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OneDrive - Easa Saleh Al Gurg (Head Office)\J230037-AUP4XX-IZONE-AUH-ADNOC HVAC CP Ins\04 Working Documents\02 IO List\Rev2\"/>
    </mc:Choice>
  </mc:AlternateContent>
  <bookViews>
    <workbookView xWindow="-120" yWindow="-120" windowWidth="20610" windowHeight="7920" tabRatio="458" activeTab="7"/>
  </bookViews>
  <sheets>
    <sheet name="DI" sheetId="90" r:id="rId1"/>
    <sheet name="DO" sheetId="91" r:id="rId2"/>
    <sheet name="AI" sheetId="93" r:id="rId3"/>
    <sheet name="AO" sheetId="88" r:id="rId4"/>
    <sheet name="IO Summary" sheetId="89" r:id="rId5"/>
    <sheet name="Sheet1" sheetId="94" r:id="rId6"/>
    <sheet name="Sheet2" sheetId="95" r:id="rId7"/>
    <sheet name="Sheet3" sheetId="96" r:id="rId8"/>
  </sheets>
  <definedNames>
    <definedName name="_xlnm._FilterDatabase" localSheetId="2" hidden="1">AI!$A$8:$S$65</definedName>
    <definedName name="_xlnm._FilterDatabase" localSheetId="3" hidden="1">AO!$A$8:$S$25</definedName>
    <definedName name="_xlnm._FilterDatabase" localSheetId="0" hidden="1">DI!$A$8:$Q$169</definedName>
    <definedName name="_xlnm._FilterDatabase" localSheetId="1" hidden="1">DO!$A$8:$Q$73</definedName>
    <definedName name="_xlnm._FilterDatabase" localSheetId="5" hidden="1">Sheet1!$D$5:$H$56</definedName>
    <definedName name="_xlnm._FilterDatabase" localSheetId="6" hidden="1">Sheet2!$E$3:$H$58</definedName>
    <definedName name="_xlnm._FilterDatabase" localSheetId="7" hidden="1">Sheet3!$A$1:$D$1</definedName>
    <definedName name="_xlnm.Print_Area" localSheetId="2">AI!$A$1:$S$65</definedName>
    <definedName name="_xlnm.Print_Area" localSheetId="3">AO!$A$1:$S$25</definedName>
    <definedName name="_xlnm.Print_Area" localSheetId="0">DI!$A$1:$Q$169</definedName>
    <definedName name="_xlnm.Print_Area" localSheetId="1">DO!$A$1:$Q$73</definedName>
    <definedName name="_xlnm.Print_Area" localSheetId="4">'IO Summary'!$A$1:$S$14</definedName>
    <definedName name="_xlnm.Print_Titles" localSheetId="2">AI!$1:$8</definedName>
    <definedName name="_xlnm.Print_Titles" localSheetId="3">AO!$1:$8</definedName>
    <definedName name="_xlnm.Print_Titles" localSheetId="0">DI!$1:$8</definedName>
    <definedName name="_xlnm.Print_Titles" localSheetId="1">DO!$1:$8</definedName>
    <definedName name="_xlnm.Print_Titles" localSheetId="4">'IO Summary'!$1:$8</definedName>
  </definedNames>
  <calcPr calcId="152511"/>
</workbook>
</file>

<file path=xl/calcChain.xml><?xml version="1.0" encoding="utf-8"?>
<calcChain xmlns="http://schemas.openxmlformats.org/spreadsheetml/2006/main">
  <c r="F11" i="89" l="1"/>
  <c r="F12" i="89"/>
  <c r="F13" i="89"/>
  <c r="H13" i="89"/>
  <c r="G13" i="89" s="1"/>
  <c r="H12" i="89"/>
  <c r="H11" i="89"/>
  <c r="H10" i="89"/>
  <c r="F56" i="94" l="1"/>
  <c r="K56" i="94" s="1"/>
  <c r="F55" i="94"/>
  <c r="H55" i="94" s="1"/>
  <c r="F54" i="94"/>
  <c r="K54" i="94" s="1"/>
  <c r="F53" i="94"/>
  <c r="J53" i="94" s="1"/>
  <c r="F52" i="94"/>
  <c r="K52" i="94" s="1"/>
  <c r="F51" i="94"/>
  <c r="K51" i="94" s="1"/>
  <c r="K48" i="94"/>
  <c r="K5" i="94"/>
  <c r="J7" i="94"/>
  <c r="J10" i="94"/>
  <c r="J31" i="94"/>
  <c r="J39" i="94"/>
  <c r="F6" i="94"/>
  <c r="J6" i="94" s="1"/>
  <c r="F7" i="94"/>
  <c r="K7" i="94" s="1"/>
  <c r="F9" i="94"/>
  <c r="K9" i="94" s="1"/>
  <c r="F10" i="94"/>
  <c r="K10" i="94" s="1"/>
  <c r="F11" i="94"/>
  <c r="J11" i="94" s="1"/>
  <c r="F12" i="94"/>
  <c r="J12" i="94" s="1"/>
  <c r="F13" i="94"/>
  <c r="J13" i="94" s="1"/>
  <c r="F14" i="94"/>
  <c r="J14" i="94" s="1"/>
  <c r="F15" i="94"/>
  <c r="K15" i="94" s="1"/>
  <c r="F16" i="94"/>
  <c r="J16" i="94" s="1"/>
  <c r="F17" i="94"/>
  <c r="K17" i="94" s="1"/>
  <c r="F18" i="94"/>
  <c r="K18" i="94" s="1"/>
  <c r="F19" i="94"/>
  <c r="J19" i="94" s="1"/>
  <c r="F20" i="94"/>
  <c r="J20" i="94" s="1"/>
  <c r="F21" i="94"/>
  <c r="J21" i="94" s="1"/>
  <c r="F22" i="94"/>
  <c r="J22" i="94" s="1"/>
  <c r="F23" i="94"/>
  <c r="K23" i="94" s="1"/>
  <c r="F24" i="94"/>
  <c r="J24" i="94" s="1"/>
  <c r="F25" i="94"/>
  <c r="K25" i="94" s="1"/>
  <c r="F26" i="94"/>
  <c r="K26" i="94" s="1"/>
  <c r="F27" i="94"/>
  <c r="J27" i="94" s="1"/>
  <c r="F28" i="94"/>
  <c r="J28" i="94" s="1"/>
  <c r="F29" i="94"/>
  <c r="J29" i="94" s="1"/>
  <c r="F30" i="94"/>
  <c r="J30" i="94" s="1"/>
  <c r="F31" i="94"/>
  <c r="K31" i="94" s="1"/>
  <c r="F32" i="94"/>
  <c r="J32" i="94" s="1"/>
  <c r="F33" i="94"/>
  <c r="K33" i="94" s="1"/>
  <c r="F34" i="94"/>
  <c r="K34" i="94" s="1"/>
  <c r="F35" i="94"/>
  <c r="J35" i="94" s="1"/>
  <c r="F36" i="94"/>
  <c r="J36" i="94" s="1"/>
  <c r="F37" i="94"/>
  <c r="J37" i="94" s="1"/>
  <c r="F38" i="94"/>
  <c r="J38" i="94" s="1"/>
  <c r="F39" i="94"/>
  <c r="K39" i="94" s="1"/>
  <c r="F40" i="94"/>
  <c r="J40" i="94" s="1"/>
  <c r="F41" i="94"/>
  <c r="K41" i="94" s="1"/>
  <c r="F42" i="94"/>
  <c r="K42" i="94" s="1"/>
  <c r="F43" i="94"/>
  <c r="J43" i="94" s="1"/>
  <c r="F44" i="94"/>
  <c r="J44" i="94" s="1"/>
  <c r="F45" i="94"/>
  <c r="J45" i="94" s="1"/>
  <c r="F46" i="94"/>
  <c r="J46" i="94" s="1"/>
  <c r="F47" i="94"/>
  <c r="K47" i="94" s="1"/>
  <c r="F48" i="94"/>
  <c r="J48" i="94" s="1"/>
  <c r="F49" i="94"/>
  <c r="K49" i="94" s="1"/>
  <c r="F50" i="94"/>
  <c r="K50" i="94" s="1"/>
  <c r="E8" i="94"/>
  <c r="F8" i="94" s="1"/>
  <c r="E6" i="94"/>
  <c r="J34" i="94" l="1"/>
  <c r="J26" i="94"/>
  <c r="K40" i="94"/>
  <c r="J23" i="94"/>
  <c r="K32" i="94"/>
  <c r="J50" i="94"/>
  <c r="J18" i="94"/>
  <c r="K24" i="94"/>
  <c r="J47" i="94"/>
  <c r="J15" i="94"/>
  <c r="K16" i="94"/>
  <c r="J42" i="94"/>
  <c r="J8" i="94"/>
  <c r="K8" i="94"/>
  <c r="J49" i="94"/>
  <c r="J41" i="94"/>
  <c r="J33" i="94"/>
  <c r="J25" i="94"/>
  <c r="J17" i="94"/>
  <c r="J9" i="94"/>
  <c r="K46" i="94"/>
  <c r="K38" i="94"/>
  <c r="K30" i="94"/>
  <c r="K22" i="94"/>
  <c r="K14" i="94"/>
  <c r="K45" i="94"/>
  <c r="K37" i="94"/>
  <c r="K29" i="94"/>
  <c r="K21" i="94"/>
  <c r="K13" i="94"/>
  <c r="K6" i="94"/>
  <c r="K44" i="94"/>
  <c r="K36" i="94"/>
  <c r="K28" i="94"/>
  <c r="K20" i="94"/>
  <c r="K12" i="94"/>
  <c r="K43" i="94"/>
  <c r="K35" i="94"/>
  <c r="K27" i="94"/>
  <c r="K19" i="94"/>
  <c r="K11" i="94"/>
  <c r="G55" i="94"/>
  <c r="J55" i="94"/>
  <c r="K55" i="94"/>
  <c r="J56" i="94"/>
  <c r="G53" i="94"/>
  <c r="K53" i="94"/>
  <c r="H53" i="94"/>
  <c r="J54" i="94"/>
  <c r="G51" i="94"/>
  <c r="J51" i="94"/>
  <c r="J52" i="94"/>
  <c r="H51" i="94"/>
  <c r="J5" i="94" l="1"/>
  <c r="H11" i="94"/>
  <c r="H58" i="94"/>
  <c r="H59" i="94"/>
  <c r="H60" i="94"/>
  <c r="H61" i="94"/>
  <c r="H7" i="94"/>
  <c r="G58" i="94" l="1"/>
  <c r="G59" i="94"/>
  <c r="G60" i="94"/>
  <c r="G61" i="94"/>
  <c r="H4" i="95"/>
  <c r="H5" i="95"/>
  <c r="H6" i="95"/>
  <c r="H7" i="95"/>
  <c r="H8" i="95"/>
  <c r="H9" i="95"/>
  <c r="H10" i="95"/>
  <c r="H11" i="95"/>
  <c r="H12" i="95"/>
  <c r="H13" i="95"/>
  <c r="H14" i="95"/>
  <c r="H15" i="95"/>
  <c r="H16" i="95"/>
  <c r="H17" i="95"/>
  <c r="H18" i="95"/>
  <c r="H19" i="95"/>
  <c r="H20" i="95"/>
  <c r="H21" i="95"/>
  <c r="H22" i="95"/>
  <c r="H23" i="95"/>
  <c r="H24" i="95"/>
  <c r="H25" i="95"/>
  <c r="H26" i="95"/>
  <c r="H27" i="95"/>
  <c r="H28" i="95"/>
  <c r="H29" i="95"/>
  <c r="H30" i="95"/>
  <c r="H31" i="95"/>
  <c r="H32" i="95"/>
  <c r="H33" i="95"/>
  <c r="H34" i="95"/>
  <c r="H35" i="95"/>
  <c r="H36" i="95"/>
  <c r="H37" i="95"/>
  <c r="H38" i="95"/>
  <c r="H39" i="95"/>
  <c r="H40" i="95"/>
  <c r="H41" i="95"/>
  <c r="H42" i="95"/>
  <c r="H43" i="95"/>
  <c r="H44" i="95"/>
  <c r="H45" i="95"/>
  <c r="H46" i="95"/>
  <c r="H47" i="95"/>
  <c r="H48" i="95"/>
  <c r="H49" i="95"/>
  <c r="H50" i="95"/>
  <c r="H51" i="95"/>
  <c r="H52" i="95"/>
  <c r="H53" i="95"/>
  <c r="H54" i="95"/>
  <c r="H55" i="95"/>
  <c r="H56" i="95"/>
  <c r="H57" i="95"/>
  <c r="H58" i="95"/>
  <c r="H3" i="95"/>
  <c r="I4" i="95"/>
  <c r="I5" i="95"/>
  <c r="I6" i="95"/>
  <c r="I7" i="95"/>
  <c r="I8" i="95"/>
  <c r="I9" i="95"/>
  <c r="I10" i="95"/>
  <c r="I11" i="95"/>
  <c r="I12" i="95"/>
  <c r="I13" i="95"/>
  <c r="I14" i="95"/>
  <c r="I15" i="95"/>
  <c r="I16" i="95"/>
  <c r="I17" i="95"/>
  <c r="I18" i="95"/>
  <c r="I19" i="95"/>
  <c r="I20" i="95"/>
  <c r="I21" i="95"/>
  <c r="I22" i="95"/>
  <c r="I23" i="95"/>
  <c r="I24" i="95"/>
  <c r="I25" i="95"/>
  <c r="I26" i="95"/>
  <c r="I27" i="95"/>
  <c r="I28" i="95"/>
  <c r="I29" i="95"/>
  <c r="I30" i="95"/>
  <c r="I31" i="95"/>
  <c r="I32" i="95"/>
  <c r="I33" i="95"/>
  <c r="I34" i="95"/>
  <c r="I35" i="95"/>
  <c r="I36" i="95"/>
  <c r="I37" i="95"/>
  <c r="I38" i="95"/>
  <c r="I39" i="95"/>
  <c r="I40" i="95"/>
  <c r="I41" i="95"/>
  <c r="I42" i="95"/>
  <c r="I43" i="95"/>
  <c r="I44" i="95"/>
  <c r="I45" i="95"/>
  <c r="I46" i="95"/>
  <c r="I47" i="95"/>
  <c r="I48" i="95"/>
  <c r="I49" i="95"/>
  <c r="I50" i="95"/>
  <c r="I51" i="95"/>
  <c r="I52" i="95"/>
  <c r="I53" i="95"/>
  <c r="I54" i="95"/>
  <c r="I55" i="95"/>
  <c r="I56" i="95"/>
  <c r="I57" i="95"/>
  <c r="I58" i="95"/>
  <c r="I3" i="95"/>
  <c r="F59" i="94"/>
  <c r="F60" i="94"/>
  <c r="F61" i="94"/>
  <c r="H9" i="94"/>
  <c r="H13" i="94"/>
  <c r="H15" i="94"/>
  <c r="H17" i="94"/>
  <c r="H19" i="94"/>
  <c r="H45" i="94"/>
  <c r="H41" i="94"/>
  <c r="H43" i="94"/>
  <c r="H39" i="94"/>
  <c r="H47" i="94"/>
  <c r="H31" i="94"/>
  <c r="H29" i="94"/>
  <c r="H27" i="94"/>
  <c r="H25" i="94"/>
  <c r="H37" i="94"/>
  <c r="H35" i="94"/>
  <c r="H33" i="94"/>
  <c r="H21" i="94"/>
  <c r="H23" i="94"/>
  <c r="H49" i="94"/>
  <c r="F62" i="94"/>
  <c r="H62" i="94" s="1"/>
  <c r="F5" i="94"/>
  <c r="H5" i="94" s="1"/>
  <c r="F58" i="94"/>
  <c r="G37" i="94" l="1"/>
  <c r="G27" i="94"/>
  <c r="G62" i="94"/>
  <c r="G19" i="94"/>
  <c r="G41" i="94"/>
  <c r="G9" i="94"/>
  <c r="G25" i="94"/>
  <c r="G21" i="94"/>
  <c r="G47" i="94"/>
  <c r="G15" i="94"/>
  <c r="G43" i="94"/>
  <c r="G11" i="94"/>
  <c r="G35" i="94"/>
  <c r="G49" i="94"/>
  <c r="G33" i="94"/>
  <c r="G17" i="94"/>
  <c r="G31" i="94"/>
  <c r="G45" i="94"/>
  <c r="G29" i="94"/>
  <c r="G13" i="94"/>
  <c r="G39" i="94"/>
  <c r="G23" i="94"/>
  <c r="G7" i="94"/>
  <c r="G5" i="94"/>
  <c r="G11" i="89" l="1"/>
  <c r="F10" i="89"/>
  <c r="I13" i="89"/>
  <c r="G12" i="89" l="1"/>
  <c r="I12" i="89" s="1"/>
  <c r="G10" i="89"/>
  <c r="I10" i="89" s="1"/>
  <c r="I11" i="89"/>
</calcChain>
</file>

<file path=xl/sharedStrings.xml><?xml version="1.0" encoding="utf-8"?>
<sst xmlns="http://schemas.openxmlformats.org/spreadsheetml/2006/main" count="4769" uniqueCount="1399">
  <si>
    <t>I/O Detail</t>
  </si>
  <si>
    <t>LL</t>
  </si>
  <si>
    <t>L</t>
  </si>
  <si>
    <t>H</t>
  </si>
  <si>
    <t>HH</t>
  </si>
  <si>
    <t>Alarm Setpoints</t>
  </si>
  <si>
    <t>Range</t>
  </si>
  <si>
    <t>Unit</t>
  </si>
  <si>
    <t>Type</t>
  </si>
  <si>
    <t>Description</t>
  </si>
  <si>
    <t>PLC
Term.</t>
  </si>
  <si>
    <t>Sl. No.</t>
  </si>
  <si>
    <t>TB GROUP</t>
  </si>
  <si>
    <t>FROM</t>
  </si>
  <si>
    <t>Supply</t>
  </si>
  <si>
    <t>24VDC</t>
  </si>
  <si>
    <t>Sink</t>
  </si>
  <si>
    <t>-</t>
  </si>
  <si>
    <t>Verified &amp; Signed</t>
  </si>
  <si>
    <t>Module</t>
  </si>
  <si>
    <t>IM Module</t>
  </si>
  <si>
    <t>DI1</t>
  </si>
  <si>
    <t>IM1</t>
  </si>
  <si>
    <t>I0.0</t>
  </si>
  <si>
    <t>I0.1</t>
  </si>
  <si>
    <t>I0.2</t>
  </si>
  <si>
    <t>I0.3</t>
  </si>
  <si>
    <t>I0.4</t>
  </si>
  <si>
    <t>I0.5</t>
  </si>
  <si>
    <t>I0.6</t>
  </si>
  <si>
    <t>I0.7</t>
  </si>
  <si>
    <t>I1.4</t>
  </si>
  <si>
    <t>I1.5</t>
  </si>
  <si>
    <t>I1.6</t>
  </si>
  <si>
    <t>I1.7</t>
  </si>
  <si>
    <t>DO1</t>
  </si>
  <si>
    <t>VF</t>
  </si>
  <si>
    <t>AI1</t>
  </si>
  <si>
    <t>XAI1-1</t>
  </si>
  <si>
    <t>XAI1-3</t>
  </si>
  <si>
    <t>XAI1-5</t>
  </si>
  <si>
    <t>XAI1-2</t>
  </si>
  <si>
    <t>XAI1-4</t>
  </si>
  <si>
    <t>XAI1-6</t>
  </si>
  <si>
    <t>AO1</t>
  </si>
  <si>
    <t>XAO1-1</t>
  </si>
  <si>
    <t>XAO1-3</t>
  </si>
  <si>
    <t>XAO1-5</t>
  </si>
  <si>
    <t>XAO1-7</t>
  </si>
  <si>
    <t>XAO1-2</t>
  </si>
  <si>
    <t>XAO1-4</t>
  </si>
  <si>
    <t>XAO1-6</t>
  </si>
  <si>
    <t>XAO1-8</t>
  </si>
  <si>
    <t>Q0+/Q0-</t>
  </si>
  <si>
    <t>Q1+/Q1-</t>
  </si>
  <si>
    <t>Q2+/Q2-</t>
  </si>
  <si>
    <t>Q3+/Q3-</t>
  </si>
  <si>
    <t>DI2</t>
  </si>
  <si>
    <t>XDI2-1</t>
  </si>
  <si>
    <t>XDI2-3</t>
  </si>
  <si>
    <t>XDI2-5</t>
  </si>
  <si>
    <t>XDI2-19</t>
  </si>
  <si>
    <t>XDI2-21</t>
  </si>
  <si>
    <t>XDI2-23</t>
  </si>
  <si>
    <t>XDI2-25</t>
  </si>
  <si>
    <t>XDI2-2</t>
  </si>
  <si>
    <t>XDI2-4</t>
  </si>
  <si>
    <t>XDI2-6</t>
  </si>
  <si>
    <t>XDI2-20</t>
  </si>
  <si>
    <t>XDI2-22</t>
  </si>
  <si>
    <t>XDI2-24</t>
  </si>
  <si>
    <t>XDI2-26</t>
  </si>
  <si>
    <t>DI4</t>
  </si>
  <si>
    <t>XDI4-7</t>
  </si>
  <si>
    <t>XDI4-9</t>
  </si>
  <si>
    <t>XDI4-11</t>
  </si>
  <si>
    <t>XDI4-13</t>
  </si>
  <si>
    <t>XDI4-15</t>
  </si>
  <si>
    <t>XDI4-17</t>
  </si>
  <si>
    <t>XDI4-19</t>
  </si>
  <si>
    <t>XDI4-21</t>
  </si>
  <si>
    <t>XDI4-8</t>
  </si>
  <si>
    <t>XDI4-10</t>
  </si>
  <si>
    <t>XDI4-12</t>
  </si>
  <si>
    <t>XDI4-14</t>
  </si>
  <si>
    <t>XDI4-16</t>
  </si>
  <si>
    <t>XDI4-18</t>
  </si>
  <si>
    <t>XDI4-20</t>
  </si>
  <si>
    <t>XDI4-22</t>
  </si>
  <si>
    <t>DI5</t>
  </si>
  <si>
    <t>XDI5-29</t>
  </si>
  <si>
    <t>XDI5-31</t>
  </si>
  <si>
    <t>XDI5-30</t>
  </si>
  <si>
    <t>XDI5-32</t>
  </si>
  <si>
    <t>DI6</t>
  </si>
  <si>
    <t>XDI6-29</t>
  </si>
  <si>
    <t>XDI6-31</t>
  </si>
  <si>
    <t>XDI6-30</t>
  </si>
  <si>
    <t>XDI6-32</t>
  </si>
  <si>
    <t>DI7</t>
  </si>
  <si>
    <t>XDI7-5</t>
  </si>
  <si>
    <t>XDI7-7</t>
  </si>
  <si>
    <t>XDI7-9</t>
  </si>
  <si>
    <t>XDI7-19</t>
  </si>
  <si>
    <t>XDI7-21</t>
  </si>
  <si>
    <t>XDI7-25</t>
  </si>
  <si>
    <t>XDI7-6</t>
  </si>
  <si>
    <t>XDI7-8</t>
  </si>
  <si>
    <t>XDI7-10</t>
  </si>
  <si>
    <t>XDI7-20</t>
  </si>
  <si>
    <t>XDI7-22</t>
  </si>
  <si>
    <t>XDI7-26</t>
  </si>
  <si>
    <t>DO2</t>
  </si>
  <si>
    <t>DO3</t>
  </si>
  <si>
    <t>XDO3-1</t>
  </si>
  <si>
    <t>XDO3-3</t>
  </si>
  <si>
    <t>XDO3-5</t>
  </si>
  <si>
    <t>XDO3-2</t>
  </si>
  <si>
    <t>XDO3-4</t>
  </si>
  <si>
    <t>XDO3-6</t>
  </si>
  <si>
    <t>AI2</t>
  </si>
  <si>
    <t>XAI2-7</t>
  </si>
  <si>
    <t>XAI2-9</t>
  </si>
  <si>
    <t>XAI2-11</t>
  </si>
  <si>
    <t>XAI2-8</t>
  </si>
  <si>
    <t>XAI2-10</t>
  </si>
  <si>
    <t>XAI2-12</t>
  </si>
  <si>
    <t>AI3</t>
  </si>
  <si>
    <t>XAI3-9</t>
  </si>
  <si>
    <t>XAI3-11</t>
  </si>
  <si>
    <t>XAI3-13</t>
  </si>
  <si>
    <t>XAI3-15</t>
  </si>
  <si>
    <t>XAI3-10</t>
  </si>
  <si>
    <t>XAI3-12</t>
  </si>
  <si>
    <t>XAI3-14</t>
  </si>
  <si>
    <t>XAI3-16</t>
  </si>
  <si>
    <t>AO2</t>
  </si>
  <si>
    <t>XAO2-5</t>
  </si>
  <si>
    <t>XAO2-7</t>
  </si>
  <si>
    <t>XAO2-6</t>
  </si>
  <si>
    <t>XAO2-8</t>
  </si>
  <si>
    <t>Verified &amp; Signed
(Remarks)</t>
  </si>
  <si>
    <t>Sl.No</t>
  </si>
  <si>
    <t>No. Of Modules</t>
  </si>
  <si>
    <t>Count</t>
  </si>
  <si>
    <t>Used</t>
  </si>
  <si>
    <t>Spare</t>
  </si>
  <si>
    <t>Spare %</t>
  </si>
  <si>
    <t>DI</t>
  </si>
  <si>
    <t>DO</t>
  </si>
  <si>
    <t>AI</t>
  </si>
  <si>
    <t>AO</t>
  </si>
  <si>
    <t>IO SUMMARY</t>
  </si>
  <si>
    <t>No. Of
Channels</t>
  </si>
  <si>
    <t xml:space="preserve">Description </t>
  </si>
  <si>
    <t>Q0.0</t>
  </si>
  <si>
    <t>Q0.1</t>
  </si>
  <si>
    <t>Q0.3</t>
  </si>
  <si>
    <t>Q0.4</t>
  </si>
  <si>
    <t>Q1.2</t>
  </si>
  <si>
    <t>Q1.4</t>
  </si>
  <si>
    <t>Q1.5</t>
  </si>
  <si>
    <t>Q1.7</t>
  </si>
  <si>
    <t>XDO3-13</t>
  </si>
  <si>
    <t>XDO3-14</t>
  </si>
  <si>
    <t>4-20mA</t>
  </si>
  <si>
    <t>XDI1-3</t>
  </si>
  <si>
    <t>XDI1-5</t>
  </si>
  <si>
    <t>XDI1-7</t>
  </si>
  <si>
    <t>XDI1-9</t>
  </si>
  <si>
    <t>XDI1-11</t>
  </si>
  <si>
    <t>XDI1-13</t>
  </si>
  <si>
    <t>XDI1-15</t>
  </si>
  <si>
    <t>XDI1-25</t>
  </si>
  <si>
    <t>XDI1-27</t>
  </si>
  <si>
    <t>XDI1-29</t>
  </si>
  <si>
    <t>XDI1-31</t>
  </si>
  <si>
    <t>XDI1-2</t>
  </si>
  <si>
    <t>XDI1-4</t>
  </si>
  <si>
    <t>XDI1-6</t>
  </si>
  <si>
    <t>XDI1-8</t>
  </si>
  <si>
    <t>XDI1-10</t>
  </si>
  <si>
    <t>XDI1-12</t>
  </si>
  <si>
    <t>XDI1-14</t>
  </si>
  <si>
    <t>XDI1-16</t>
  </si>
  <si>
    <t>XDI1-26</t>
  </si>
  <si>
    <t>XDI1-28</t>
  </si>
  <si>
    <t>XDI1-30</t>
  </si>
  <si>
    <t>XDI1-32</t>
  </si>
  <si>
    <t>XDI1-1</t>
  </si>
  <si>
    <t>XDI2-27</t>
  </si>
  <si>
    <t>XDI2-29</t>
  </si>
  <si>
    <t>XDI2-31</t>
  </si>
  <si>
    <t>XDI2-28</t>
  </si>
  <si>
    <t>XDI2-30</t>
  </si>
  <si>
    <t>XDI2-32</t>
  </si>
  <si>
    <t>ANALOGUE OUTPUT</t>
  </si>
  <si>
    <t>ANALOGUE INPUT</t>
  </si>
  <si>
    <t>DIGITAL OUTPUT</t>
  </si>
  <si>
    <t>DIGITAL INPUT</t>
  </si>
  <si>
    <t>002513006600GB001A</t>
  </si>
  <si>
    <t>002513006600GB001B</t>
  </si>
  <si>
    <t>002513006600GA001A</t>
  </si>
  <si>
    <t>002509006600GA001B</t>
  </si>
  <si>
    <t>002513006600GT001</t>
  </si>
  <si>
    <t>002513006600GT002</t>
  </si>
  <si>
    <t>DIFFERENTIAL PRESSURE ACROSS BATTERY ROOM FAN-1</t>
  </si>
  <si>
    <t>DIFFERENTIAL PRESSURE ACROSS BATTERY ROOM FAN-2</t>
  </si>
  <si>
    <t>AHU-1 RUN STATUS</t>
  </si>
  <si>
    <t>AHU-1 TRIP STATUS</t>
  </si>
  <si>
    <t>AHU-1 REMOTE MODE STATUS</t>
  </si>
  <si>
    <t>AHU-2 RUN STATUS</t>
  </si>
  <si>
    <t>AHU-2 TRIP STATUS</t>
  </si>
  <si>
    <t>AHU-2 REMOTE MODE STATUS</t>
  </si>
  <si>
    <t>BATTERY ROOM FAN-1 RUN STATUS</t>
  </si>
  <si>
    <t>BATTERY ROOM FAN-1 TRIP STATUS</t>
  </si>
  <si>
    <t>BATTERY ROOM FAN-1 REMOTE MODE STATUS</t>
  </si>
  <si>
    <t>BATTERY ROOM FAN-2 RUN STATUS</t>
  </si>
  <si>
    <t>BATTERY ROOM FAN-2 TRIP STATUS</t>
  </si>
  <si>
    <t>BATTERY ROOM FAN-2 REMOTE MODE STATUS</t>
  </si>
  <si>
    <t>BATTERY ROOM FAN-1 EMERGENCY STOP</t>
  </si>
  <si>
    <t>BATTERY ROOM FAN-2 EMERGENCY STOP</t>
  </si>
  <si>
    <t>MUTE PUSH BUTTON</t>
  </si>
  <si>
    <t>RESET PUSH BUTTON</t>
  </si>
  <si>
    <t>HVACP EMERGENCY STOP</t>
  </si>
  <si>
    <t>I2.1</t>
  </si>
  <si>
    <t>I2.2</t>
  </si>
  <si>
    <t>I3.1</t>
  </si>
  <si>
    <t>I3.2</t>
  </si>
  <si>
    <t>I3.3</t>
  </si>
  <si>
    <t>I3.4</t>
  </si>
  <si>
    <t>I3.5</t>
  </si>
  <si>
    <t>I3.6</t>
  </si>
  <si>
    <t>I3.7</t>
  </si>
  <si>
    <t>I6.3</t>
  </si>
  <si>
    <t>I6.4</t>
  </si>
  <si>
    <t>I6.5</t>
  </si>
  <si>
    <t>I6.6</t>
  </si>
  <si>
    <t>I6.7</t>
  </si>
  <si>
    <t>I7.0</t>
  </si>
  <si>
    <t>I7.1</t>
  </si>
  <si>
    <t>I7.2</t>
  </si>
  <si>
    <t>I9.6</t>
  </si>
  <si>
    <t>I9.7</t>
  </si>
  <si>
    <t>I11.6</t>
  </si>
  <si>
    <t>I11.7</t>
  </si>
  <si>
    <t>I12.2</t>
  </si>
  <si>
    <t>I12.3</t>
  </si>
  <si>
    <t>I12.4</t>
  </si>
  <si>
    <t>I13.1</t>
  </si>
  <si>
    <t>I13.2</t>
  </si>
  <si>
    <t>I13.4</t>
  </si>
  <si>
    <t>I13.5</t>
  </si>
  <si>
    <t>I13.6</t>
  </si>
  <si>
    <t>I13.7</t>
  </si>
  <si>
    <t>I2.0</t>
  </si>
  <si>
    <t>AHU-1 START/STOP COMMAND</t>
  </si>
  <si>
    <t>AHU-2 START/STOP COMMAND</t>
  </si>
  <si>
    <t>BUZZER ON COMMAND</t>
  </si>
  <si>
    <t>DPIT-1</t>
  </si>
  <si>
    <t>DPIT-2</t>
  </si>
  <si>
    <t>DPIT-3</t>
  </si>
  <si>
    <t>TT-006</t>
  </si>
  <si>
    <t>TT-004</t>
  </si>
  <si>
    <t>TT-005</t>
  </si>
  <si>
    <t>TT-007</t>
  </si>
  <si>
    <t>TT-001</t>
  </si>
  <si>
    <t>TT-002</t>
  </si>
  <si>
    <t>TT-003</t>
  </si>
  <si>
    <t>SPARE</t>
  </si>
  <si>
    <t>I14.0</t>
  </si>
  <si>
    <t>I14.1</t>
  </si>
  <si>
    <t>I14.2</t>
  </si>
  <si>
    <t>I14.3</t>
  </si>
  <si>
    <t>I14.4</t>
  </si>
  <si>
    <t>I14.5</t>
  </si>
  <si>
    <t>I14.6</t>
  </si>
  <si>
    <t>I14.7</t>
  </si>
  <si>
    <t>I15.0</t>
  </si>
  <si>
    <t>I15.1</t>
  </si>
  <si>
    <t>I15.2</t>
  </si>
  <si>
    <t>I15.3</t>
  </si>
  <si>
    <t>I15.4</t>
  </si>
  <si>
    <t>I15.5</t>
  </si>
  <si>
    <t>I15.6</t>
  </si>
  <si>
    <t>I15.7</t>
  </si>
  <si>
    <t>I16.0</t>
  </si>
  <si>
    <t>I16.1</t>
  </si>
  <si>
    <t>I16.2</t>
  </si>
  <si>
    <t>I16.3</t>
  </si>
  <si>
    <t>I16.4</t>
  </si>
  <si>
    <t>I16.5</t>
  </si>
  <si>
    <t>I16.6</t>
  </si>
  <si>
    <t>I16.7</t>
  </si>
  <si>
    <t>I17.0</t>
  </si>
  <si>
    <t>I17.1</t>
  </si>
  <si>
    <t>I17.2</t>
  </si>
  <si>
    <t>I17.3</t>
  </si>
  <si>
    <t>I17.4</t>
  </si>
  <si>
    <t>I17.5</t>
  </si>
  <si>
    <t>I17.6</t>
  </si>
  <si>
    <t>I17.7</t>
  </si>
  <si>
    <t>DI8</t>
  </si>
  <si>
    <t>DI9</t>
  </si>
  <si>
    <t>XDI8-1</t>
  </si>
  <si>
    <t>XDI8-2</t>
  </si>
  <si>
    <t>XDI8-3</t>
  </si>
  <si>
    <t>XDI8-4</t>
  </si>
  <si>
    <t>XDI8-5</t>
  </si>
  <si>
    <t>XDI8-6</t>
  </si>
  <si>
    <t>XDI8-7</t>
  </si>
  <si>
    <t>XDI8-8</t>
  </si>
  <si>
    <t>XDI8-9</t>
  </si>
  <si>
    <t>XDI8-10</t>
  </si>
  <si>
    <t>XDI8-11</t>
  </si>
  <si>
    <t>XDI8-12</t>
  </si>
  <si>
    <t>XDI8-13</t>
  </si>
  <si>
    <t>XDI8-14</t>
  </si>
  <si>
    <t>XDI8-15</t>
  </si>
  <si>
    <t>XDI8-16</t>
  </si>
  <si>
    <t>XDI8-17</t>
  </si>
  <si>
    <t>XDI8-18</t>
  </si>
  <si>
    <t>XDI8-19</t>
  </si>
  <si>
    <t>XDI8-20</t>
  </si>
  <si>
    <t>XDI8-21</t>
  </si>
  <si>
    <t>XDI8-22</t>
  </si>
  <si>
    <t>XDI8-23</t>
  </si>
  <si>
    <t>XDI8-24</t>
  </si>
  <si>
    <t>XDI8-25</t>
  </si>
  <si>
    <t>XDI8-26</t>
  </si>
  <si>
    <t>XDI8-27</t>
  </si>
  <si>
    <t>XDI8-28</t>
  </si>
  <si>
    <t>XDI8-29</t>
  </si>
  <si>
    <t>XDI8-30</t>
  </si>
  <si>
    <t>XDI8-31</t>
  </si>
  <si>
    <t>XDI8-32</t>
  </si>
  <si>
    <t>XDI9-1</t>
  </si>
  <si>
    <t>XDI9-2</t>
  </si>
  <si>
    <t>XDI9-3</t>
  </si>
  <si>
    <t>XDI9-4</t>
  </si>
  <si>
    <t>XDI9-5</t>
  </si>
  <si>
    <t>XDI9-6</t>
  </si>
  <si>
    <t>XDI9-7</t>
  </si>
  <si>
    <t>XDI9-8</t>
  </si>
  <si>
    <t>XDI9-9</t>
  </si>
  <si>
    <t>XDI9-10</t>
  </si>
  <si>
    <t>XDI9-11</t>
  </si>
  <si>
    <t>XDI9-12</t>
  </si>
  <si>
    <t>XDI9-13</t>
  </si>
  <si>
    <t>XDI9-14</t>
  </si>
  <si>
    <t>XDI9-15</t>
  </si>
  <si>
    <t>XDI9-16</t>
  </si>
  <si>
    <t>XDI9-17</t>
  </si>
  <si>
    <t>XDI9-18</t>
  </si>
  <si>
    <t>XDI9-19</t>
  </si>
  <si>
    <t>XDI9-20</t>
  </si>
  <si>
    <t>XDI9-21</t>
  </si>
  <si>
    <t>XDI9-22</t>
  </si>
  <si>
    <t>XDI9-23</t>
  </si>
  <si>
    <t>XDI9-24</t>
  </si>
  <si>
    <t>XDI9-25</t>
  </si>
  <si>
    <t>XDI9-26</t>
  </si>
  <si>
    <t>XDI9-27</t>
  </si>
  <si>
    <t>XDI9-28</t>
  </si>
  <si>
    <t>XDI9-29</t>
  </si>
  <si>
    <t>XDI9-30</t>
  </si>
  <si>
    <t>XDI9-31</t>
  </si>
  <si>
    <t>XDI9-32</t>
  </si>
  <si>
    <t>AHU-1 PRE-FILTER DIFFERENTIAL PRESSURE HIGH</t>
  </si>
  <si>
    <t>AHU-1 FINE-FILTER DIFFERENTIAL PRESSURE HIGH</t>
  </si>
  <si>
    <t xml:space="preserve">AHU-1 FAN AIR FLOW DIFFERENTIAL PRESSURE </t>
  </si>
  <si>
    <t>AHU-2 PRE-FILTER DIFFERENTIAL PRESSURE HIGH</t>
  </si>
  <si>
    <t>AHU-2 FINE-FILTER DIFFERENTIAL PRESSURE HIGH</t>
  </si>
  <si>
    <t xml:space="preserve">AHU-2 FAN AIR FLOW DIFFERENTIAL PRESSURE </t>
  </si>
  <si>
    <t>XDO1-1</t>
  </si>
  <si>
    <t>XDO1-2</t>
  </si>
  <si>
    <t>XDO1-3</t>
  </si>
  <si>
    <t>XDO1-4</t>
  </si>
  <si>
    <t>XDO1-7</t>
  </si>
  <si>
    <t>XDO1-8</t>
  </si>
  <si>
    <t>XDO1-9</t>
  </si>
  <si>
    <t>XDO1-10</t>
  </si>
  <si>
    <t>XDO1-21</t>
  </si>
  <si>
    <t>XDO1-22</t>
  </si>
  <si>
    <t>XDO1-25</t>
  </si>
  <si>
    <t>XDO1-26</t>
  </si>
  <si>
    <t>XDO1-27</t>
  </si>
  <si>
    <t>XDO1-28</t>
  </si>
  <si>
    <t>XDO1-31</t>
  </si>
  <si>
    <t>XDO1-32</t>
  </si>
  <si>
    <t>Q2.0</t>
  </si>
  <si>
    <t>Q2.1</t>
  </si>
  <si>
    <t>Q2.2</t>
  </si>
  <si>
    <t>Q2.3</t>
  </si>
  <si>
    <t>Q2.4</t>
  </si>
  <si>
    <t>Q2.5</t>
  </si>
  <si>
    <t>Q2.6</t>
  </si>
  <si>
    <t>Q2.7</t>
  </si>
  <si>
    <t>Q3.0</t>
  </si>
  <si>
    <t>Q3.1</t>
  </si>
  <si>
    <t>Q4.1</t>
  </si>
  <si>
    <t>Q4.2</t>
  </si>
  <si>
    <t>Q4.3</t>
  </si>
  <si>
    <t>Q4.7</t>
  </si>
  <si>
    <t>Q5.0</t>
  </si>
  <si>
    <t>Q5.1</t>
  </si>
  <si>
    <t>24V</t>
  </si>
  <si>
    <t>XDO3-15</t>
  </si>
  <si>
    <t>XDO3-16</t>
  </si>
  <si>
    <t>XDO3-17</t>
  </si>
  <si>
    <t>XDO3-18</t>
  </si>
  <si>
    <t xml:space="preserve">EQUIPMENT TAG </t>
  </si>
  <si>
    <t>MCC</t>
  </si>
  <si>
    <t>FIELD</t>
  </si>
  <si>
    <t>F&amp;G</t>
  </si>
  <si>
    <t>PLC PANEL</t>
  </si>
  <si>
    <t>PLC TAG</t>
  </si>
  <si>
    <t>AHU2_RUN</t>
  </si>
  <si>
    <t>AHU2_TRP</t>
  </si>
  <si>
    <t>AHU2_RMT</t>
  </si>
  <si>
    <t>AHU1_RUN</t>
  </si>
  <si>
    <t>AHU1_TRP</t>
  </si>
  <si>
    <t>AHU1_RMT</t>
  </si>
  <si>
    <t>AHU1_PF_DPS</t>
  </si>
  <si>
    <t>AHU1_FF_DPS</t>
  </si>
  <si>
    <t>AHU1_AF_DPS</t>
  </si>
  <si>
    <t>AHU2_PF_DPS</t>
  </si>
  <si>
    <t>AHU2_FF_DPS</t>
  </si>
  <si>
    <t>AHU2_AF_DPS</t>
  </si>
  <si>
    <t>BAT_FAN1_RUN</t>
  </si>
  <si>
    <t>BAT_FAN1_TRP</t>
  </si>
  <si>
    <t>BAT_FAN1_RMT</t>
  </si>
  <si>
    <t>BAT_FAN1_ES</t>
  </si>
  <si>
    <t>BAT_FAN2_RUN</t>
  </si>
  <si>
    <t>BAT_FAN2_TRP</t>
  </si>
  <si>
    <t>BAT_FAN2_RMT</t>
  </si>
  <si>
    <t>BAT_FAN2_ES</t>
  </si>
  <si>
    <t>BAT_FAN1_DPS</t>
  </si>
  <si>
    <t>BAT_FAN2_DPS</t>
  </si>
  <si>
    <t>HVAC_SHUT</t>
  </si>
  <si>
    <t>HVAC_RECR</t>
  </si>
  <si>
    <t>EMG_STP</t>
  </si>
  <si>
    <t>MUTE_PB</t>
  </si>
  <si>
    <t>RST_PB</t>
  </si>
  <si>
    <t>TO</t>
  </si>
  <si>
    <t>PLC</t>
  </si>
  <si>
    <t>AHU1_CMD</t>
  </si>
  <si>
    <t>AHU2_CMD</t>
  </si>
  <si>
    <t>HVAC_SHUT_FG</t>
  </si>
  <si>
    <t>BUZZ_ON</t>
  </si>
  <si>
    <t>°C</t>
  </si>
  <si>
    <t>0-6</t>
  </si>
  <si>
    <t>0-55</t>
  </si>
  <si>
    <t>TT-008</t>
  </si>
  <si>
    <t>TT-009</t>
  </si>
  <si>
    <t>TT-010</t>
  </si>
  <si>
    <t>DPIT-4</t>
  </si>
  <si>
    <t>States</t>
  </si>
  <si>
    <t>STOPPED</t>
  </si>
  <si>
    <t>RUNNING</t>
  </si>
  <si>
    <t>NORMAL</t>
  </si>
  <si>
    <t>TRIP</t>
  </si>
  <si>
    <t>LOCAL</t>
  </si>
  <si>
    <t>REMOTE</t>
  </si>
  <si>
    <t>ALARM</t>
  </si>
  <si>
    <t>NO FLOW</t>
  </si>
  <si>
    <t>FLOW ON</t>
  </si>
  <si>
    <t>NOT OPEN</t>
  </si>
  <si>
    <t>OPEN</t>
  </si>
  <si>
    <t>NOT CLOSE</t>
  </si>
  <si>
    <t>CLOSE</t>
  </si>
  <si>
    <t>ACTIVE</t>
  </si>
  <si>
    <t>SHUTDOWN</t>
  </si>
  <si>
    <t>RECIRCUL</t>
  </si>
  <si>
    <t>OFF</t>
  </si>
  <si>
    <t>ON</t>
  </si>
  <si>
    <t>STATES</t>
  </si>
  <si>
    <t>STOP</t>
  </si>
  <si>
    <t>START</t>
  </si>
  <si>
    <t>pa</t>
  </si>
  <si>
    <t>PSU1&amp;2_HLTHY</t>
  </si>
  <si>
    <t>AFS_HLTHY</t>
  </si>
  <si>
    <t>POWER SUPPLY 1 &amp; 2 HEALTHY</t>
  </si>
  <si>
    <t>UNHEALTHY</t>
  </si>
  <si>
    <t>HEALTHY</t>
  </si>
  <si>
    <t>PANEL AIR FLOW SWITCH HEALTHY</t>
  </si>
  <si>
    <t>AHU1_BRK_TRP</t>
  </si>
  <si>
    <t>AHU-1 UNIT BREAKER TRIP STATUS</t>
  </si>
  <si>
    <t>AHU2_BRK_TRP</t>
  </si>
  <si>
    <t>AHU-2 UNIT BREAKER TRIP STATUS</t>
  </si>
  <si>
    <t>002513006600GA006A</t>
  </si>
  <si>
    <t>XDO2-1</t>
  </si>
  <si>
    <t>XDO2-2</t>
  </si>
  <si>
    <t>XDO2-3</t>
  </si>
  <si>
    <t>XDO2-4</t>
  </si>
  <si>
    <t>XDO2-5</t>
  </si>
  <si>
    <t>XDO2-6</t>
  </si>
  <si>
    <t>XDO2-7</t>
  </si>
  <si>
    <t>XDO2-8</t>
  </si>
  <si>
    <t>XDO2-9</t>
  </si>
  <si>
    <t>XDO2-10</t>
  </si>
  <si>
    <t>XDO2-11</t>
  </si>
  <si>
    <t>XDO2-12</t>
  </si>
  <si>
    <t>XDO2-13</t>
  </si>
  <si>
    <t>XDO2-14</t>
  </si>
  <si>
    <t>XDO2-15</t>
  </si>
  <si>
    <t>XDO2-16</t>
  </si>
  <si>
    <t>XDO2-17</t>
  </si>
  <si>
    <t>XDO2-18</t>
  </si>
  <si>
    <t>141-GD-0137</t>
  </si>
  <si>
    <t>MOTORIZED GAS DAMPER 141-GD-0103 CLOSE STATUS</t>
  </si>
  <si>
    <t>MOTORIZED GAS DAMPER 141-GD-0103 OPEN STATUS</t>
  </si>
  <si>
    <t>BATTERY ROOM EXHAUST FAN-1 START/STOP COMMAND</t>
  </si>
  <si>
    <t>BATTERY ROOM EXHAUST FAN-2 START/STOP COMMAND</t>
  </si>
  <si>
    <t>TLR_HTR_CMD</t>
  </si>
  <si>
    <t>TELECOM ROOM HEATER ON/OFF COMMAND</t>
  </si>
  <si>
    <t>DPIT-5</t>
  </si>
  <si>
    <t>DPIT-6</t>
  </si>
  <si>
    <t>DPIT-7</t>
  </si>
  <si>
    <t>DPIT-8</t>
  </si>
  <si>
    <t>DIFFERENTIAL PRESSURE HVAC ROOM</t>
  </si>
  <si>
    <t>DPIT-9</t>
  </si>
  <si>
    <t>FRESH AIR DUCT TEMPERATURE</t>
  </si>
  <si>
    <t>HVAC ROOM TEMPERATURE</t>
  </si>
  <si>
    <t>HT-001</t>
  </si>
  <si>
    <t>HVAC ROOM HUMIDITY</t>
  </si>
  <si>
    <t>PROJECT NAME: EP PACKAGE 2 (ETHANE CRACKER)</t>
  </si>
  <si>
    <t>RUWAIS - U.A.E.</t>
  </si>
  <si>
    <t>FACILITY NAME: BOROUGE 4</t>
  </si>
  <si>
    <t>COMPANY PROJ. NO.</t>
  </si>
  <si>
    <t>083118C</t>
  </si>
  <si>
    <t>SUBCONTR. ID</t>
  </si>
  <si>
    <t>CONTRACTOR. PROJ. NO.</t>
  </si>
  <si>
    <t>SS-01-HVAC-CP</t>
  </si>
  <si>
    <t>TELECOM ROOM HEATER TRIP STATUS</t>
  </si>
  <si>
    <t>TLR_HTR_TRP</t>
  </si>
  <si>
    <t>CHILLER-1 UNIT RUN STATUS</t>
  </si>
  <si>
    <t>CHLR1_RUN</t>
  </si>
  <si>
    <t>BLEED FAN RUN STATUS</t>
  </si>
  <si>
    <t>BLEED FAN TRIP STATUS</t>
  </si>
  <si>
    <t>BLEED FAN REMOTE MODE STATUS</t>
  </si>
  <si>
    <t>BLEED FAN EMERGENCY STOP</t>
  </si>
  <si>
    <t>BLD_FAN_RUN</t>
  </si>
  <si>
    <t>BLD_FAN_TRP</t>
  </si>
  <si>
    <t>BLD_FAN_RMT</t>
  </si>
  <si>
    <t>BLD_FAN_ES</t>
  </si>
  <si>
    <t>0-100</t>
  </si>
  <si>
    <t>0-101</t>
  </si>
  <si>
    <t>0-102</t>
  </si>
  <si>
    <t>0-103</t>
  </si>
  <si>
    <t>0-104</t>
  </si>
  <si>
    <t>CHILLER-1 UNIT TRIP STATUS</t>
  </si>
  <si>
    <t>CHILLER-1 REMOTE MODE STATUS</t>
  </si>
  <si>
    <t>CHILLER-1 UNIT BREAKER TRIP STATUS</t>
  </si>
  <si>
    <t>CHILLER-2 UNIT RUN STATUS</t>
  </si>
  <si>
    <t>CHILLER-2 UNIT TRIP STATUS</t>
  </si>
  <si>
    <t>CHILLER-2 REMOTE MODE STATUS</t>
  </si>
  <si>
    <t>CHILLER-2 UNIT BREAKER TRIP STATUS</t>
  </si>
  <si>
    <t>CHLR1_TRP</t>
  </si>
  <si>
    <t>CHLR1_RMT</t>
  </si>
  <si>
    <t>CHLR1_BRK_TRP</t>
  </si>
  <si>
    <t>CHLR2_RUN</t>
  </si>
  <si>
    <t>CHLR2_TRP</t>
  </si>
  <si>
    <t>CHLR2_RMT</t>
  </si>
  <si>
    <t>CHLR2_BRK_TRP</t>
  </si>
  <si>
    <t>MOTORIZED BUTTER FLY VALVE CHILLER-1 OPEN STATUS</t>
  </si>
  <si>
    <t>MOTORIZED BUTTER FLY VALVE CHILLER-1 CLOSE STATUS</t>
  </si>
  <si>
    <t>CHLR1-BFV-ZIO</t>
  </si>
  <si>
    <t>CHLR1-BFV-ZIC</t>
  </si>
  <si>
    <t>CHLR2-BFV-ZIO</t>
  </si>
  <si>
    <t>CHLR2-BFV-ZIC</t>
  </si>
  <si>
    <t>MOTORIZED BUTTER FLY VALVE CHILLER-2 OPEN STATUS</t>
  </si>
  <si>
    <t>MOTORIZED BUTTER FLY VALVE CHILLER-2 CLOSE STATUS</t>
  </si>
  <si>
    <t>CHILLER-1 WATER PUMP RUN STATUS</t>
  </si>
  <si>
    <t>CHILLER-1 WATER PUMP TRIP STATUS</t>
  </si>
  <si>
    <t>CHILLER-1 WATER PUMP REMOTE MODE STATUS</t>
  </si>
  <si>
    <t>CHILLER-1 WATER PUMP EMERGENCY STOP</t>
  </si>
  <si>
    <t>CHLR1_PMP_RUN</t>
  </si>
  <si>
    <t>CHLR1_PMP_TRP</t>
  </si>
  <si>
    <t>CHLR1_PMP_RMT</t>
  </si>
  <si>
    <t>CHLR1_PMP_ES</t>
  </si>
  <si>
    <t>CHLR2_PMP_RUN</t>
  </si>
  <si>
    <t>CHLR2_PMP_TRP</t>
  </si>
  <si>
    <t>CHLR2_PMP_RMT</t>
  </si>
  <si>
    <t>CHLR2_PMP_ES</t>
  </si>
  <si>
    <t>CHILLER-2 WATER PUMP RUN STATUS</t>
  </si>
  <si>
    <t>CHILLER-2 WATER PUMP TRIP STATUS</t>
  </si>
  <si>
    <t>CHILLER-2 WATER PUMP REMOTE MODE STATUS</t>
  </si>
  <si>
    <t>CHILLER-2 WATER PUMP EMERGENCY STOP</t>
  </si>
  <si>
    <t>CHILLER-1 MOTORIZED BUTTER FLY VALVE OPEN COMMAND</t>
  </si>
  <si>
    <t>CHLR1_BFV_OPN</t>
  </si>
  <si>
    <t>CHLR1_BFV_CLS</t>
  </si>
  <si>
    <t>CHILLER-1 MOTORIZED BUTTER FLY VALVE CLOSE COMMAND</t>
  </si>
  <si>
    <t>BAT_FAN1_CMD</t>
  </si>
  <si>
    <t>BAT_FAN2_CMD</t>
  </si>
  <si>
    <t>CHLR2_BFV_OPN</t>
  </si>
  <si>
    <t>CHLR2_BFV_CLS</t>
  </si>
  <si>
    <t>CHILLER-2 MOTORIZED BUTTER FLY VALVE OPEN COMMAND</t>
  </si>
  <si>
    <t>CHILLER-2 MOTORIZED BUTTER FLY VALVE CLOSE COMMAND</t>
  </si>
  <si>
    <t>CHILLER-1 WATER PUMP START/STOP COMMAND</t>
  </si>
  <si>
    <t>CHLR1_PMP_CMD</t>
  </si>
  <si>
    <t>CHLR2_PMP_CMD</t>
  </si>
  <si>
    <t>CHILLER-2 WATER PUMP START/STOP COMMAND</t>
  </si>
  <si>
    <t>rpm</t>
  </si>
  <si>
    <t>0-1560</t>
  </si>
  <si>
    <t>CHILLER-1 WATER PUMP SPEED FEEDBACK</t>
  </si>
  <si>
    <t>CHLR1-PMP-SPD-FB</t>
  </si>
  <si>
    <t>CHLR1-PMP-SPD-REF</t>
  </si>
  <si>
    <t>CHILLER-1 WATER PUMP SPEED SETPOINT</t>
  </si>
  <si>
    <t>CHLR1_CMD</t>
  </si>
  <si>
    <t>CHLR2_CMD</t>
  </si>
  <si>
    <t>CHILLER-1 START/STOP COMMAND</t>
  </si>
  <si>
    <t>CHILLER-2 START/STOP COMMAND</t>
  </si>
  <si>
    <t>TEMPERATURE SET POINT TO CHILLER-1</t>
  </si>
  <si>
    <t>RETURN AIR TEMPETATURE TO CHILLER-1</t>
  </si>
  <si>
    <t>TEMPERATURE SET POINT TO CHILLER-2</t>
  </si>
  <si>
    <t>RETURN AIR TEMPETATURE TO CHILLER-2</t>
  </si>
  <si>
    <t>CHLR1_TMP_SP</t>
  </si>
  <si>
    <t>CHLR1_RA_TMP</t>
  </si>
  <si>
    <t>CHLR2_TMP_SP</t>
  </si>
  <si>
    <t>CHLR2_RA_TMP</t>
  </si>
  <si>
    <t>CHILLER-1</t>
  </si>
  <si>
    <t>CHILLER-2</t>
  </si>
  <si>
    <t>TELECOM ROOM HEATER ON/OFF STATUS</t>
  </si>
  <si>
    <t>TLR_HTR_xxx</t>
  </si>
  <si>
    <t>DI3</t>
  </si>
  <si>
    <t>DI10</t>
  </si>
  <si>
    <t>DO4</t>
  </si>
  <si>
    <t>AI4</t>
  </si>
  <si>
    <t>AI5</t>
  </si>
  <si>
    <t>OPERATING SHELTER</t>
  </si>
  <si>
    <t>141-GD-0332</t>
  </si>
  <si>
    <t>141-GD-0</t>
  </si>
  <si>
    <t>141-GD-0302</t>
  </si>
  <si>
    <t>141-GD-0303</t>
  </si>
  <si>
    <t>141-GD-0304</t>
  </si>
  <si>
    <t>141-GD-0305</t>
  </si>
  <si>
    <t>141-GD-0306</t>
  </si>
  <si>
    <t>141-GD-0307</t>
  </si>
  <si>
    <t>141-GD-0308</t>
  </si>
  <si>
    <t>141-GD-0309</t>
  </si>
  <si>
    <t>141-GD-0310</t>
  </si>
  <si>
    <t>141-GD-0311</t>
  </si>
  <si>
    <t>141-GD-0312</t>
  </si>
  <si>
    <t>141-GD-0313</t>
  </si>
  <si>
    <t>141-GD-0314</t>
  </si>
  <si>
    <t>141-GD-0315</t>
  </si>
  <si>
    <t>141-GD-0316</t>
  </si>
  <si>
    <t>141-GD-0317</t>
  </si>
  <si>
    <t>141-GD-0318</t>
  </si>
  <si>
    <t>141-GD-0324</t>
  </si>
  <si>
    <t>141-GD-0321</t>
  </si>
  <si>
    <t>141-GD-0322</t>
  </si>
  <si>
    <t>141-GD-0320</t>
  </si>
  <si>
    <t>141-GD-0325</t>
  </si>
  <si>
    <t>141-GD-0326</t>
  </si>
  <si>
    <t>141-GD-0331</t>
  </si>
  <si>
    <t>141-GD-0333</t>
  </si>
  <si>
    <t>141-GD-0334</t>
  </si>
  <si>
    <t>141-GD-0336</t>
  </si>
  <si>
    <t xml:space="preserve"> OPEN STATUS</t>
  </si>
  <si>
    <t xml:space="preserve"> CLOSE STATUS</t>
  </si>
  <si>
    <t>ZIO</t>
  </si>
  <si>
    <t>ZIC</t>
  </si>
  <si>
    <t>141-GD-0334-CMD</t>
  </si>
  <si>
    <t>141-GD-0336-CMD</t>
  </si>
  <si>
    <t>MOTORIZED GAS DAMPER 141-GD-0334 OPEN/CLOSE COMMAND</t>
  </si>
  <si>
    <t>MOTORIZED GAS DAMPER 141-GD-0336 OPEN/CLOSE COMMAND</t>
  </si>
  <si>
    <t>MACHINE WORKSHOP HEATER ON/OFF COMMAND</t>
  </si>
  <si>
    <t>E&amp;I WORKSHOP HEATER ON/OFF COMMAND</t>
  </si>
  <si>
    <t>MAINTENANCE TECHNICIAN OFFICE HEATER ON/OFF COMMAND</t>
  </si>
  <si>
    <t>MAINTENANCE SUPERVISOR OFFICE  HEATER ON/OFF COMMAND</t>
  </si>
  <si>
    <t>EU OPERATORS OFFICE HEATER ON/OFF COMMAND</t>
  </si>
  <si>
    <t>TEA ROOM HEATER ON/OFF COMMAND</t>
  </si>
  <si>
    <t>TR_HTR_CMD</t>
  </si>
  <si>
    <t>EUO_HTR_CMD</t>
  </si>
  <si>
    <t>MSU_HTR_CMD</t>
  </si>
  <si>
    <t>MTO_HTR_CMD</t>
  </si>
  <si>
    <t>MW_HTR_CMD</t>
  </si>
  <si>
    <t>EIW_HTR_CMD</t>
  </si>
  <si>
    <t>MACHINE WORKSHOP HEATER TRIP STATUS</t>
  </si>
  <si>
    <t>E&amp;I WORKSHOP HEATER TRIP STATUS</t>
  </si>
  <si>
    <t>MAINTENANCE TECHNICIAN OFFICE HEATER TRIP STATUS</t>
  </si>
  <si>
    <t>MAINTENANCE SUPERVISOR OFFICE  HEATER TRIP STATUS</t>
  </si>
  <si>
    <t>EU OPERATORS OFFICE HEATER TRIP STATUS</t>
  </si>
  <si>
    <t>TEA ROOM HEATER TRIP STATUS</t>
  </si>
  <si>
    <t>MW_HTR_TRP</t>
  </si>
  <si>
    <t>EIW_HTR_TRP</t>
  </si>
  <si>
    <t>MTO_HTR_TRP</t>
  </si>
  <si>
    <t>MSU_HTR_TRP</t>
  </si>
  <si>
    <t>EUO_HTR_TRP</t>
  </si>
  <si>
    <t>TR_HTR_TRP</t>
  </si>
  <si>
    <t>MACHINE WORKSHOP HEATER ON/OFF STATUS</t>
  </si>
  <si>
    <t>E&amp;I WORKSHOP HEATER ON/OFF STATUS</t>
  </si>
  <si>
    <t>MAINTENANCE TECHNICIAN OFFICE HEATER ON/OFF STATUS</t>
  </si>
  <si>
    <t>MAINTENANCE SUPERVISOR OFFICE  HEATER ON/OFF STATUS</t>
  </si>
  <si>
    <t>EU OPERATORS OFFICE HEATER ON/OFF STATUS</t>
  </si>
  <si>
    <t>TEA ROOM HEATER ON/OFF STATUS</t>
  </si>
  <si>
    <t>MW_HTR_xxx</t>
  </si>
  <si>
    <t>EIW_HTR_xxx</t>
  </si>
  <si>
    <t>MTO_HTR_xxx</t>
  </si>
  <si>
    <t>MSU_HTR_xxx</t>
  </si>
  <si>
    <t>EUO_HTR_xxx</t>
  </si>
  <si>
    <t>TR_HTR_xxx</t>
  </si>
  <si>
    <t>DIFFERENTIAL PRESSURE EQUIPMENT TOOL ROOM</t>
  </si>
  <si>
    <t>DIFFERENTIAL PRESSURE MACHINE WORKSHOP</t>
  </si>
  <si>
    <t>DIFFERENTIAL PRESSURE E&amp;I WORKSHOP</t>
  </si>
  <si>
    <t>DIFFERENTIAL PRESSURE CONSUMABLE STORE</t>
  </si>
  <si>
    <t>DIFFERENTIAL PRESSURE EU OPERATORS OFFICE</t>
  </si>
  <si>
    <t>DIFFERENTIAL PRESSURE MAINTENANCE SUPERVISOR OFFICE</t>
  </si>
  <si>
    <t>DIFFERENTIAL PRESSURE TELECOM F&amp;G ROOM</t>
  </si>
  <si>
    <t>DIFFERENTIAL PRESSURE MAINTENACE TECHNICIAN OFFICE</t>
  </si>
  <si>
    <t>DIFFERENTIAL PRESSURE TEA ROOM</t>
  </si>
  <si>
    <t>DIFFERENTIAL PRESSURE TOILET</t>
  </si>
  <si>
    <t>DIFFERENTIAL PRESSURE TELECOM F&amp;G ROOM AIRLOCK</t>
  </si>
  <si>
    <t>DPIT-10</t>
  </si>
  <si>
    <t>DPIT-11</t>
  </si>
  <si>
    <t>DPIT-12</t>
  </si>
  <si>
    <t>DPIT-13</t>
  </si>
  <si>
    <t>SUPPLY AIR DUCT TEMPERATURE</t>
  </si>
  <si>
    <t>EQUIPMENT TOOL ROOM TEMPERATURE</t>
  </si>
  <si>
    <t>MACHINE WORKSHOP TEMPERATURE</t>
  </si>
  <si>
    <t>E&amp;I WORKSHOP TEMPERATURE</t>
  </si>
  <si>
    <t>DIFFERENTIAL PRESSURE E&amp;I WORKSHOP AIRLOCK</t>
  </si>
  <si>
    <t>CONSUMABLE STORE TEMPERATURE</t>
  </si>
  <si>
    <t>EU OPERATORS OFFICE TEMPERATURE</t>
  </si>
  <si>
    <t>MAINTENANCE SUPERVISOR OFFICE TEMPERATURE</t>
  </si>
  <si>
    <t>TELECOM F&amp;G ROOM TEMPERATURE</t>
  </si>
  <si>
    <t>MAINTENACE TECHNICIAN OFFICE TEMPERATURE</t>
  </si>
  <si>
    <t>TEA ROOM TEMPERATURE</t>
  </si>
  <si>
    <t>TOILET TEMPERATURE</t>
  </si>
  <si>
    <t>TT-011</t>
  </si>
  <si>
    <t>TT-012</t>
  </si>
  <si>
    <t>TT-013</t>
  </si>
  <si>
    <t>SUPPLY AIR DUCT HUMIDITY</t>
  </si>
  <si>
    <t>EQUIPMENT TOOL ROOM HUMIDITY</t>
  </si>
  <si>
    <t>MACHINE WORKSHOP HUMIDITY</t>
  </si>
  <si>
    <t>E&amp;I WORKSHOP HUMIDITY</t>
  </si>
  <si>
    <t>CONSUMABLE STORE HUMIDITY</t>
  </si>
  <si>
    <t>EU OPERATORS OFFICE HUMIDITY</t>
  </si>
  <si>
    <t>MAINTENANCE SUPERVISOR OFFICE HUMIDITY</t>
  </si>
  <si>
    <t>TELECOM F&amp;G ROOM HUMIDITY</t>
  </si>
  <si>
    <t>MAINTENACE TECHNICIAN OFFICE HUMIDITY</t>
  </si>
  <si>
    <t>TEA ROOM HUMIDITY</t>
  </si>
  <si>
    <t>TOILET HUMIDITY</t>
  </si>
  <si>
    <t>HT-002</t>
  </si>
  <si>
    <t>HT-003</t>
  </si>
  <si>
    <t>HT-004</t>
  </si>
  <si>
    <t>HT-005</t>
  </si>
  <si>
    <t>HT-006</t>
  </si>
  <si>
    <t>HT-007</t>
  </si>
  <si>
    <t>HT-008</t>
  </si>
  <si>
    <t>HT-009</t>
  </si>
  <si>
    <t>HT-010</t>
  </si>
  <si>
    <t>HT-011</t>
  </si>
  <si>
    <t>HT-012</t>
  </si>
  <si>
    <t>AI6</t>
  </si>
  <si>
    <t>AI7</t>
  </si>
  <si>
    <t>141-MD-0331</t>
  </si>
  <si>
    <t>141-MD-0332</t>
  </si>
  <si>
    <t>141-MD-0333</t>
  </si>
  <si>
    <t>141-MD-0334</t>
  </si>
  <si>
    <t>141-MD-0335</t>
  </si>
  <si>
    <t>141-MD-0336</t>
  </si>
  <si>
    <t>141-MD-0331-FB</t>
  </si>
  <si>
    <t>141-MD-0332-FB</t>
  </si>
  <si>
    <t>141-MD-0333-FB</t>
  </si>
  <si>
    <t>141-MD-0334-FB</t>
  </si>
  <si>
    <t>141-MD-0335-FB</t>
  </si>
  <si>
    <t>141-MD-0336-FB</t>
  </si>
  <si>
    <t>MODULATING DAMPER MD-0331 POSITION FEEDBACK</t>
  </si>
  <si>
    <t>MODULATING DAMPER MD-0332 POSITION FEEDBACK</t>
  </si>
  <si>
    <t>MODULATING DAMPER MD-0333 POSITION FEEDBACK</t>
  </si>
  <si>
    <t>MODULATING DAMPER MD-0334 POSITION FEEDBACK</t>
  </si>
  <si>
    <t>MODULATING DAMPER MD-0335 POSITION FEEDBACK</t>
  </si>
  <si>
    <t>MODULATING DAMPER MD-0336 POSITION FEEDBACK</t>
  </si>
  <si>
    <t>I0+/I0-</t>
  </si>
  <si>
    <t>I1+/I1-</t>
  </si>
  <si>
    <t>I2+/I2-</t>
  </si>
  <si>
    <t>I3+/I3-</t>
  </si>
  <si>
    <t>I4+/I4-</t>
  </si>
  <si>
    <t>I5+/I5-</t>
  </si>
  <si>
    <t>I6+/I6-</t>
  </si>
  <si>
    <t>I7+/I7-</t>
  </si>
  <si>
    <t>XAI1-7</t>
  </si>
  <si>
    <t>XAI1-8</t>
  </si>
  <si>
    <t>XAI1-9</t>
  </si>
  <si>
    <t>XAI1-10</t>
  </si>
  <si>
    <t>XAI1-11</t>
  </si>
  <si>
    <t>XAI1-12</t>
  </si>
  <si>
    <t>XAI1-13</t>
  </si>
  <si>
    <t>XAI1-14</t>
  </si>
  <si>
    <t>XAI1-15</t>
  </si>
  <si>
    <t>XAI1-16</t>
  </si>
  <si>
    <t>XAI2-1</t>
  </si>
  <si>
    <t>XAI2-2</t>
  </si>
  <si>
    <t>XAI2-3</t>
  </si>
  <si>
    <t>XAI2-4</t>
  </si>
  <si>
    <t>XAI2-5</t>
  </si>
  <si>
    <t>XAI2-6</t>
  </si>
  <si>
    <t>XAI2-13</t>
  </si>
  <si>
    <t>XAI2-14</t>
  </si>
  <si>
    <t>XAI2-15</t>
  </si>
  <si>
    <t>XAI2-16</t>
  </si>
  <si>
    <t>XAI3-1</t>
  </si>
  <si>
    <t>XAI3-2</t>
  </si>
  <si>
    <t>XAI3-3</t>
  </si>
  <si>
    <t>XAI3-4</t>
  </si>
  <si>
    <t>XAI3-5</t>
  </si>
  <si>
    <t>XAI3-6</t>
  </si>
  <si>
    <t>XAI3-7</t>
  </si>
  <si>
    <t>XAI3-8</t>
  </si>
  <si>
    <t>XAI4-1</t>
  </si>
  <si>
    <t>XAI4-2</t>
  </si>
  <si>
    <t>XAI4-3</t>
  </si>
  <si>
    <t>XAI4-4</t>
  </si>
  <si>
    <t>XAI4-5</t>
  </si>
  <si>
    <t>XAI4-6</t>
  </si>
  <si>
    <t>XAI4-7</t>
  </si>
  <si>
    <t>XAI4-8</t>
  </si>
  <si>
    <t>XAI4-9</t>
  </si>
  <si>
    <t>XAI4-10</t>
  </si>
  <si>
    <t>XAI4-11</t>
  </si>
  <si>
    <t>XAI4-12</t>
  </si>
  <si>
    <t>XAI4-13</t>
  </si>
  <si>
    <t>XAI4-14</t>
  </si>
  <si>
    <t>XAI4-15</t>
  </si>
  <si>
    <t>XAI4-16</t>
  </si>
  <si>
    <t>XAI5-1</t>
  </si>
  <si>
    <t>XAI5-2</t>
  </si>
  <si>
    <t>XAI5-3</t>
  </si>
  <si>
    <t>XAI5-4</t>
  </si>
  <si>
    <t>XAI5-5</t>
  </si>
  <si>
    <t>XAI5-6</t>
  </si>
  <si>
    <t>XAI5-7</t>
  </si>
  <si>
    <t>XAI5-8</t>
  </si>
  <si>
    <t>XAI5-9</t>
  </si>
  <si>
    <t>XAI5-10</t>
  </si>
  <si>
    <t>XAI5-11</t>
  </si>
  <si>
    <t>XAI5-12</t>
  </si>
  <si>
    <t>XAI5-13</t>
  </si>
  <si>
    <t>XAI5-14</t>
  </si>
  <si>
    <t>XAI5-15</t>
  </si>
  <si>
    <t>XAI5-16</t>
  </si>
  <si>
    <t>XAI6-1</t>
  </si>
  <si>
    <t>XAI6-2</t>
  </si>
  <si>
    <t>XAI6-3</t>
  </si>
  <si>
    <t>XAI6-4</t>
  </si>
  <si>
    <t>XAI6-5</t>
  </si>
  <si>
    <t>XAI6-6</t>
  </si>
  <si>
    <t>XAI6-7</t>
  </si>
  <si>
    <t>XAI6-8</t>
  </si>
  <si>
    <t>XAI6-9</t>
  </si>
  <si>
    <t>XAI6-10</t>
  </si>
  <si>
    <t>XAI6-11</t>
  </si>
  <si>
    <t>XAI6-12</t>
  </si>
  <si>
    <t>XAI6-13</t>
  </si>
  <si>
    <t>XAI6-14</t>
  </si>
  <si>
    <t>XAI6-15</t>
  </si>
  <si>
    <t>XAI6-16</t>
  </si>
  <si>
    <t>XAI7-1</t>
  </si>
  <si>
    <t>XAI7-2</t>
  </si>
  <si>
    <t>XAI7-3</t>
  </si>
  <si>
    <t>XAI7-4</t>
  </si>
  <si>
    <t>XAI7-5</t>
  </si>
  <si>
    <t>XAI7-6</t>
  </si>
  <si>
    <t>XAI7-7</t>
  </si>
  <si>
    <t>XAI7-8</t>
  </si>
  <si>
    <t>XAI7-9</t>
  </si>
  <si>
    <t>XAI7-10</t>
  </si>
  <si>
    <t>XAI7-11</t>
  </si>
  <si>
    <t>XAI7-12</t>
  </si>
  <si>
    <t>XAI7-13</t>
  </si>
  <si>
    <t>XAI7-14</t>
  </si>
  <si>
    <t>XAI7-15</t>
  </si>
  <si>
    <t>XAI7-16</t>
  </si>
  <si>
    <t>141-MD-0331-SP</t>
  </si>
  <si>
    <t>141-MD-0332-SP</t>
  </si>
  <si>
    <t>141-MD-0333-SP</t>
  </si>
  <si>
    <t>141-MD-0334-SP</t>
  </si>
  <si>
    <t>141-MD-0335-SP</t>
  </si>
  <si>
    <t>141-MD-0336-SP</t>
  </si>
  <si>
    <t>MODULATING DAMPER MD-0331 SETPOINT</t>
  </si>
  <si>
    <t>MODULATING DAMPER MD-0334 SETPOINT</t>
  </si>
  <si>
    <t>MODULATING DAMPER MD-0335 SETPOINT</t>
  </si>
  <si>
    <t>MODULATING DAMPER MD-0336 SETPOINT</t>
  </si>
  <si>
    <t>MODULATING DAMPER MD-0332 SETPOINT</t>
  </si>
  <si>
    <t>MODULATING DAMPER MD-0333 SETPOINT</t>
  </si>
  <si>
    <t>AO3</t>
  </si>
  <si>
    <t>AO4</t>
  </si>
  <si>
    <t>XAO2-1</t>
  </si>
  <si>
    <t>XAO2-2</t>
  </si>
  <si>
    <t>XAO2-3</t>
  </si>
  <si>
    <t>XAO2-4</t>
  </si>
  <si>
    <t>XAO3-1</t>
  </si>
  <si>
    <t>XAO3-2</t>
  </si>
  <si>
    <t>XAO3-3</t>
  </si>
  <si>
    <t>XAO3-4</t>
  </si>
  <si>
    <t>XAO3-5</t>
  </si>
  <si>
    <t>XAO3-6</t>
  </si>
  <si>
    <t>XAO3-7</t>
  </si>
  <si>
    <t>XAO3-8</t>
  </si>
  <si>
    <t>XAO4-1</t>
  </si>
  <si>
    <t>XAO4-2</t>
  </si>
  <si>
    <t>XAO4-3</t>
  </si>
  <si>
    <t>XAO4-4</t>
  </si>
  <si>
    <t>XAO4-5</t>
  </si>
  <si>
    <t>XAO4-6</t>
  </si>
  <si>
    <t>XAO4-7</t>
  </si>
  <si>
    <t>XAO4-8</t>
  </si>
  <si>
    <t>141-MFD-0</t>
  </si>
  <si>
    <t>141-GD-0301-CMD</t>
  </si>
  <si>
    <t>141-MFD-0302-CMD</t>
  </si>
  <si>
    <t>141-MFD-0303-CMD</t>
  </si>
  <si>
    <t>141-MFD-0304-CMD</t>
  </si>
  <si>
    <t>141-MFD-0305-CMD</t>
  </si>
  <si>
    <t>141-MFD-0306-CMD</t>
  </si>
  <si>
    <t>141-MFD-0307-CMD</t>
  </si>
  <si>
    <t>141-MFD-0308-CMD</t>
  </si>
  <si>
    <t>141-MFD-0309-CMD</t>
  </si>
  <si>
    <t>141-MFD-0310-CMD</t>
  </si>
  <si>
    <t>141-MFD-0311-CMD</t>
  </si>
  <si>
    <t>141-MFD-0312-CMD</t>
  </si>
  <si>
    <t>141-MFD-0313-CMD</t>
  </si>
  <si>
    <t>141-MFD-0314-CMD</t>
  </si>
  <si>
    <t>141-MFD-0315-CMD</t>
  </si>
  <si>
    <t>141-MFD-0316-CMD</t>
  </si>
  <si>
    <t>141-MFD-0317-CMD</t>
  </si>
  <si>
    <t>141-MFD-0318-CMD</t>
  </si>
  <si>
    <t>141-MFD-0319-CMD</t>
  </si>
  <si>
    <t>141-MFD-0320-CMD</t>
  </si>
  <si>
    <t>141-MFD-0321-CMD</t>
  </si>
  <si>
    <t>141-MFD-0322-CMD</t>
  </si>
  <si>
    <t>141-MFD-0323-CMD</t>
  </si>
  <si>
    <t>141-MFD-0324-CMD</t>
  </si>
  <si>
    <t>141-MFD-0325-CMD</t>
  </si>
  <si>
    <t>141-MFD-0326-CMD</t>
  </si>
  <si>
    <t>141-GD-0301</t>
  </si>
  <si>
    <t>141-MFD-0302</t>
  </si>
  <si>
    <t>141-MFD-0303</t>
  </si>
  <si>
    <t>141-MFD-0304</t>
  </si>
  <si>
    <t>141-MFD-0305</t>
  </si>
  <si>
    <t>141-MFD-0306</t>
  </si>
  <si>
    <t>141-MFD-0307</t>
  </si>
  <si>
    <t>141-MFD-0308</t>
  </si>
  <si>
    <t>141-MFD-0309</t>
  </si>
  <si>
    <t>141-MFD-0310</t>
  </si>
  <si>
    <t>141-MFD-0311</t>
  </si>
  <si>
    <t>141-MFD-0312</t>
  </si>
  <si>
    <t>141-MFD-0313</t>
  </si>
  <si>
    <t>141-MFD-0314</t>
  </si>
  <si>
    <t>141-MFD-0315</t>
  </si>
  <si>
    <t>141-MFD-0316</t>
  </si>
  <si>
    <t>141-MFD-0317</t>
  </si>
  <si>
    <t>141-MFD-0318</t>
  </si>
  <si>
    <t>141-MFD-0319</t>
  </si>
  <si>
    <t>141-MFD-0320</t>
  </si>
  <si>
    <t>141-MFD-0321</t>
  </si>
  <si>
    <t>141-MFD-0322</t>
  </si>
  <si>
    <t>141-MFD-0323</t>
  </si>
  <si>
    <t>141-MFD-0324</t>
  </si>
  <si>
    <t>141-MFD-0325</t>
  </si>
  <si>
    <t>141-MFD-0326</t>
  </si>
  <si>
    <t>MOTORIZED GAS DAMPER 141-GD-0301 OPEN/CLOSE COMMAND</t>
  </si>
  <si>
    <t>MOTORIZED FIRE DAMPER 141-MFD-0302 OPEN/CLOSE COMMAND</t>
  </si>
  <si>
    <t>MOTORIZED FIRE DAMPER 141-MFD-0303 OPEN/CLOSE COMMAND</t>
  </si>
  <si>
    <t>MOTORIZED FIRE DAMPER 141-MFD-0304 OPEN/CLOSE COMMAND</t>
  </si>
  <si>
    <t>MOTORIZED FIRE DAMPER 141-MFD-0305 OPEN/CLOSE COMMAND</t>
  </si>
  <si>
    <t>MOTORIZED FIRE DAMPER 141-MFD-0306 OPEN/CLOSE COMMAND</t>
  </si>
  <si>
    <t>MOTORIZED FIRE DAMPER 141-MFD-0307 OPEN/CLOSE COMMAND</t>
  </si>
  <si>
    <t>MOTORIZED FIRE DAMPER 141-MFD-0308 OPEN/CLOSE COMMAND</t>
  </si>
  <si>
    <t>MOTORIZED FIRE DAMPER 141-MFD-0309 OPEN/CLOSE COMMAND</t>
  </si>
  <si>
    <t>MOTORIZED FIRE DAMPER 141-MFD-0310 OPEN/CLOSE COMMAND</t>
  </si>
  <si>
    <t>MOTORIZED FIRE DAMPER 141-MFD-0311 OPEN/CLOSE COMMAND</t>
  </si>
  <si>
    <t>MOTORIZED FIRE DAMPER 141-MFD-0312 OPEN/CLOSE COMMAND</t>
  </si>
  <si>
    <t>MOTORIZED FIRE DAMPER 141-MFD-0313 OPEN/CLOSE COMMAND</t>
  </si>
  <si>
    <t>MOTORIZED FIRE DAMPER 141-MFD-0314 OPEN/CLOSE COMMAND</t>
  </si>
  <si>
    <t>MOTORIZED FIRE DAMPER 141-MFD-0315 OPEN/CLOSE COMMAND</t>
  </si>
  <si>
    <t>MOTORIZED FIRE DAMPER 141-MFD-0316 OPEN/CLOSE COMMAND</t>
  </si>
  <si>
    <t>MOTORIZED FIRE DAMPER 141-MFD-0317 OPEN/CLOSE COMMAND</t>
  </si>
  <si>
    <t>MOTORIZED FIRE DAMPER 141-MFD-0318 OPEN/CLOSE COMMAND</t>
  </si>
  <si>
    <t>MOTORIZED FIRE DAMPER 141-MFD-0319 OPEN/CLOSE COMMAND</t>
  </si>
  <si>
    <t>MOTORIZED FIRE DAMPER 141-MFD-0320 OPEN/CLOSE COMMAND</t>
  </si>
  <si>
    <t>MOTORIZED FIRE DAMPER 141-MFD-0321 OPEN/CLOSE COMMAND</t>
  </si>
  <si>
    <t>MOTORIZED FIRE DAMPER 141-MFD-0322 OPEN/CLOSE COMMAND</t>
  </si>
  <si>
    <t>MOTORIZED FIRE DAMPER 141-MFD-0323 OPEN/CLOSE COMMAND</t>
  </si>
  <si>
    <t>MOTORIZED FIRE DAMPER 141-MFD-0324 OPEN/CLOSE COMMAND</t>
  </si>
  <si>
    <t>MOTORIZED FIRE DAMPER 141-MFD-0325 OPEN/CLOSE COMMAND</t>
  </si>
  <si>
    <t>MOTORIZED FIRE DAMPER 141-MFD-0326 OPEN/CLOSE COMMAND</t>
  </si>
  <si>
    <t>141-GD-0301-ZIO</t>
  </si>
  <si>
    <t>141-GD-0301-ZIC</t>
  </si>
  <si>
    <t>141-MFD-0302-ZIO</t>
  </si>
  <si>
    <t>141-MFD-0302-ZIC</t>
  </si>
  <si>
    <t>141-MFD-0303-ZIO</t>
  </si>
  <si>
    <t>141-MFD-0303-ZIC</t>
  </si>
  <si>
    <t>141-MFD-0304-ZIO</t>
  </si>
  <si>
    <t>141-MFD-0304-ZIC</t>
  </si>
  <si>
    <t>141-MFD-0305-ZIO</t>
  </si>
  <si>
    <t>141-MFD-0305-ZIC</t>
  </si>
  <si>
    <t>141-MFD-0306-ZIO</t>
  </si>
  <si>
    <t>141-MFD-0306-ZIC</t>
  </si>
  <si>
    <t>141-MFD-0307-ZIO</t>
  </si>
  <si>
    <t>141-MFD-0307-ZIC</t>
  </si>
  <si>
    <t>141-MFD-0308-ZIO</t>
  </si>
  <si>
    <t>141-MFD-0308-ZIC</t>
  </si>
  <si>
    <t>141-MFD-0309-ZIO</t>
  </si>
  <si>
    <t>141-MFD-0309-ZIC</t>
  </si>
  <si>
    <t>141-MFD-0310-ZIO</t>
  </si>
  <si>
    <t>141-MFD-0310-ZIC</t>
  </si>
  <si>
    <t>141-MFD-0311-ZIO</t>
  </si>
  <si>
    <t>141-MFD-0311-ZIC</t>
  </si>
  <si>
    <t>141-MFD-0312-ZIO</t>
  </si>
  <si>
    <t>141-MFD-0312-ZIC</t>
  </si>
  <si>
    <t>141-MFD-0313-ZIO</t>
  </si>
  <si>
    <t>141-MFD-0313-ZIC</t>
  </si>
  <si>
    <t>141-MFD-0314-ZIO</t>
  </si>
  <si>
    <t>141-MFD-0314-ZIC</t>
  </si>
  <si>
    <t>141-MFD-0315-ZIO</t>
  </si>
  <si>
    <t>141-MFD-0315-ZIC</t>
  </si>
  <si>
    <t>141-MFD-0316-ZIO</t>
  </si>
  <si>
    <t>141-MFD-0316-ZIC</t>
  </si>
  <si>
    <t>141-MFD-0317-ZIO</t>
  </si>
  <si>
    <t>141-MFD-0317-ZIC</t>
  </si>
  <si>
    <t>141-MFD-0318-ZIO</t>
  </si>
  <si>
    <t>141-MFD-0318-ZIC</t>
  </si>
  <si>
    <t>141-MFD-0319-ZIO</t>
  </si>
  <si>
    <t>141-MFD-0319-ZIC</t>
  </si>
  <si>
    <t>141-MFD-0320-ZIO</t>
  </si>
  <si>
    <t>141-MFD-0320-ZIC</t>
  </si>
  <si>
    <t>141-MFD-0321-ZIO</t>
  </si>
  <si>
    <t>141-MFD-0321-ZIC</t>
  </si>
  <si>
    <t>141-MFD-0322-ZIO</t>
  </si>
  <si>
    <t>141-MFD-0322-ZIC</t>
  </si>
  <si>
    <t>141-MFD-0323-ZIO</t>
  </si>
  <si>
    <t>141-MFD-0323-ZIC</t>
  </si>
  <si>
    <t>141-MFD-0324-ZIO</t>
  </si>
  <si>
    <t>141-MFD-0324-ZIC</t>
  </si>
  <si>
    <t>141-MFD-0325-ZIO</t>
  </si>
  <si>
    <t>141-MFD-0325-ZIC</t>
  </si>
  <si>
    <t>141-MFD-0326-ZIO</t>
  </si>
  <si>
    <t>141-MFD-0326-ZIC</t>
  </si>
  <si>
    <t>MOTORIZED GAS DAMPER 141-GD-0301 OPEN FEEDBACK</t>
  </si>
  <si>
    <t>MOTORIZED GAS DAMPER 141-GD-0301 CLOSE FEEDBACK</t>
  </si>
  <si>
    <t>MOTORIZED GAS DAMPER 141-MFD-0302 OPEN FEEDBACK</t>
  </si>
  <si>
    <t>MOTORIZED GAS DAMPER 141-MFD-0302 CLOSE FEEDBACK</t>
  </si>
  <si>
    <t>MOTORIZED GAS DAMPER 141-MFD-0303 OPEN FEEDBACK</t>
  </si>
  <si>
    <t>MOTORIZED GAS DAMPER 141-MFD-0303 CLOSE FEEDBACK</t>
  </si>
  <si>
    <t>MOTORIZED GAS DAMPER 141-MFD-0304 OPEN FEEDBACK</t>
  </si>
  <si>
    <t>MOTORIZED GAS DAMPER 141-MFD-0304 CLOSE FEEDBACK</t>
  </si>
  <si>
    <t>MOTORIZED GAS DAMPER 141-MFD-0305 OPEN FEEDBACK</t>
  </si>
  <si>
    <t>MOTORIZED GAS DAMPER 141-MFD-0305 CLOSE FEEDBACK</t>
  </si>
  <si>
    <t>MOTORIZED GAS DAMPER 141-MFD-0306 OPEN FEEDBACK</t>
  </si>
  <si>
    <t>MOTORIZED GAS DAMPER 141-MFD-0306 CLOSE FEEDBACK</t>
  </si>
  <si>
    <t>MOTORIZED GAS DAMPER 141-MFD-0307 OPEN FEEDBACK</t>
  </si>
  <si>
    <t>MOTORIZED GAS DAMPER 141-MFD-0307 CLOSE FEEDBACK</t>
  </si>
  <si>
    <t>MOTORIZED GAS DAMPER 141-MFD-0308 OPEN FEEDBACK</t>
  </si>
  <si>
    <t>MOTORIZED GAS DAMPER 141-MFD-0308 CLOSE FEEDBACK</t>
  </si>
  <si>
    <t>MOTORIZED GAS DAMPER 141-MFD-0309 OPEN FEEDBACK</t>
  </si>
  <si>
    <t>MOTORIZED GAS DAMPER 141-MFD-0309 CLOSE FEEDBACK</t>
  </si>
  <si>
    <t>MOTORIZED GAS DAMPER 141-MFD-0310 OPEN FEEDBACK</t>
  </si>
  <si>
    <t>MOTORIZED GAS DAMPER 141-MFD-0310 CLOSE FEEDBACK</t>
  </si>
  <si>
    <t>MOTORIZED GAS DAMPER 141-MFD-0311 OPEN FEEDBACK</t>
  </si>
  <si>
    <t>MOTORIZED GAS DAMPER 141-MFD-0311 CLOSE FEEDBACK</t>
  </si>
  <si>
    <t>MOTORIZED GAS DAMPER 141-MFD-0312 OPEN FEEDBACK</t>
  </si>
  <si>
    <t>MOTORIZED GAS DAMPER 141-MFD-0312 CLOSE FEEDBACK</t>
  </si>
  <si>
    <t>MOTORIZED GAS DAMPER 141-MFD-0313 OPEN FEEDBACK</t>
  </si>
  <si>
    <t>MOTORIZED GAS DAMPER 141-MFD-0313 CLOSE FEEDBACK</t>
  </si>
  <si>
    <t>MOTORIZED GAS DAMPER 141-MFD-0314 OPEN FEEDBACK</t>
  </si>
  <si>
    <t>MOTORIZED GAS DAMPER 141-MFD-0314 CLOSE FEEDBACK</t>
  </si>
  <si>
    <t>MOTORIZED GAS DAMPER 141-MFD-0315 OPEN FEEDBACK</t>
  </si>
  <si>
    <t>MOTORIZED GAS DAMPER 141-MFD-0315 CLOSE FEEDBACK</t>
  </si>
  <si>
    <t>MOTORIZED GAS DAMPER 141-MFD-0316 OPEN FEEDBACK</t>
  </si>
  <si>
    <t>MOTORIZED GAS DAMPER 141-MFD-0316 CLOSE FEEDBACK</t>
  </si>
  <si>
    <t>MOTORIZED GAS DAMPER 141-MFD-0317 OPEN FEEDBACK</t>
  </si>
  <si>
    <t>MOTORIZED GAS DAMPER 141-MFD-0317 CLOSE FEEDBACK</t>
  </si>
  <si>
    <t>MOTORIZED GAS DAMPER 141-MFD-0318 OPEN FEEDBACK</t>
  </si>
  <si>
    <t>MOTORIZED GAS DAMPER 141-MFD-0318 CLOSE FEEDBACK</t>
  </si>
  <si>
    <t>MOTORIZED GAS DAMPER 141-MFD-0319 OPEN FEEDBACK</t>
  </si>
  <si>
    <t>MOTORIZED GAS DAMPER 141-MFD-0319 CLOSE FEEDBACK</t>
  </si>
  <si>
    <t>MOTORIZED GAS DAMPER 141-MFD-0320 OPEN FEEDBACK</t>
  </si>
  <si>
    <t>MOTORIZED GAS DAMPER 141-MFD-0320 CLOSE FEEDBACK</t>
  </si>
  <si>
    <t>MOTORIZED GAS DAMPER 141-MFD-0321 OPEN FEEDBACK</t>
  </si>
  <si>
    <t>MOTORIZED GAS DAMPER 141-MFD-0321 CLOSE FEEDBACK</t>
  </si>
  <si>
    <t>MOTORIZED GAS DAMPER 141-MFD-0322 OPEN FEEDBACK</t>
  </si>
  <si>
    <t>MOTORIZED GAS DAMPER 141-MFD-0322 CLOSE FEEDBACK</t>
  </si>
  <si>
    <t>MOTORIZED GAS DAMPER 141-MFD-0323 OPEN FEEDBACK</t>
  </si>
  <si>
    <t>MOTORIZED GAS DAMPER 141-MFD-0323 CLOSE FEEDBACK</t>
  </si>
  <si>
    <t>MOTORIZED GAS DAMPER 141-MFD-0324 OPEN FEEDBACK</t>
  </si>
  <si>
    <t>MOTORIZED GAS DAMPER 141-MFD-0324 CLOSE FEEDBACK</t>
  </si>
  <si>
    <t>MOTORIZED GAS DAMPER 141-MFD-0325 OPEN FEEDBACK</t>
  </si>
  <si>
    <t>MOTORIZED GAS DAMPER 141-MFD-0325 CLOSE FEEDBACK</t>
  </si>
  <si>
    <t>MOTORIZED GAS DAMPER 141-MFD-0326 OPEN FEEDBACK</t>
  </si>
  <si>
    <t>MOTORIZED GAS DAMPER 141-MFD-0326 CLOSE FEEDBACK</t>
  </si>
  <si>
    <t>NOT SELECTED</t>
  </si>
  <si>
    <t>SELECTED</t>
  </si>
  <si>
    <t>PWR PANEL</t>
  </si>
  <si>
    <t>EMG_MODE</t>
  </si>
  <si>
    <t xml:space="preserve">EMERGENCY MODE </t>
  </si>
  <si>
    <t>EMG MODE OFF</t>
  </si>
  <si>
    <t>EMG MODE ON</t>
  </si>
  <si>
    <t>DOCUMENT TITLE: OS HVAC PLC System - I/O List REV 2</t>
  </si>
  <si>
    <t>XDI1-17</t>
  </si>
  <si>
    <t>XDI1-18</t>
  </si>
  <si>
    <t>XDI1-19</t>
  </si>
  <si>
    <t>XDI1-20</t>
  </si>
  <si>
    <t>XDI1-21</t>
  </si>
  <si>
    <t>XDI1-22</t>
  </si>
  <si>
    <t>XDI1-23</t>
  </si>
  <si>
    <t>XDI1-24</t>
  </si>
  <si>
    <t>XDI2-7</t>
  </si>
  <si>
    <t>XDI2-8</t>
  </si>
  <si>
    <t>XDI2-9</t>
  </si>
  <si>
    <t>XDI2-10</t>
  </si>
  <si>
    <t>XDI2-11</t>
  </si>
  <si>
    <t>XDI2-12</t>
  </si>
  <si>
    <t>XDI2-13</t>
  </si>
  <si>
    <t>XDI2-14</t>
  </si>
  <si>
    <t>XDI2-15</t>
  </si>
  <si>
    <t>XDI2-16</t>
  </si>
  <si>
    <t>XDI2-17</t>
  </si>
  <si>
    <t>XDI2-18</t>
  </si>
  <si>
    <t>XDI3-1</t>
  </si>
  <si>
    <t>XDI3-2</t>
  </si>
  <si>
    <t>XDI3-3</t>
  </si>
  <si>
    <t>XDI3-4</t>
  </si>
  <si>
    <t>XDI3-5</t>
  </si>
  <si>
    <t>XDI3-6</t>
  </si>
  <si>
    <t>XDI3-7</t>
  </si>
  <si>
    <t>XDI3-8</t>
  </si>
  <si>
    <t>XDI3-9</t>
  </si>
  <si>
    <t>XDI3-10</t>
  </si>
  <si>
    <t>XDI3-11</t>
  </si>
  <si>
    <t>XDI3-12</t>
  </si>
  <si>
    <t>XDI3-13</t>
  </si>
  <si>
    <t>XDI3-14</t>
  </si>
  <si>
    <t>XDI3-15</t>
  </si>
  <si>
    <t>XDI3-16</t>
  </si>
  <si>
    <t>XDI3-17</t>
  </si>
  <si>
    <t>XDI3-18</t>
  </si>
  <si>
    <t>XDI3-19</t>
  </si>
  <si>
    <t>XDI3-20</t>
  </si>
  <si>
    <t>XDI3-21</t>
  </si>
  <si>
    <t>XDI3-22</t>
  </si>
  <si>
    <t>XDI3-23</t>
  </si>
  <si>
    <t>XDI3-24</t>
  </si>
  <si>
    <t>XDI3-25</t>
  </si>
  <si>
    <t>XDI3-26</t>
  </si>
  <si>
    <t>XDI3-27</t>
  </si>
  <si>
    <t>XDI3-28</t>
  </si>
  <si>
    <t>XDI3-29</t>
  </si>
  <si>
    <t>XDI3-30</t>
  </si>
  <si>
    <t>XDI3-31</t>
  </si>
  <si>
    <t>XDI3-32</t>
  </si>
  <si>
    <t>XDI4-1</t>
  </si>
  <si>
    <t>XDI4-2</t>
  </si>
  <si>
    <t>XDI4-3</t>
  </si>
  <si>
    <t>XDI4-4</t>
  </si>
  <si>
    <t>XDI4-5</t>
  </si>
  <si>
    <t>XDI4-6</t>
  </si>
  <si>
    <t>XDI4-23</t>
  </si>
  <si>
    <t>XDI4-24</t>
  </si>
  <si>
    <t>XDI4-25</t>
  </si>
  <si>
    <t>XDI4-26</t>
  </si>
  <si>
    <t>XDI4-27</t>
  </si>
  <si>
    <t>XDI4-28</t>
  </si>
  <si>
    <t>XDI4-29</t>
  </si>
  <si>
    <t>XDI4-30</t>
  </si>
  <si>
    <t>XDI4-31</t>
  </si>
  <si>
    <t>XDI4-32</t>
  </si>
  <si>
    <t>XDI5-1</t>
  </si>
  <si>
    <t>XDI5-2</t>
  </si>
  <si>
    <t>XDI5-3</t>
  </si>
  <si>
    <t>XDI5-4</t>
  </si>
  <si>
    <t>XDI5-5</t>
  </si>
  <si>
    <t>XDI5-6</t>
  </si>
  <si>
    <t>XDI5-7</t>
  </si>
  <si>
    <t>XDI5-8</t>
  </si>
  <si>
    <t>XDI5-9</t>
  </si>
  <si>
    <t>XDI5-10</t>
  </si>
  <si>
    <t>XDI5-11</t>
  </si>
  <si>
    <t>XDI5-12</t>
  </si>
  <si>
    <t>XDI5-13</t>
  </si>
  <si>
    <t>XDI5-14</t>
  </si>
  <si>
    <t>XDI5-15</t>
  </si>
  <si>
    <t>XDI5-16</t>
  </si>
  <si>
    <t>XDI5-17</t>
  </si>
  <si>
    <t>XDI5-18</t>
  </si>
  <si>
    <t>XDI5-19</t>
  </si>
  <si>
    <t>XDI5-20</t>
  </si>
  <si>
    <t>XDI5-21</t>
  </si>
  <si>
    <t>XDI5-22</t>
  </si>
  <si>
    <t>XDI5-23</t>
  </si>
  <si>
    <t>XDI5-24</t>
  </si>
  <si>
    <t>XDI5-25</t>
  </si>
  <si>
    <t>XDI5-26</t>
  </si>
  <si>
    <t>XDI5-27</t>
  </si>
  <si>
    <t>XDI5-28</t>
  </si>
  <si>
    <t>XDI6-1</t>
  </si>
  <si>
    <t>XDI6-2</t>
  </si>
  <si>
    <t>XDI6-3</t>
  </si>
  <si>
    <t>XDI6-4</t>
  </si>
  <si>
    <t>XDI6-5</t>
  </si>
  <si>
    <t>XDI6-6</t>
  </si>
  <si>
    <t>XDI6-7</t>
  </si>
  <si>
    <t>XDI6-8</t>
  </si>
  <si>
    <t>XDI6-9</t>
  </si>
  <si>
    <t>XDI6-10</t>
  </si>
  <si>
    <t>XDI6-11</t>
  </si>
  <si>
    <t>XDI6-12</t>
  </si>
  <si>
    <t>XDI6-13</t>
  </si>
  <si>
    <t>XDI6-14</t>
  </si>
  <si>
    <t>XDI6-15</t>
  </si>
  <si>
    <t>XDI6-16</t>
  </si>
  <si>
    <t>XDI6-17</t>
  </si>
  <si>
    <t>XDI6-18</t>
  </si>
  <si>
    <t>XDI6-19</t>
  </si>
  <si>
    <t>XDI6-20</t>
  </si>
  <si>
    <t>XDI6-21</t>
  </si>
  <si>
    <t>XDI6-22</t>
  </si>
  <si>
    <t>XDI6-23</t>
  </si>
  <si>
    <t>XDI6-24</t>
  </si>
  <si>
    <t>XDI6-25</t>
  </si>
  <si>
    <t>XDI6-26</t>
  </si>
  <si>
    <t>XDI6-27</t>
  </si>
  <si>
    <t>XDI6-28</t>
  </si>
  <si>
    <t>XDI7-1</t>
  </si>
  <si>
    <t>XDI7-2</t>
  </si>
  <si>
    <t>XDI7-3</t>
  </si>
  <si>
    <t>XDI7-4</t>
  </si>
  <si>
    <t>XDI7-11</t>
  </si>
  <si>
    <t>XDI7-12</t>
  </si>
  <si>
    <t>XDI7-13</t>
  </si>
  <si>
    <t>XDI7-14</t>
  </si>
  <si>
    <t>XDI7-15</t>
  </si>
  <si>
    <t>XDI7-16</t>
  </si>
  <si>
    <t>XDI7-17</t>
  </si>
  <si>
    <t>XDI7-18</t>
  </si>
  <si>
    <t>XDI7-23</t>
  </si>
  <si>
    <t>XDI7-24</t>
  </si>
  <si>
    <t>XDI7-27</t>
  </si>
  <si>
    <t>XDI7-28</t>
  </si>
  <si>
    <t>XDI7-29</t>
  </si>
  <si>
    <t>XDI7-30</t>
  </si>
  <si>
    <t>XDI7-31</t>
  </si>
  <si>
    <t>XDI7-32</t>
  </si>
  <si>
    <t>XDI10-1</t>
  </si>
  <si>
    <t>XDI10-2</t>
  </si>
  <si>
    <t>XDI10-3</t>
  </si>
  <si>
    <t>XDI10-4</t>
  </si>
  <si>
    <t>XDI10-5</t>
  </si>
  <si>
    <t>XDI10-6</t>
  </si>
  <si>
    <t>XDI10-7</t>
  </si>
  <si>
    <t>XDI10-8</t>
  </si>
  <si>
    <t>XDI10-9</t>
  </si>
  <si>
    <t>XDI10-10</t>
  </si>
  <si>
    <t>XDI10-11</t>
  </si>
  <si>
    <t>XDI10-12</t>
  </si>
  <si>
    <t>XDI10-13</t>
  </si>
  <si>
    <t>XDI10-14</t>
  </si>
  <si>
    <t>XDI10-15</t>
  </si>
  <si>
    <t>XDI10-16</t>
  </si>
  <si>
    <t>XDI10-17</t>
  </si>
  <si>
    <t>XDI10-18</t>
  </si>
  <si>
    <t>XDI10-19</t>
  </si>
  <si>
    <t>XDI10-20</t>
  </si>
  <si>
    <t>XDI10-21</t>
  </si>
  <si>
    <t>XDI10-22</t>
  </si>
  <si>
    <t>XDI10-23</t>
  </si>
  <si>
    <t>XDI10-24</t>
  </si>
  <si>
    <t>XDI10-25</t>
  </si>
  <si>
    <t>XDI10-26</t>
  </si>
  <si>
    <t>XDI10-27</t>
  </si>
  <si>
    <t>XDI10-28</t>
  </si>
  <si>
    <t>XDI10-29</t>
  </si>
  <si>
    <t>XDI10-30</t>
  </si>
  <si>
    <t>XDI10-31</t>
  </si>
  <si>
    <t>XDI10-32</t>
  </si>
  <si>
    <t>XDO1-5</t>
  </si>
  <si>
    <t>XDO1-6</t>
  </si>
  <si>
    <t>XDO1-11</t>
  </si>
  <si>
    <t>XDO1-12</t>
  </si>
  <si>
    <t>XDO1-13</t>
  </si>
  <si>
    <t>XDO1-14</t>
  </si>
  <si>
    <t>XDO1-15</t>
  </si>
  <si>
    <t>XDO1-16</t>
  </si>
  <si>
    <t>XDO1-17</t>
  </si>
  <si>
    <t>XDO1-18</t>
  </si>
  <si>
    <t>XDO1-19</t>
  </si>
  <si>
    <t>XDO1-20</t>
  </si>
  <si>
    <t>XDO1-23</t>
  </si>
  <si>
    <t>XDO1-24</t>
  </si>
  <si>
    <t>XDO1-29</t>
  </si>
  <si>
    <t>XDO1-30</t>
  </si>
  <si>
    <t>XDO2-19</t>
  </si>
  <si>
    <t>XDO2-20</t>
  </si>
  <si>
    <t>XDO2-21</t>
  </si>
  <si>
    <t>XDO2-22</t>
  </si>
  <si>
    <t>XDO2-23</t>
  </si>
  <si>
    <t>XDO2-24</t>
  </si>
  <si>
    <t>XDO2-25</t>
  </si>
  <si>
    <t>XDO2-26</t>
  </si>
  <si>
    <t>XDO2-27</t>
  </si>
  <si>
    <t>XDO2-28</t>
  </si>
  <si>
    <t>XDO2-29</t>
  </si>
  <si>
    <t>XDO2-30</t>
  </si>
  <si>
    <t>XDO2-31</t>
  </si>
  <si>
    <t>XDO2-32</t>
  </si>
  <si>
    <t>XDO3-7</t>
  </si>
  <si>
    <t>XDO3-8</t>
  </si>
  <si>
    <t>XDO3-9</t>
  </si>
  <si>
    <t>XDO3-10</t>
  </si>
  <si>
    <t>XDO3-11</t>
  </si>
  <si>
    <t>XDO3-12</t>
  </si>
  <si>
    <t>XDO3-19</t>
  </si>
  <si>
    <t>XDO3-20</t>
  </si>
  <si>
    <t>XDO3-21</t>
  </si>
  <si>
    <t>XDO3-22</t>
  </si>
  <si>
    <t>XDO3-23</t>
  </si>
  <si>
    <t>XDO3-24</t>
  </si>
  <si>
    <t>XDO3-25</t>
  </si>
  <si>
    <t>XDO3-26</t>
  </si>
  <si>
    <t>XDO3-27</t>
  </si>
  <si>
    <t>XDO3-28</t>
  </si>
  <si>
    <t>XDO3-29</t>
  </si>
  <si>
    <t>XDO3-30</t>
  </si>
  <si>
    <t>XDO3-31</t>
  </si>
  <si>
    <t>XDO3-32</t>
  </si>
  <si>
    <t>XDO4-1</t>
  </si>
  <si>
    <t>XDO4-2</t>
  </si>
  <si>
    <t>XDO4-3</t>
  </si>
  <si>
    <t>XDO4-4</t>
  </si>
  <si>
    <t>XDO4-5</t>
  </si>
  <si>
    <t>XDO4-6</t>
  </si>
  <si>
    <t>XDO4-7</t>
  </si>
  <si>
    <t>XDO4-8</t>
  </si>
  <si>
    <t>XDO4-9</t>
  </si>
  <si>
    <t>XDO4-10</t>
  </si>
  <si>
    <t>XDO4-11</t>
  </si>
  <si>
    <t>XDO4-12</t>
  </si>
  <si>
    <t>XDO4-13</t>
  </si>
  <si>
    <t>XDO4-14</t>
  </si>
  <si>
    <t>XDO4-15</t>
  </si>
  <si>
    <t>XDO4-16</t>
  </si>
  <si>
    <t>XDO4-17</t>
  </si>
  <si>
    <t>XDO4-18</t>
  </si>
  <si>
    <t>XDO4-19</t>
  </si>
  <si>
    <t>XDO4-20</t>
  </si>
  <si>
    <t>XDO4-21</t>
  </si>
  <si>
    <t>XDO4-22</t>
  </si>
  <si>
    <t>XDO4-23</t>
  </si>
  <si>
    <t>XDO4-24</t>
  </si>
  <si>
    <t>XDO4-25</t>
  </si>
  <si>
    <t>XDO4-26</t>
  </si>
  <si>
    <t>XDO4-27</t>
  </si>
  <si>
    <t>XDO4-28</t>
  </si>
  <si>
    <t>XDO4-29</t>
  </si>
  <si>
    <t>XDO4-30</t>
  </si>
  <si>
    <t>XDO4-31</t>
  </si>
  <si>
    <t>XDO4-32</t>
  </si>
  <si>
    <t>240V</t>
  </si>
  <si>
    <t>LFCP</t>
  </si>
  <si>
    <t>LFCP_ZONE1</t>
  </si>
  <si>
    <t>LFCP_ZONE2</t>
  </si>
  <si>
    <t>LFCP_ZONE3</t>
  </si>
  <si>
    <t>LFCP_ZONE4</t>
  </si>
  <si>
    <t>LFCP_ZONE5</t>
  </si>
  <si>
    <t>LFCP_ZONE6</t>
  </si>
  <si>
    <t>LFCP_ZONE7</t>
  </si>
  <si>
    <t>LFCP ZONE 1 SELECTION</t>
  </si>
  <si>
    <t>LFCP ZONE 2 SELECTION</t>
  </si>
  <si>
    <t>LFCP ZONE 3 SELECTION</t>
  </si>
  <si>
    <t>LFCP ZONE 4 SELECTION</t>
  </si>
  <si>
    <t>LFCP ZONE 5 SELECTION</t>
  </si>
  <si>
    <t>LFCP ZONE 6 SELECTION</t>
  </si>
  <si>
    <t>LFCP ZONE 7 SELECTION</t>
  </si>
  <si>
    <t>HVAC SHUTDOWN COMMAND FROM F&amp;G AND ALL DAMPERS CLOSE</t>
  </si>
  <si>
    <t>HVAC RECIRCULATION MODE FROM F&amp;G AIR INTAKE DAMPER CLOSE</t>
  </si>
  <si>
    <t>RECIRCULATION/DAMPER CLOSE FEEDBACK TO F&amp;G</t>
  </si>
  <si>
    <t>HVAC SHUTDOWN/DAMPER CLOSE FEEDBACK TO F&amp;G</t>
  </si>
  <si>
    <t>Sl No</t>
  </si>
  <si>
    <t>Comment Ref</t>
  </si>
  <si>
    <t>Comments</t>
  </si>
  <si>
    <t>Response</t>
  </si>
  <si>
    <t>General Comment:
1. All Interface signals shall be covered under separate section for ease of identification and subsequent consideration to 3rd party system ( eg. LFCP, DCS)
2. Interface Signal list (including soft signals) shall be in line with all signals shown in HVAC P&amp;ID /HVAC Design basis.
3. As per HVAC P&amp;ID /HVAC Design basis, there is a MODBUS TCP/IP connectivity between HVAC PLC and DCS for monitoring of HVAC related signals including equipment status; accordingly all applicable signals shall be populated in this IO list.
4. Also, this IO list shall be updated in line with Building F&amp;G cause and effect matrix for the applicable signals to HVAC system.
5. UPS Voltage is 240 VAC and not 230VAC</t>
  </si>
  <si>
    <t>Page 1 of 7</t>
  </si>
  <si>
    <t>1. Refer column "FROM/TO" for source details, it is already grouped based on sources in each IO type.
2. Complied,
3. All Modbus signals will be part of spearate deliverable for Modbus mapping list.
4. Complied, same is shown in System Architecture,
5. Noted and Updated,
6. Noted and Updated</t>
  </si>
  <si>
    <t>Building F&amp;G control panel acronym for this project is: LFCP (Local Fire Control Panel)</t>
  </si>
  <si>
    <t>LFCP(F&amp;G) outputs are normally dry contacts. Here 'sink' input type would mean PLC expects LFCP to act as power source. Vendor to confirm whether Sink refers to the connected device or change type to Source; otherwise the final selection is subject to review meeting.</t>
  </si>
  <si>
    <t>Page 3 of 7</t>
  </si>
  <si>
    <t xml:space="preserve"> AND ALL DAMPERS CLOSE,
 AND AIR INTAKE DAMPER CLOSE</t>
  </si>
  <si>
    <t>Page 5 of 7</t>
  </si>
  <si>
    <t xml:space="preserve">Vendor to confirm VF stands for voltage free contacts exposed to LFCP (F&amp;G) as DO. </t>
  </si>
  <si>
    <t>LFCP TAG: will follow</t>
  </si>
  <si>
    <t>Check the terminals. May analog inputs are addressed at the same terminals.</t>
  </si>
  <si>
    <t>Page 6 of 7</t>
  </si>
  <si>
    <t>Noted and Updated</t>
  </si>
  <si>
    <t>Dry input considered, 24VDC from HVAC PLC panel will flow through the dry contact.</t>
  </si>
  <si>
    <t>Confirmed</t>
  </si>
  <si>
    <t>Noted and Confirmed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</si>
</sst>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Verdana"/>
      <family val="2"/>
    </font>
    <font>
      <sz val="10"/>
      <name val="Verdana"/>
      <family val="2"/>
    </font>
    <font>
      <sz val="11"/>
      <name val="Calibri"/>
      <family val="2"/>
      <scheme val="minor"/>
    </font>
    <font>
      <b/>
      <sz val="10"/>
      <name val="Arial"/>
      <family val="2"/>
    </font>
    <font>
      <b/>
      <sz val="8"/>
      <name val="Arial"/>
      <family val="2"/>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54">
    <xf numFmtId="0" fontId="0" fillId="0" borderId="0" xfId="0"/>
    <xf numFmtId="0" fontId="3" fillId="0" borderId="1" xfId="0" applyFont="1" applyBorder="1" applyAlignment="1">
      <alignment horizontal="center" vertical="center"/>
    </xf>
    <xf numFmtId="49" fontId="3" fillId="0" borderId="1" xfId="0" quotePrefix="1" applyNumberFormat="1" applyFont="1" applyBorder="1" applyAlignment="1">
      <alignment horizontal="center" vertical="center"/>
    </xf>
    <xf numFmtId="1" fontId="3" fillId="0" borderId="4" xfId="0" applyNumberFormat="1" applyFont="1" applyBorder="1" applyAlignment="1">
      <alignment horizontal="center" vertical="center"/>
    </xf>
    <xf numFmtId="49" fontId="3" fillId="0" borderId="0" xfId="0" applyNumberFormat="1" applyFont="1" applyAlignment="1">
      <alignment horizontal="left" vertical="center"/>
    </xf>
    <xf numFmtId="0" fontId="3" fillId="0" borderId="2" xfId="0" applyFont="1" applyBorder="1" applyAlignment="1">
      <alignment horizontal="center" vertical="center"/>
    </xf>
    <xf numFmtId="49" fontId="3" fillId="0" borderId="2" xfId="0" quotePrefix="1" applyNumberFormat="1" applyFont="1" applyBorder="1" applyAlignment="1">
      <alignment horizontal="center" vertical="center"/>
    </xf>
    <xf numFmtId="1" fontId="3" fillId="0" borderId="7" xfId="0" applyNumberFormat="1"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2" xfId="0" quotePrefix="1" applyFont="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0" fillId="0" borderId="1" xfId="0" applyBorder="1" applyAlignment="1">
      <alignment horizontal="center" vertical="center"/>
    </xf>
    <xf numFmtId="2" fontId="0" fillId="2" borderId="1" xfId="0" applyNumberFormat="1" applyFill="1"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1" fontId="3" fillId="0" borderId="0" xfId="0" applyNumberFormat="1" applyFont="1" applyAlignment="1">
      <alignment horizontal="left" vertic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3" fillId="0" borderId="13" xfId="0" applyFont="1" applyBorder="1" applyAlignment="1">
      <alignment horizontal="center" vertical="center" wrapText="1"/>
    </xf>
    <xf numFmtId="1"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wrapText="1"/>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3" xfId="0" applyFont="1" applyBorder="1" applyAlignment="1">
      <alignment horizontal="left" vertical="center"/>
    </xf>
    <xf numFmtId="0" fontId="2" fillId="0" borderId="5" xfId="0" applyFont="1" applyBorder="1" applyAlignment="1">
      <alignment horizontal="center" vertical="center"/>
    </xf>
    <xf numFmtId="0" fontId="2" fillId="0" borderId="18" xfId="0" applyFont="1" applyBorder="1" applyAlignment="1">
      <alignment horizontal="left" vertical="center"/>
    </xf>
    <xf numFmtId="0" fontId="2" fillId="0" borderId="18" xfId="0" applyFont="1" applyBorder="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3" fillId="0" borderId="1" xfId="0" applyFont="1" applyBorder="1" applyAlignment="1">
      <alignment horizontal="left" vertical="center"/>
    </xf>
    <xf numFmtId="1" fontId="3" fillId="0" borderId="2" xfId="0" applyNumberFormat="1" applyFont="1" applyBorder="1" applyAlignment="1">
      <alignment horizontal="left" vertical="center"/>
    </xf>
    <xf numFmtId="0" fontId="3" fillId="0" borderId="14" xfId="0" applyFont="1" applyBorder="1" applyAlignment="1">
      <alignment horizontal="left" vertical="center"/>
    </xf>
    <xf numFmtId="1" fontId="3" fillId="0" borderId="15" xfId="0" applyNumberFormat="1" applyFont="1" applyBorder="1" applyAlignment="1">
      <alignment horizontal="left" vertical="center"/>
    </xf>
    <xf numFmtId="1" fontId="3" fillId="0" borderId="16" xfId="0" applyNumberFormat="1" applyFont="1" applyBorder="1" applyAlignment="1">
      <alignment horizontal="left" vertical="center"/>
    </xf>
    <xf numFmtId="0" fontId="3" fillId="0" borderId="3" xfId="0" applyFont="1" applyBorder="1" applyAlignment="1">
      <alignment horizontal="left" vertical="center"/>
    </xf>
    <xf numFmtId="1" fontId="3" fillId="0" borderId="5" xfId="0" applyNumberFormat="1" applyFont="1" applyBorder="1" applyAlignment="1">
      <alignment horizontal="left" vertical="center"/>
    </xf>
    <xf numFmtId="0" fontId="3" fillId="0" borderId="17" xfId="0" applyFont="1" applyBorder="1" applyAlignment="1">
      <alignment horizontal="left" vertical="center"/>
    </xf>
    <xf numFmtId="1" fontId="3" fillId="0" borderId="18" xfId="0" applyNumberFormat="1" applyFont="1" applyBorder="1" applyAlignment="1">
      <alignment horizontal="left" vertical="center"/>
    </xf>
    <xf numFmtId="1" fontId="3" fillId="0" borderId="19" xfId="0" applyNumberFormat="1" applyFont="1" applyBorder="1" applyAlignment="1">
      <alignment horizontal="left" vertical="center"/>
    </xf>
    <xf numFmtId="0" fontId="3" fillId="0" borderId="15" xfId="0" applyFont="1" applyBorder="1" applyAlignment="1">
      <alignment horizontal="left" vertical="center"/>
    </xf>
    <xf numFmtId="0" fontId="2" fillId="0" borderId="16" xfId="0" applyFont="1" applyBorder="1" applyAlignment="1">
      <alignment horizontal="left" vertical="center"/>
    </xf>
    <xf numFmtId="0" fontId="2" fillId="0" borderId="5" xfId="0" applyFont="1" applyBorder="1" applyAlignment="1">
      <alignment horizontal="left" vertical="center"/>
    </xf>
    <xf numFmtId="0" fontId="2"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vertical="center" wrapText="1"/>
    </xf>
    <xf numFmtId="0" fontId="3" fillId="0" borderId="21" xfId="0" applyFont="1" applyBorder="1" applyAlignment="1">
      <alignment horizontal="left" vertical="center" wrapText="1"/>
    </xf>
    <xf numFmtId="0" fontId="3" fillId="0" borderId="22" xfId="0" applyFont="1" applyBorder="1" applyAlignment="1">
      <alignment vertical="center" wrapText="1"/>
    </xf>
    <xf numFmtId="0" fontId="3" fillId="0" borderId="21" xfId="0" applyFont="1" applyBorder="1" applyAlignment="1">
      <alignment horizontal="center" vertical="center" wrapText="1"/>
    </xf>
    <xf numFmtId="0" fontId="3" fillId="0" borderId="23" xfId="0" applyFont="1" applyBorder="1" applyAlignment="1">
      <alignment horizontal="left"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6" fillId="0" borderId="2" xfId="0" applyFont="1" applyBorder="1" applyAlignment="1">
      <alignment horizontal="left" vertical="center" wrapText="1"/>
    </xf>
    <xf numFmtId="0" fontId="2" fillId="4" borderId="15" xfId="0" applyFont="1" applyFill="1" applyBorder="1" applyAlignment="1">
      <alignment horizontal="left"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0" xfId="0" applyFont="1" applyFill="1" applyAlignment="1">
      <alignment horizontal="left"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left" vertical="center"/>
    </xf>
    <xf numFmtId="0" fontId="3" fillId="4" borderId="3" xfId="0" applyFont="1" applyFill="1" applyBorder="1" applyAlignment="1">
      <alignment horizontal="left" vertical="center"/>
    </xf>
    <xf numFmtId="1" fontId="3" fillId="4" borderId="0" xfId="0" applyNumberFormat="1" applyFont="1" applyFill="1" applyAlignment="1">
      <alignment horizontal="left" vertical="center"/>
    </xf>
    <xf numFmtId="1" fontId="3" fillId="4" borderId="18" xfId="0" applyNumberFormat="1" applyFont="1" applyFill="1" applyBorder="1" applyAlignment="1">
      <alignment horizontal="left" vertical="center"/>
    </xf>
    <xf numFmtId="0" fontId="2" fillId="4" borderId="24" xfId="0"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left" vertical="center"/>
    </xf>
    <xf numFmtId="0" fontId="3" fillId="4" borderId="26" xfId="0" applyFont="1" applyFill="1" applyBorder="1" applyAlignment="1">
      <alignment horizontal="left" vertical="center"/>
    </xf>
    <xf numFmtId="1" fontId="3" fillId="4" borderId="24" xfId="0" applyNumberFormat="1" applyFont="1" applyFill="1" applyBorder="1" applyAlignment="1">
      <alignment horizontal="left" vertical="center"/>
    </xf>
    <xf numFmtId="1" fontId="3" fillId="4" borderId="27" xfId="0" applyNumberFormat="1" applyFont="1" applyFill="1" applyBorder="1" applyAlignment="1">
      <alignment horizontal="left" vertical="center"/>
    </xf>
    <xf numFmtId="1" fontId="3" fillId="4" borderId="28" xfId="0" applyNumberFormat="1" applyFont="1" applyFill="1" applyBorder="1" applyAlignment="1">
      <alignment horizontal="left" vertical="center"/>
    </xf>
    <xf numFmtId="1" fontId="3" fillId="4" borderId="29" xfId="0" applyNumberFormat="1" applyFont="1" applyFill="1" applyBorder="1" applyAlignment="1">
      <alignment horizontal="left" vertical="center"/>
    </xf>
    <xf numFmtId="1" fontId="3" fillId="0" borderId="30" xfId="0" applyNumberFormat="1" applyFont="1" applyBorder="1" applyAlignment="1">
      <alignment horizontal="left" vertical="center"/>
    </xf>
    <xf numFmtId="0" fontId="0" fillId="0" borderId="23" xfId="0" applyBorder="1"/>
    <xf numFmtId="0" fontId="0" fillId="0" borderId="28" xfId="0" applyBorder="1"/>
    <xf numFmtId="0" fontId="0" fillId="0" borderId="20" xfId="0" applyBorder="1"/>
    <xf numFmtId="0" fontId="0" fillId="0" borderId="21" xfId="0" applyBorder="1"/>
    <xf numFmtId="0" fontId="0" fillId="0" borderId="22" xfId="0" applyBorder="1"/>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quotePrefix="1" applyFont="1" applyFill="1" applyBorder="1" applyAlignment="1">
      <alignment horizontal="center" vertical="center"/>
    </xf>
    <xf numFmtId="49" fontId="3" fillId="0" borderId="1" xfId="0" quotePrefix="1" applyNumberFormat="1" applyFont="1" applyFill="1" applyBorder="1" applyAlignment="1">
      <alignment horizontal="center" vertical="center"/>
    </xf>
    <xf numFmtId="49" fontId="3" fillId="0" borderId="1" xfId="0" quotePrefix="1" applyNumberFormat="1" applyFont="1" applyFill="1" applyBorder="1" applyAlignment="1">
      <alignment vertical="center"/>
    </xf>
    <xf numFmtId="49" fontId="3" fillId="0" borderId="2" xfId="0" quotePrefix="1" applyNumberFormat="1" applyFont="1" applyFill="1" applyBorder="1" applyAlignment="1">
      <alignment horizontal="center" vertical="center"/>
    </xf>
    <xf numFmtId="0" fontId="0" fillId="0" borderId="1" xfId="0"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2" xfId="0" quotePrefix="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7" xfId="0" applyFont="1" applyBorder="1" applyAlignment="1">
      <alignment horizontal="left" vertical="center"/>
    </xf>
    <xf numFmtId="0" fontId="3" fillId="0" borderId="2" xfId="0" applyFont="1" applyBorder="1" applyAlignment="1">
      <alignment horizontal="center" vertical="center" wrapText="1"/>
    </xf>
    <xf numFmtId="0" fontId="3" fillId="0" borderId="14" xfId="0" applyFont="1" applyBorder="1" applyAlignment="1">
      <alignment horizontal="left" vertical="center"/>
    </xf>
    <xf numFmtId="0" fontId="3" fillId="4" borderId="17" xfId="0" applyFont="1" applyFill="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4" borderId="0" xfId="0" applyFont="1" applyFill="1" applyBorder="1" applyAlignment="1">
      <alignment horizontal="left" vertical="center"/>
    </xf>
    <xf numFmtId="0" fontId="2" fillId="4" borderId="11" xfId="0" applyFont="1" applyFill="1" applyBorder="1" applyAlignment="1">
      <alignment horizontal="left" vertical="center"/>
    </xf>
    <xf numFmtId="0" fontId="2" fillId="4" borderId="0" xfId="0" applyFont="1" applyFill="1" applyBorder="1" applyAlignment="1">
      <alignment horizontal="center" vertical="center"/>
    </xf>
    <xf numFmtId="0" fontId="2" fillId="4" borderId="14" xfId="0" applyFont="1" applyFill="1" applyBorder="1" applyAlignment="1">
      <alignment horizontal="left" vertical="center"/>
    </xf>
    <xf numFmtId="0" fontId="2" fillId="4" borderId="3" xfId="0" applyFont="1" applyFill="1" applyBorder="1" applyAlignment="1">
      <alignment horizontal="left" vertical="center"/>
    </xf>
    <xf numFmtId="0" fontId="2" fillId="0" borderId="23" xfId="0" applyFont="1" applyBorder="1" applyAlignment="1">
      <alignment horizontal="left" vertical="center"/>
    </xf>
    <xf numFmtId="0" fontId="2" fillId="4" borderId="10" xfId="0" applyFont="1" applyFill="1" applyBorder="1" applyAlignment="1">
      <alignment horizontal="lef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left" vertical="center"/>
    </xf>
    <xf numFmtId="49" fontId="3" fillId="0" borderId="0" xfId="0" applyNumberFormat="1" applyFont="1" applyFill="1" applyAlignment="1">
      <alignment horizontal="left" vertical="center"/>
    </xf>
    <xf numFmtId="0" fontId="3" fillId="0" borderId="0" xfId="0" applyFont="1" applyFill="1" applyAlignment="1">
      <alignment horizontal="left" vertical="center"/>
    </xf>
    <xf numFmtId="0" fontId="3" fillId="0" borderId="1" xfId="0" applyFont="1" applyFill="1" applyBorder="1" applyAlignment="1">
      <alignment horizontal="left"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1" fontId="3" fillId="0" borderId="1" xfId="0" applyNumberFormat="1" applyFont="1" applyFill="1" applyBorder="1" applyAlignment="1">
      <alignment horizontal="lef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1" fontId="3" fillId="0" borderId="1" xfId="0" applyNumberFormat="1" applyFont="1" applyFill="1" applyBorder="1" applyAlignment="1">
      <alignment horizontal="center" vertical="center"/>
    </xf>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31" xfId="0" applyFont="1" applyBorder="1" applyAlignment="1">
      <alignment horizontal="center" vertical="center" wrapText="1"/>
    </xf>
    <xf numFmtId="0" fontId="3" fillId="0" borderId="1" xfId="0" applyFont="1" applyBorder="1" applyAlignment="1">
      <alignment horizontal="left" vertical="center" wrapText="1"/>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100854</xdr:colOff>
      <xdr:row>0</xdr:row>
      <xdr:rowOff>56029</xdr:rowOff>
    </xdr:from>
    <xdr:to>
      <xdr:col>2</xdr:col>
      <xdr:colOff>76248</xdr:colOff>
      <xdr:row>2</xdr:row>
      <xdr:rowOff>119529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100854" y="56029"/>
          <a:ext cx="1208041" cy="556559"/>
        </a:xfrm>
        <a:prstGeom prst="rect">
          <a:avLst/>
        </a:prstGeom>
      </xdr:spPr>
    </xdr:pic>
    <xdr:clientData/>
  </xdr:twoCellAnchor>
  <xdr:twoCellAnchor editAs="oneCell">
    <xdr:from>
      <xdr:col>0</xdr:col>
      <xdr:colOff>100853</xdr:colOff>
      <xdr:row>2</xdr:row>
      <xdr:rowOff>106828</xdr:rowOff>
    </xdr:from>
    <xdr:to>
      <xdr:col>1</xdr:col>
      <xdr:colOff>627772</xdr:colOff>
      <xdr:row>4</xdr:row>
      <xdr:rowOff>227399</xdr:rowOff>
    </xdr:to>
    <xdr:pic>
      <xdr:nvPicPr>
        <xdr:cNvPr id="15" name="Picture 14"/>
        <xdr:cNvPicPr>
          <a:picLocks noChangeAspect="1"/>
        </xdr:cNvPicPr>
      </xdr:nvPicPr>
      <xdr:blipFill>
        <a:blip xmlns:r="http://schemas.openxmlformats.org/officeDocument/2006/relationships" r:embed="rId2"/>
        <a:stretch>
          <a:fillRect/>
        </a:stretch>
      </xdr:blipFill>
      <xdr:spPr>
        <a:xfrm>
          <a:off x="100853" y="599887"/>
          <a:ext cx="1042390" cy="613630"/>
        </a:xfrm>
        <a:prstGeom prst="rect">
          <a:avLst/>
        </a:prstGeom>
      </xdr:spPr>
    </xdr:pic>
    <xdr:clientData/>
  </xdr:twoCellAnchor>
  <xdr:twoCellAnchor editAs="oneCell">
    <xdr:from>
      <xdr:col>2</xdr:col>
      <xdr:colOff>90394</xdr:colOff>
      <xdr:row>0</xdr:row>
      <xdr:rowOff>94128</xdr:rowOff>
    </xdr:from>
    <xdr:to>
      <xdr:col>5</xdr:col>
      <xdr:colOff>472141</xdr:colOff>
      <xdr:row>4</xdr:row>
      <xdr:rowOff>81428</xdr:rowOff>
    </xdr:to>
    <xdr:pic>
      <xdr:nvPicPr>
        <xdr:cNvPr id="16" name="Picture 15"/>
        <xdr:cNvPicPr>
          <a:picLocks noChangeAspect="1"/>
        </xdr:cNvPicPr>
      </xdr:nvPicPr>
      <xdr:blipFill>
        <a:blip xmlns:r="http://schemas.openxmlformats.org/officeDocument/2006/relationships" r:embed="rId3"/>
        <a:stretch>
          <a:fillRect/>
        </a:stretch>
      </xdr:blipFill>
      <xdr:spPr>
        <a:xfrm>
          <a:off x="1323041" y="94128"/>
          <a:ext cx="2331571" cy="973418"/>
        </a:xfrm>
        <a:prstGeom prst="rect">
          <a:avLst/>
        </a:prstGeom>
      </xdr:spPr>
    </xdr:pic>
    <xdr:clientData/>
  </xdr:twoCellAnchor>
  <xdr:twoCellAnchor editAs="oneCell">
    <xdr:from>
      <xdr:col>16</xdr:col>
      <xdr:colOff>801221</xdr:colOff>
      <xdr:row>0</xdr:row>
      <xdr:rowOff>143020</xdr:rowOff>
    </xdr:from>
    <xdr:to>
      <xdr:col>16</xdr:col>
      <xdr:colOff>1926929</xdr:colOff>
      <xdr:row>2</xdr:row>
      <xdr:rowOff>85870</xdr:rowOff>
    </xdr:to>
    <xdr:pic>
      <xdr:nvPicPr>
        <xdr:cNvPr id="17" name="Picture 16">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4"/>
        <a:stretch>
          <a:fillRect/>
        </a:stretch>
      </xdr:blipFill>
      <xdr:spPr>
        <a:xfrm>
          <a:off x="17621250" y="143020"/>
          <a:ext cx="1125708" cy="435909"/>
        </a:xfrm>
        <a:prstGeom prst="rect">
          <a:avLst/>
        </a:prstGeom>
      </xdr:spPr>
    </xdr:pic>
    <xdr:clientData/>
  </xdr:twoCellAnchor>
  <xdr:twoCellAnchor editAs="oneCell">
    <xdr:from>
      <xdr:col>14</xdr:col>
      <xdr:colOff>56030</xdr:colOff>
      <xdr:row>0</xdr:row>
      <xdr:rowOff>44821</xdr:rowOff>
    </xdr:from>
    <xdr:to>
      <xdr:col>15</xdr:col>
      <xdr:colOff>947013</xdr:colOff>
      <xdr:row>2</xdr:row>
      <xdr:rowOff>193964</xdr:rowOff>
    </xdr:to>
    <xdr:pic>
      <xdr:nvPicPr>
        <xdr:cNvPr id="18" name="Picture 17"/>
        <xdr:cNvPicPr>
          <a:picLocks noChangeAspect="1"/>
        </xdr:cNvPicPr>
      </xdr:nvPicPr>
      <xdr:blipFill>
        <a:blip xmlns:r="http://schemas.openxmlformats.org/officeDocument/2006/relationships" r:embed="rId5"/>
        <a:stretch>
          <a:fillRect/>
        </a:stretch>
      </xdr:blipFill>
      <xdr:spPr>
        <a:xfrm>
          <a:off x="15441706" y="44821"/>
          <a:ext cx="1621477" cy="642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100854</xdr:colOff>
      <xdr:row>0</xdr:row>
      <xdr:rowOff>56029</xdr:rowOff>
    </xdr:from>
    <xdr:to>
      <xdr:col>2</xdr:col>
      <xdr:colOff>76248</xdr:colOff>
      <xdr:row>2</xdr:row>
      <xdr:rowOff>119529</xdr:rowOff>
    </xdr:to>
    <xdr:pic>
      <xdr:nvPicPr>
        <xdr:cNvPr id="6" name="Picture 5"/>
        <xdr:cNvPicPr>
          <a:picLocks noChangeAspect="1"/>
        </xdr:cNvPicPr>
      </xdr:nvPicPr>
      <xdr:blipFill>
        <a:blip xmlns:r="http://schemas.openxmlformats.org/officeDocument/2006/relationships" r:embed="rId1"/>
        <a:stretch>
          <a:fillRect/>
        </a:stretch>
      </xdr:blipFill>
      <xdr:spPr>
        <a:xfrm>
          <a:off x="100854" y="56029"/>
          <a:ext cx="1204119" cy="558800"/>
        </a:xfrm>
        <a:prstGeom prst="rect">
          <a:avLst/>
        </a:prstGeom>
      </xdr:spPr>
    </xdr:pic>
    <xdr:clientData/>
  </xdr:twoCellAnchor>
  <xdr:twoCellAnchor editAs="oneCell">
    <xdr:from>
      <xdr:col>0</xdr:col>
      <xdr:colOff>100853</xdr:colOff>
      <xdr:row>2</xdr:row>
      <xdr:rowOff>106828</xdr:rowOff>
    </xdr:from>
    <xdr:to>
      <xdr:col>1</xdr:col>
      <xdr:colOff>627772</xdr:colOff>
      <xdr:row>4</xdr:row>
      <xdr:rowOff>227399</xdr:rowOff>
    </xdr:to>
    <xdr:pic>
      <xdr:nvPicPr>
        <xdr:cNvPr id="7" name="Picture 6"/>
        <xdr:cNvPicPr>
          <a:picLocks noChangeAspect="1"/>
        </xdr:cNvPicPr>
      </xdr:nvPicPr>
      <xdr:blipFill>
        <a:blip xmlns:r="http://schemas.openxmlformats.org/officeDocument/2006/relationships" r:embed="rId2"/>
        <a:stretch>
          <a:fillRect/>
        </a:stretch>
      </xdr:blipFill>
      <xdr:spPr>
        <a:xfrm>
          <a:off x="100853" y="602128"/>
          <a:ext cx="1041269" cy="615871"/>
        </a:xfrm>
        <a:prstGeom prst="rect">
          <a:avLst/>
        </a:prstGeom>
      </xdr:spPr>
    </xdr:pic>
    <xdr:clientData/>
  </xdr:twoCellAnchor>
  <xdr:twoCellAnchor editAs="oneCell">
    <xdr:from>
      <xdr:col>2</xdr:col>
      <xdr:colOff>90394</xdr:colOff>
      <xdr:row>0</xdr:row>
      <xdr:rowOff>94128</xdr:rowOff>
    </xdr:from>
    <xdr:to>
      <xdr:col>5</xdr:col>
      <xdr:colOff>338791</xdr:colOff>
      <xdr:row>4</xdr:row>
      <xdr:rowOff>81428</xdr:rowOff>
    </xdr:to>
    <xdr:pic>
      <xdr:nvPicPr>
        <xdr:cNvPr id="8" name="Picture 7"/>
        <xdr:cNvPicPr>
          <a:picLocks noChangeAspect="1"/>
        </xdr:cNvPicPr>
      </xdr:nvPicPr>
      <xdr:blipFill>
        <a:blip xmlns:r="http://schemas.openxmlformats.org/officeDocument/2006/relationships" r:embed="rId3"/>
        <a:stretch>
          <a:fillRect/>
        </a:stretch>
      </xdr:blipFill>
      <xdr:spPr>
        <a:xfrm>
          <a:off x="1319119" y="94128"/>
          <a:ext cx="2324847" cy="977900"/>
        </a:xfrm>
        <a:prstGeom prst="rect">
          <a:avLst/>
        </a:prstGeom>
      </xdr:spPr>
    </xdr:pic>
    <xdr:clientData/>
  </xdr:twoCellAnchor>
  <xdr:twoCellAnchor editAs="oneCell">
    <xdr:from>
      <xdr:col>16</xdr:col>
      <xdr:colOff>801221</xdr:colOff>
      <xdr:row>0</xdr:row>
      <xdr:rowOff>143020</xdr:rowOff>
    </xdr:from>
    <xdr:to>
      <xdr:col>16</xdr:col>
      <xdr:colOff>1926929</xdr:colOff>
      <xdr:row>2</xdr:row>
      <xdr:rowOff>85870</xdr:rowOff>
    </xdr:to>
    <xdr:pic>
      <xdr:nvPicPr>
        <xdr:cNvPr id="9" name="Picture 8">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4"/>
        <a:stretch>
          <a:fillRect/>
        </a:stretch>
      </xdr:blipFill>
      <xdr:spPr>
        <a:xfrm>
          <a:off x="17603321" y="143020"/>
          <a:ext cx="1125708" cy="438150"/>
        </a:xfrm>
        <a:prstGeom prst="rect">
          <a:avLst/>
        </a:prstGeom>
      </xdr:spPr>
    </xdr:pic>
    <xdr:clientData/>
  </xdr:twoCellAnchor>
  <xdr:twoCellAnchor editAs="oneCell">
    <xdr:from>
      <xdr:col>14</xdr:col>
      <xdr:colOff>56030</xdr:colOff>
      <xdr:row>0</xdr:row>
      <xdr:rowOff>44821</xdr:rowOff>
    </xdr:from>
    <xdr:to>
      <xdr:col>15</xdr:col>
      <xdr:colOff>956911</xdr:colOff>
      <xdr:row>2</xdr:row>
      <xdr:rowOff>193964</xdr:rowOff>
    </xdr:to>
    <xdr:pic>
      <xdr:nvPicPr>
        <xdr:cNvPr id="10" name="Picture 9"/>
        <xdr:cNvPicPr>
          <a:picLocks noChangeAspect="1"/>
        </xdr:cNvPicPr>
      </xdr:nvPicPr>
      <xdr:blipFill>
        <a:blip xmlns:r="http://schemas.openxmlformats.org/officeDocument/2006/relationships" r:embed="rId5"/>
        <a:stretch>
          <a:fillRect/>
        </a:stretch>
      </xdr:blipFill>
      <xdr:spPr>
        <a:xfrm>
          <a:off x="15429380" y="44821"/>
          <a:ext cx="1615874" cy="6444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514350</xdr:colOff>
      <xdr:row>0</xdr:row>
      <xdr:rowOff>148999</xdr:rowOff>
    </xdr:from>
    <xdr:to>
      <xdr:col>18</xdr:col>
      <xdr:colOff>1640058</xdr:colOff>
      <xdr:row>2</xdr:row>
      <xdr:rowOff>91849</xdr:rowOff>
    </xdr:to>
    <xdr:pic>
      <xdr:nvPicPr>
        <xdr:cNvPr id="6" name="Picture 5">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7173575" y="148999"/>
          <a:ext cx="1125708" cy="438150"/>
        </a:xfrm>
        <a:prstGeom prst="rect">
          <a:avLst/>
        </a:prstGeom>
      </xdr:spPr>
    </xdr:pic>
    <xdr:clientData/>
  </xdr:twoCellAnchor>
  <xdr:twoCellAnchor editAs="oneCell">
    <xdr:from>
      <xdr:col>0</xdr:col>
      <xdr:colOff>114300</xdr:colOff>
      <xdr:row>0</xdr:row>
      <xdr:rowOff>63501</xdr:rowOff>
    </xdr:from>
    <xdr:to>
      <xdr:col>2</xdr:col>
      <xdr:colOff>89694</xdr:colOff>
      <xdr:row>2</xdr:row>
      <xdr:rowOff>127001</xdr:rowOff>
    </xdr:to>
    <xdr:pic>
      <xdr:nvPicPr>
        <xdr:cNvPr id="7" name="Picture 6"/>
        <xdr:cNvPicPr>
          <a:picLocks noChangeAspect="1"/>
        </xdr:cNvPicPr>
      </xdr:nvPicPr>
      <xdr:blipFill>
        <a:blip xmlns:r="http://schemas.openxmlformats.org/officeDocument/2006/relationships" r:embed="rId2"/>
        <a:stretch>
          <a:fillRect/>
        </a:stretch>
      </xdr:blipFill>
      <xdr:spPr>
        <a:xfrm>
          <a:off x="114300" y="63501"/>
          <a:ext cx="1204119" cy="558800"/>
        </a:xfrm>
        <a:prstGeom prst="rect">
          <a:avLst/>
        </a:prstGeom>
      </xdr:spPr>
    </xdr:pic>
    <xdr:clientData/>
  </xdr:twoCellAnchor>
  <xdr:twoCellAnchor editAs="oneCell">
    <xdr:from>
      <xdr:col>16</xdr:col>
      <xdr:colOff>38100</xdr:colOff>
      <xdr:row>0</xdr:row>
      <xdr:rowOff>50800</xdr:rowOff>
    </xdr:from>
    <xdr:to>
      <xdr:col>17</xdr:col>
      <xdr:colOff>939307</xdr:colOff>
      <xdr:row>2</xdr:row>
      <xdr:rowOff>199943</xdr:rowOff>
    </xdr:to>
    <xdr:pic>
      <xdr:nvPicPr>
        <xdr:cNvPr id="8" name="Picture 7"/>
        <xdr:cNvPicPr>
          <a:picLocks noChangeAspect="1"/>
        </xdr:cNvPicPr>
      </xdr:nvPicPr>
      <xdr:blipFill>
        <a:blip xmlns:r="http://schemas.openxmlformats.org/officeDocument/2006/relationships" r:embed="rId3"/>
        <a:stretch>
          <a:fillRect/>
        </a:stretch>
      </xdr:blipFill>
      <xdr:spPr>
        <a:xfrm>
          <a:off x="14992350" y="50800"/>
          <a:ext cx="1618675" cy="644443"/>
        </a:xfrm>
        <a:prstGeom prst="rect">
          <a:avLst/>
        </a:prstGeom>
      </xdr:spPr>
    </xdr:pic>
    <xdr:clientData/>
  </xdr:twoCellAnchor>
  <xdr:twoCellAnchor editAs="oneCell">
    <xdr:from>
      <xdr:col>0</xdr:col>
      <xdr:colOff>114299</xdr:colOff>
      <xdr:row>2</xdr:row>
      <xdr:rowOff>114300</xdr:rowOff>
    </xdr:from>
    <xdr:to>
      <xdr:col>1</xdr:col>
      <xdr:colOff>641218</xdr:colOff>
      <xdr:row>4</xdr:row>
      <xdr:rowOff>234871</xdr:rowOff>
    </xdr:to>
    <xdr:pic>
      <xdr:nvPicPr>
        <xdr:cNvPr id="9" name="Picture 8"/>
        <xdr:cNvPicPr>
          <a:picLocks noChangeAspect="1"/>
        </xdr:cNvPicPr>
      </xdr:nvPicPr>
      <xdr:blipFill>
        <a:blip xmlns:r="http://schemas.openxmlformats.org/officeDocument/2006/relationships" r:embed="rId4"/>
        <a:stretch>
          <a:fillRect/>
        </a:stretch>
      </xdr:blipFill>
      <xdr:spPr>
        <a:xfrm>
          <a:off x="114299" y="609600"/>
          <a:ext cx="1041269" cy="615871"/>
        </a:xfrm>
        <a:prstGeom prst="rect">
          <a:avLst/>
        </a:prstGeom>
      </xdr:spPr>
    </xdr:pic>
    <xdr:clientData/>
  </xdr:twoCellAnchor>
  <xdr:twoCellAnchor editAs="oneCell">
    <xdr:from>
      <xdr:col>2</xdr:col>
      <xdr:colOff>215900</xdr:colOff>
      <xdr:row>0</xdr:row>
      <xdr:rowOff>101600</xdr:rowOff>
    </xdr:from>
    <xdr:to>
      <xdr:col>5</xdr:col>
      <xdr:colOff>603250</xdr:colOff>
      <xdr:row>4</xdr:row>
      <xdr:rowOff>88900</xdr:rowOff>
    </xdr:to>
    <xdr:pic>
      <xdr:nvPicPr>
        <xdr:cNvPr id="10" name="Picture 9"/>
        <xdr:cNvPicPr>
          <a:picLocks noChangeAspect="1"/>
        </xdr:cNvPicPr>
      </xdr:nvPicPr>
      <xdr:blipFill>
        <a:blip xmlns:r="http://schemas.openxmlformats.org/officeDocument/2006/relationships" r:embed="rId5"/>
        <a:stretch>
          <a:fillRect/>
        </a:stretch>
      </xdr:blipFill>
      <xdr:spPr>
        <a:xfrm>
          <a:off x="1444625" y="101600"/>
          <a:ext cx="2330450" cy="977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514350</xdr:colOff>
      <xdr:row>0</xdr:row>
      <xdr:rowOff>148999</xdr:rowOff>
    </xdr:from>
    <xdr:to>
      <xdr:col>18</xdr:col>
      <xdr:colOff>1640058</xdr:colOff>
      <xdr:row>2</xdr:row>
      <xdr:rowOff>91849</xdr:rowOff>
    </xdr:to>
    <xdr:pic>
      <xdr:nvPicPr>
        <xdr:cNvPr id="9" name="Picture 8">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7573625" y="148999"/>
          <a:ext cx="1125708" cy="438150"/>
        </a:xfrm>
        <a:prstGeom prst="rect">
          <a:avLst/>
        </a:prstGeom>
      </xdr:spPr>
    </xdr:pic>
    <xdr:clientData/>
  </xdr:twoCellAnchor>
  <xdr:twoCellAnchor editAs="oneCell">
    <xdr:from>
      <xdr:col>0</xdr:col>
      <xdr:colOff>114300</xdr:colOff>
      <xdr:row>0</xdr:row>
      <xdr:rowOff>63501</xdr:rowOff>
    </xdr:from>
    <xdr:to>
      <xdr:col>2</xdr:col>
      <xdr:colOff>89694</xdr:colOff>
      <xdr:row>2</xdr:row>
      <xdr:rowOff>127001</xdr:rowOff>
    </xdr:to>
    <xdr:pic>
      <xdr:nvPicPr>
        <xdr:cNvPr id="2" name="Picture 1"/>
        <xdr:cNvPicPr>
          <a:picLocks noChangeAspect="1"/>
        </xdr:cNvPicPr>
      </xdr:nvPicPr>
      <xdr:blipFill>
        <a:blip xmlns:r="http://schemas.openxmlformats.org/officeDocument/2006/relationships" r:embed="rId2"/>
        <a:stretch>
          <a:fillRect/>
        </a:stretch>
      </xdr:blipFill>
      <xdr:spPr>
        <a:xfrm>
          <a:off x="114300" y="63501"/>
          <a:ext cx="1207294" cy="571500"/>
        </a:xfrm>
        <a:prstGeom prst="rect">
          <a:avLst/>
        </a:prstGeom>
      </xdr:spPr>
    </xdr:pic>
    <xdr:clientData/>
  </xdr:twoCellAnchor>
  <xdr:twoCellAnchor editAs="oneCell">
    <xdr:from>
      <xdr:col>16</xdr:col>
      <xdr:colOff>38100</xdr:colOff>
      <xdr:row>0</xdr:row>
      <xdr:rowOff>50800</xdr:rowOff>
    </xdr:from>
    <xdr:to>
      <xdr:col>17</xdr:col>
      <xdr:colOff>942400</xdr:colOff>
      <xdr:row>2</xdr:row>
      <xdr:rowOff>199943</xdr:rowOff>
    </xdr:to>
    <xdr:pic>
      <xdr:nvPicPr>
        <xdr:cNvPr id="5" name="Picture 4"/>
        <xdr:cNvPicPr>
          <a:picLocks noChangeAspect="1"/>
        </xdr:cNvPicPr>
      </xdr:nvPicPr>
      <xdr:blipFill>
        <a:blip xmlns:r="http://schemas.openxmlformats.org/officeDocument/2006/relationships" r:embed="rId3"/>
        <a:stretch>
          <a:fillRect/>
        </a:stretch>
      </xdr:blipFill>
      <xdr:spPr>
        <a:xfrm>
          <a:off x="15011400" y="50800"/>
          <a:ext cx="1609524" cy="657143"/>
        </a:xfrm>
        <a:prstGeom prst="rect">
          <a:avLst/>
        </a:prstGeom>
      </xdr:spPr>
    </xdr:pic>
    <xdr:clientData/>
  </xdr:twoCellAnchor>
  <xdr:twoCellAnchor editAs="oneCell">
    <xdr:from>
      <xdr:col>0</xdr:col>
      <xdr:colOff>114299</xdr:colOff>
      <xdr:row>2</xdr:row>
      <xdr:rowOff>114300</xdr:rowOff>
    </xdr:from>
    <xdr:to>
      <xdr:col>1</xdr:col>
      <xdr:colOff>641218</xdr:colOff>
      <xdr:row>4</xdr:row>
      <xdr:rowOff>234871</xdr:rowOff>
    </xdr:to>
    <xdr:pic>
      <xdr:nvPicPr>
        <xdr:cNvPr id="10" name="Picture 9"/>
        <xdr:cNvPicPr>
          <a:picLocks noChangeAspect="1"/>
        </xdr:cNvPicPr>
      </xdr:nvPicPr>
      <xdr:blipFill>
        <a:blip xmlns:r="http://schemas.openxmlformats.org/officeDocument/2006/relationships" r:embed="rId4"/>
        <a:stretch>
          <a:fillRect/>
        </a:stretch>
      </xdr:blipFill>
      <xdr:spPr>
        <a:xfrm>
          <a:off x="114299" y="622300"/>
          <a:ext cx="1047619" cy="628571"/>
        </a:xfrm>
        <a:prstGeom prst="rect">
          <a:avLst/>
        </a:prstGeom>
      </xdr:spPr>
    </xdr:pic>
    <xdr:clientData/>
  </xdr:twoCellAnchor>
  <xdr:twoCellAnchor editAs="oneCell">
    <xdr:from>
      <xdr:col>2</xdr:col>
      <xdr:colOff>215900</xdr:colOff>
      <xdr:row>0</xdr:row>
      <xdr:rowOff>101600</xdr:rowOff>
    </xdr:from>
    <xdr:to>
      <xdr:col>5</xdr:col>
      <xdr:colOff>508000</xdr:colOff>
      <xdr:row>4</xdr:row>
      <xdr:rowOff>88900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447800" y="101600"/>
          <a:ext cx="2324100" cy="100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763731</xdr:colOff>
      <xdr:row>0</xdr:row>
      <xdr:rowOff>161699</xdr:rowOff>
    </xdr:from>
    <xdr:to>
      <xdr:col>18</xdr:col>
      <xdr:colOff>1889439</xdr:colOff>
      <xdr:row>2</xdr:row>
      <xdr:rowOff>81458</xdr:rowOff>
    </xdr:to>
    <xdr:pic>
      <xdr:nvPicPr>
        <xdr:cNvPr id="11" name="Picture 10">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1"/>
        <a:stretch>
          <a:fillRect/>
        </a:stretch>
      </xdr:blipFill>
      <xdr:spPr>
        <a:xfrm>
          <a:off x="12257231" y="161699"/>
          <a:ext cx="1125708" cy="427759"/>
        </a:xfrm>
        <a:prstGeom prst="rect">
          <a:avLst/>
        </a:prstGeom>
      </xdr:spPr>
    </xdr:pic>
    <xdr:clientData/>
  </xdr:twoCellAnchor>
  <xdr:twoCellAnchor editAs="oneCell">
    <xdr:from>
      <xdr:col>16</xdr:col>
      <xdr:colOff>50800</xdr:colOff>
      <xdr:row>0</xdr:row>
      <xdr:rowOff>63500</xdr:rowOff>
    </xdr:from>
    <xdr:to>
      <xdr:col>17</xdr:col>
      <xdr:colOff>1055545</xdr:colOff>
      <xdr:row>2</xdr:row>
      <xdr:rowOff>180027</xdr:rowOff>
    </xdr:to>
    <xdr:pic>
      <xdr:nvPicPr>
        <xdr:cNvPr id="12" name="Picture 11"/>
        <xdr:cNvPicPr>
          <a:picLocks noChangeAspect="1"/>
        </xdr:cNvPicPr>
      </xdr:nvPicPr>
      <xdr:blipFill>
        <a:blip xmlns:r="http://schemas.openxmlformats.org/officeDocument/2006/relationships" r:embed="rId2"/>
        <a:stretch>
          <a:fillRect/>
        </a:stretch>
      </xdr:blipFill>
      <xdr:spPr>
        <a:xfrm>
          <a:off x="10325100" y="63500"/>
          <a:ext cx="1614345" cy="624527"/>
        </a:xfrm>
        <a:prstGeom prst="rect">
          <a:avLst/>
        </a:prstGeom>
      </xdr:spPr>
    </xdr:pic>
    <xdr:clientData/>
  </xdr:twoCellAnchor>
  <xdr:twoCellAnchor editAs="oneCell">
    <xdr:from>
      <xdr:col>0</xdr:col>
      <xdr:colOff>101601</xdr:colOff>
      <xdr:row>0</xdr:row>
      <xdr:rowOff>63500</xdr:rowOff>
    </xdr:from>
    <xdr:to>
      <xdr:col>2</xdr:col>
      <xdr:colOff>404886</xdr:colOff>
      <xdr:row>2</xdr:row>
      <xdr:rowOff>103909</xdr:rowOff>
    </xdr:to>
    <xdr:pic>
      <xdr:nvPicPr>
        <xdr:cNvPr id="13" name="Picture 12"/>
        <xdr:cNvPicPr>
          <a:picLocks noChangeAspect="1"/>
        </xdr:cNvPicPr>
      </xdr:nvPicPr>
      <xdr:blipFill>
        <a:blip xmlns:r="http://schemas.openxmlformats.org/officeDocument/2006/relationships" r:embed="rId3"/>
        <a:stretch>
          <a:fillRect/>
        </a:stretch>
      </xdr:blipFill>
      <xdr:spPr>
        <a:xfrm>
          <a:off x="101601" y="63500"/>
          <a:ext cx="1204985" cy="548409"/>
        </a:xfrm>
        <a:prstGeom prst="rect">
          <a:avLst/>
        </a:prstGeom>
      </xdr:spPr>
    </xdr:pic>
    <xdr:clientData/>
  </xdr:twoCellAnchor>
  <xdr:twoCellAnchor editAs="oneCell">
    <xdr:from>
      <xdr:col>0</xdr:col>
      <xdr:colOff>101600</xdr:colOff>
      <xdr:row>2</xdr:row>
      <xdr:rowOff>91208</xdr:rowOff>
    </xdr:from>
    <xdr:to>
      <xdr:col>2</xdr:col>
      <xdr:colOff>246364</xdr:colOff>
      <xdr:row>4</xdr:row>
      <xdr:rowOff>188688</xdr:rowOff>
    </xdr:to>
    <xdr:pic>
      <xdr:nvPicPr>
        <xdr:cNvPr id="14" name="Picture 13"/>
        <xdr:cNvPicPr>
          <a:picLocks noChangeAspect="1"/>
        </xdr:cNvPicPr>
      </xdr:nvPicPr>
      <xdr:blipFill>
        <a:blip xmlns:r="http://schemas.openxmlformats.org/officeDocument/2006/relationships" r:embed="rId4"/>
        <a:stretch>
          <a:fillRect/>
        </a:stretch>
      </xdr:blipFill>
      <xdr:spPr>
        <a:xfrm>
          <a:off x="101600" y="599208"/>
          <a:ext cx="1046464" cy="605480"/>
        </a:xfrm>
        <a:prstGeom prst="rect">
          <a:avLst/>
        </a:prstGeom>
      </xdr:spPr>
    </xdr:pic>
    <xdr:clientData/>
  </xdr:twoCellAnchor>
  <xdr:twoCellAnchor editAs="oneCell">
    <xdr:from>
      <xdr:col>2</xdr:col>
      <xdr:colOff>531092</xdr:colOff>
      <xdr:row>0</xdr:row>
      <xdr:rowOff>101599</xdr:rowOff>
    </xdr:from>
    <xdr:to>
      <xdr:col>5</xdr:col>
      <xdr:colOff>715819</xdr:colOff>
      <xdr:row>4</xdr:row>
      <xdr:rowOff>42717</xdr:rowOff>
    </xdr:to>
    <xdr:pic>
      <xdr:nvPicPr>
        <xdr:cNvPr id="15" name="Picture 14"/>
        <xdr:cNvPicPr>
          <a:picLocks noChangeAspect="1"/>
        </xdr:cNvPicPr>
      </xdr:nvPicPr>
      <xdr:blipFill>
        <a:blip xmlns:r="http://schemas.openxmlformats.org/officeDocument/2006/relationships" r:embed="rId5"/>
        <a:stretch>
          <a:fillRect/>
        </a:stretch>
      </xdr:blipFill>
      <xdr:spPr>
        <a:xfrm>
          <a:off x="1432792" y="101599"/>
          <a:ext cx="2318327" cy="9571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9"/>
  <sheetViews>
    <sheetView showGridLines="0" view="pageBreakPreview" zoomScale="85" zoomScaleSheetLayoutView="85" workbookViewId="0"/>
  </sheetViews>
  <sheetFormatPr defaultColWidth="8.7109375" defaultRowHeight="34.5" customHeight="1" x14ac:dyDescent="0.2"/>
  <cols>
    <col min="1" max="1" width="7.7109375" style="19" customWidth="1"/>
    <col min="2" max="2" width="10.7109375" style="19" customWidth="1"/>
    <col min="3" max="4" width="10.7109375" style="18" customWidth="1"/>
    <col min="5" max="5" width="7.7109375" style="18" customWidth="1"/>
    <col min="6" max="7" width="7.7109375" style="20" customWidth="1"/>
    <col min="8" max="8" width="11" style="20" customWidth="1"/>
    <col min="9" max="9" width="26.7109375" style="18" customWidth="1"/>
    <col min="10" max="10" width="23.5703125" style="20" bestFit="1" customWidth="1"/>
    <col min="11" max="11" width="70.5703125" style="32" bestFit="1" customWidth="1"/>
    <col min="12" max="12" width="15.5703125" style="20" customWidth="1"/>
    <col min="13" max="13" width="15.42578125" style="20" bestFit="1" customWidth="1"/>
    <col min="14" max="14" width="14.85546875" style="17" customWidth="1"/>
    <col min="15" max="15" width="10.7109375" style="17" customWidth="1"/>
    <col min="16" max="16" width="18" style="21" customWidth="1"/>
    <col min="17" max="17" width="31.5703125" style="21" bestFit="1" customWidth="1"/>
    <col min="18" max="16384" width="8.7109375" style="17"/>
  </cols>
  <sheetData>
    <row r="1" spans="1:17" ht="20.100000000000001" customHeight="1" x14ac:dyDescent="0.2">
      <c r="A1" s="33"/>
      <c r="B1" s="34"/>
      <c r="C1" s="35"/>
      <c r="D1" s="35"/>
      <c r="E1" s="35"/>
      <c r="F1" s="36"/>
      <c r="G1" s="35"/>
      <c r="H1" s="35"/>
      <c r="I1" s="35"/>
      <c r="J1" s="34"/>
      <c r="K1" s="35" t="s">
        <v>526</v>
      </c>
      <c r="L1" s="35"/>
      <c r="M1" s="35"/>
      <c r="N1" s="55"/>
      <c r="O1" s="105"/>
      <c r="P1" s="47"/>
      <c r="Q1" s="48"/>
    </row>
    <row r="2" spans="1:17" ht="20.100000000000001" customHeight="1" x14ac:dyDescent="0.2">
      <c r="A2" s="37"/>
      <c r="B2" s="108"/>
      <c r="C2" s="107"/>
      <c r="D2" s="107"/>
      <c r="E2" s="107"/>
      <c r="F2" s="38"/>
      <c r="G2" s="18"/>
      <c r="H2" s="18"/>
      <c r="J2" s="19"/>
      <c r="K2" s="18" t="s">
        <v>630</v>
      </c>
      <c r="L2" s="18"/>
      <c r="M2" s="18"/>
      <c r="N2" s="56"/>
      <c r="O2" s="49"/>
      <c r="Q2" s="50"/>
    </row>
    <row r="3" spans="1:17" ht="20.100000000000001" customHeight="1" x14ac:dyDescent="0.2">
      <c r="A3" s="37"/>
      <c r="B3" s="108"/>
      <c r="C3" s="107"/>
      <c r="D3" s="107"/>
      <c r="E3" s="107"/>
      <c r="F3" s="38"/>
      <c r="G3" s="18"/>
      <c r="H3" s="18"/>
      <c r="J3" s="19"/>
      <c r="K3" s="18" t="s">
        <v>527</v>
      </c>
      <c r="L3" s="18"/>
      <c r="M3" s="18"/>
      <c r="N3" s="56"/>
      <c r="O3" s="103"/>
      <c r="P3" s="52"/>
      <c r="Q3" s="53"/>
    </row>
    <row r="4" spans="1:17" ht="20.100000000000001" customHeight="1" x14ac:dyDescent="0.2">
      <c r="A4" s="37"/>
      <c r="B4" s="108"/>
      <c r="C4" s="107"/>
      <c r="D4" s="107"/>
      <c r="E4" s="107"/>
      <c r="F4" s="38"/>
      <c r="G4" s="18"/>
      <c r="H4" s="18"/>
      <c r="J4" s="19"/>
      <c r="K4" s="18" t="s">
        <v>528</v>
      </c>
      <c r="L4" s="18"/>
      <c r="M4" s="18"/>
      <c r="N4" s="56"/>
      <c r="O4" s="140" t="s">
        <v>529</v>
      </c>
      <c r="P4" s="141"/>
      <c r="Q4" s="45">
        <v>4700000897</v>
      </c>
    </row>
    <row r="5" spans="1:17" ht="20.100000000000001" customHeight="1" x14ac:dyDescent="0.2">
      <c r="A5" s="37"/>
      <c r="B5" s="108"/>
      <c r="C5" s="107"/>
      <c r="D5" s="107"/>
      <c r="E5" s="107"/>
      <c r="F5" s="38"/>
      <c r="G5" s="18"/>
      <c r="H5" s="18"/>
      <c r="J5" s="19"/>
      <c r="K5" s="18"/>
      <c r="L5" s="18"/>
      <c r="M5" s="18"/>
      <c r="N5" s="56"/>
      <c r="O5" s="142" t="s">
        <v>532</v>
      </c>
      <c r="P5" s="143"/>
      <c r="Q5" s="30" t="s">
        <v>530</v>
      </c>
    </row>
    <row r="6" spans="1:17" ht="20.100000000000001" customHeight="1" x14ac:dyDescent="0.2">
      <c r="A6" s="41"/>
      <c r="B6" s="110"/>
      <c r="C6" s="42" t="s">
        <v>533</v>
      </c>
      <c r="D6" s="42"/>
      <c r="E6" s="42"/>
      <c r="F6" s="43"/>
      <c r="G6" s="40"/>
      <c r="H6" s="40"/>
      <c r="I6" s="40"/>
      <c r="J6" s="39"/>
      <c r="K6" s="18" t="s">
        <v>1100</v>
      </c>
      <c r="L6" s="40"/>
      <c r="M6" s="40"/>
      <c r="N6" s="57"/>
      <c r="O6" s="144" t="s">
        <v>531</v>
      </c>
      <c r="P6" s="145"/>
      <c r="Q6" s="30" t="s">
        <v>17</v>
      </c>
    </row>
    <row r="7" spans="1:17" ht="15" customHeight="1" x14ac:dyDescent="0.2">
      <c r="A7" s="135" t="s">
        <v>11</v>
      </c>
      <c r="B7" s="135" t="s">
        <v>20</v>
      </c>
      <c r="C7" s="136" t="s">
        <v>0</v>
      </c>
      <c r="D7" s="136"/>
      <c r="E7" s="136"/>
      <c r="F7" s="136"/>
      <c r="G7" s="137"/>
      <c r="H7" s="137" t="s">
        <v>13</v>
      </c>
      <c r="I7" s="133" t="s">
        <v>411</v>
      </c>
      <c r="J7" s="133" t="s">
        <v>416</v>
      </c>
      <c r="K7" s="134" t="s">
        <v>154</v>
      </c>
      <c r="L7" s="137" t="s">
        <v>457</v>
      </c>
      <c r="M7" s="137"/>
      <c r="N7" s="138" t="s">
        <v>10</v>
      </c>
      <c r="O7" s="137" t="s">
        <v>12</v>
      </c>
      <c r="P7" s="137"/>
      <c r="Q7" s="139" t="s">
        <v>141</v>
      </c>
    </row>
    <row r="8" spans="1:17" s="18" customFormat="1" ht="12.75" x14ac:dyDescent="0.2">
      <c r="A8" s="133"/>
      <c r="B8" s="133"/>
      <c r="C8" s="102" t="s">
        <v>19</v>
      </c>
      <c r="D8" s="102" t="s">
        <v>14</v>
      </c>
      <c r="E8" s="102" t="s">
        <v>8</v>
      </c>
      <c r="F8" s="102" t="s">
        <v>6</v>
      </c>
      <c r="G8" s="102" t="s">
        <v>7</v>
      </c>
      <c r="H8" s="137"/>
      <c r="I8" s="133"/>
      <c r="J8" s="133"/>
      <c r="K8" s="134"/>
      <c r="L8" s="102" t="b">
        <v>0</v>
      </c>
      <c r="M8" s="102" t="b">
        <v>1</v>
      </c>
      <c r="N8" s="135"/>
      <c r="O8" s="137"/>
      <c r="P8" s="137"/>
      <c r="Q8" s="139"/>
    </row>
    <row r="9" spans="1:17" s="18" customFormat="1" ht="12.75" x14ac:dyDescent="0.2">
      <c r="A9" s="44" t="s">
        <v>199</v>
      </c>
      <c r="B9" s="101"/>
      <c r="C9" s="102"/>
      <c r="D9" s="102"/>
      <c r="E9" s="102"/>
      <c r="F9" s="102"/>
      <c r="G9" s="102"/>
      <c r="H9" s="102"/>
      <c r="I9" s="101"/>
      <c r="J9" s="101"/>
      <c r="K9" s="100"/>
      <c r="L9" s="102"/>
      <c r="M9" s="102"/>
      <c r="N9" s="101"/>
      <c r="O9" s="102"/>
      <c r="P9" s="102"/>
      <c r="Q9" s="101"/>
    </row>
    <row r="10" spans="1:17" s="121" customFormat="1" ht="17.45" customHeight="1" x14ac:dyDescent="0.2">
      <c r="A10" s="119">
        <v>1</v>
      </c>
      <c r="B10" s="91" t="s">
        <v>22</v>
      </c>
      <c r="C10" s="91" t="s">
        <v>21</v>
      </c>
      <c r="D10" s="91" t="s">
        <v>15</v>
      </c>
      <c r="E10" s="91" t="s">
        <v>36</v>
      </c>
      <c r="F10" s="94" t="s">
        <v>17</v>
      </c>
      <c r="G10" s="94" t="s">
        <v>17</v>
      </c>
      <c r="H10" s="91" t="s">
        <v>413</v>
      </c>
      <c r="I10" s="91"/>
      <c r="J10" s="91" t="s">
        <v>537</v>
      </c>
      <c r="K10" s="92" t="s">
        <v>536</v>
      </c>
      <c r="L10" s="93" t="s">
        <v>458</v>
      </c>
      <c r="M10" s="93" t="s">
        <v>459</v>
      </c>
      <c r="N10" s="91" t="s">
        <v>23</v>
      </c>
      <c r="O10" s="91" t="s">
        <v>189</v>
      </c>
      <c r="P10" s="91" t="s">
        <v>177</v>
      </c>
      <c r="Q10" s="120"/>
    </row>
    <row r="11" spans="1:17" s="121" customFormat="1" ht="17.45" customHeight="1" x14ac:dyDescent="0.2">
      <c r="A11" s="119">
        <v>2</v>
      </c>
      <c r="B11" s="91" t="s">
        <v>22</v>
      </c>
      <c r="C11" s="91" t="s">
        <v>21</v>
      </c>
      <c r="D11" s="91" t="s">
        <v>15</v>
      </c>
      <c r="E11" s="91" t="s">
        <v>36</v>
      </c>
      <c r="F11" s="94" t="s">
        <v>17</v>
      </c>
      <c r="G11" s="94" t="s">
        <v>17</v>
      </c>
      <c r="H11" s="91" t="s">
        <v>413</v>
      </c>
      <c r="I11" s="91"/>
      <c r="J11" s="91" t="s">
        <v>558</v>
      </c>
      <c r="K11" s="92" t="s">
        <v>551</v>
      </c>
      <c r="L11" s="93" t="s">
        <v>460</v>
      </c>
      <c r="M11" s="93" t="s">
        <v>461</v>
      </c>
      <c r="N11" s="91" t="s">
        <v>24</v>
      </c>
      <c r="O11" s="91" t="s">
        <v>166</v>
      </c>
      <c r="P11" s="91" t="s">
        <v>178</v>
      </c>
      <c r="Q11" s="120"/>
    </row>
    <row r="12" spans="1:17" s="121" customFormat="1" ht="17.45" customHeight="1" x14ac:dyDescent="0.2">
      <c r="A12" s="119">
        <v>3</v>
      </c>
      <c r="B12" s="91" t="s">
        <v>22</v>
      </c>
      <c r="C12" s="91" t="s">
        <v>21</v>
      </c>
      <c r="D12" s="91" t="s">
        <v>15</v>
      </c>
      <c r="E12" s="91" t="s">
        <v>36</v>
      </c>
      <c r="F12" s="94" t="s">
        <v>17</v>
      </c>
      <c r="G12" s="94" t="s">
        <v>17</v>
      </c>
      <c r="H12" s="91" t="s">
        <v>413</v>
      </c>
      <c r="I12" s="91"/>
      <c r="J12" s="91" t="s">
        <v>559</v>
      </c>
      <c r="K12" s="92" t="s">
        <v>552</v>
      </c>
      <c r="L12" s="93" t="s">
        <v>462</v>
      </c>
      <c r="M12" s="93" t="s">
        <v>463</v>
      </c>
      <c r="N12" s="91" t="s">
        <v>25</v>
      </c>
      <c r="O12" s="91" t="s">
        <v>167</v>
      </c>
      <c r="P12" s="91" t="s">
        <v>179</v>
      </c>
      <c r="Q12" s="120"/>
    </row>
    <row r="13" spans="1:17" s="121" customFormat="1" ht="17.45" customHeight="1" x14ac:dyDescent="0.2">
      <c r="A13" s="119">
        <v>4</v>
      </c>
      <c r="B13" s="91" t="s">
        <v>22</v>
      </c>
      <c r="C13" s="91" t="s">
        <v>21</v>
      </c>
      <c r="D13" s="91" t="s">
        <v>15</v>
      </c>
      <c r="E13" s="91" t="s">
        <v>36</v>
      </c>
      <c r="F13" s="94" t="s">
        <v>17</v>
      </c>
      <c r="G13" s="94" t="s">
        <v>17</v>
      </c>
      <c r="H13" s="91" t="s">
        <v>412</v>
      </c>
      <c r="I13" s="94"/>
      <c r="J13" s="91" t="s">
        <v>560</v>
      </c>
      <c r="K13" s="92" t="s">
        <v>553</v>
      </c>
      <c r="L13" s="93" t="s">
        <v>460</v>
      </c>
      <c r="M13" s="93" t="s">
        <v>461</v>
      </c>
      <c r="N13" s="91" t="s">
        <v>26</v>
      </c>
      <c r="O13" s="91" t="s">
        <v>168</v>
      </c>
      <c r="P13" s="91" t="s">
        <v>180</v>
      </c>
      <c r="Q13" s="120"/>
    </row>
    <row r="14" spans="1:17" s="121" customFormat="1" ht="17.45" customHeight="1" x14ac:dyDescent="0.2">
      <c r="A14" s="119">
        <v>5</v>
      </c>
      <c r="B14" s="91" t="s">
        <v>22</v>
      </c>
      <c r="C14" s="91" t="s">
        <v>21</v>
      </c>
      <c r="D14" s="91" t="s">
        <v>15</v>
      </c>
      <c r="E14" s="91" t="s">
        <v>36</v>
      </c>
      <c r="F14" s="94" t="s">
        <v>17</v>
      </c>
      <c r="G14" s="94" t="s">
        <v>17</v>
      </c>
      <c r="H14" s="91" t="s">
        <v>413</v>
      </c>
      <c r="I14" s="91"/>
      <c r="J14" s="91" t="s">
        <v>561</v>
      </c>
      <c r="K14" s="92" t="s">
        <v>554</v>
      </c>
      <c r="L14" s="93" t="s">
        <v>458</v>
      </c>
      <c r="M14" s="93" t="s">
        <v>459</v>
      </c>
      <c r="N14" s="91" t="s">
        <v>27</v>
      </c>
      <c r="O14" s="91" t="s">
        <v>169</v>
      </c>
      <c r="P14" s="91" t="s">
        <v>181</v>
      </c>
      <c r="Q14" s="120"/>
    </row>
    <row r="15" spans="1:17" s="122" customFormat="1" ht="17.45" customHeight="1" x14ac:dyDescent="0.2">
      <c r="A15" s="119">
        <v>6</v>
      </c>
      <c r="B15" s="91" t="s">
        <v>22</v>
      </c>
      <c r="C15" s="91" t="s">
        <v>21</v>
      </c>
      <c r="D15" s="91" t="s">
        <v>15</v>
      </c>
      <c r="E15" s="91" t="s">
        <v>36</v>
      </c>
      <c r="F15" s="94" t="s">
        <v>17</v>
      </c>
      <c r="G15" s="94" t="s">
        <v>17</v>
      </c>
      <c r="H15" s="91" t="s">
        <v>413</v>
      </c>
      <c r="I15" s="91"/>
      <c r="J15" s="91" t="s">
        <v>562</v>
      </c>
      <c r="K15" s="92" t="s">
        <v>555</v>
      </c>
      <c r="L15" s="93" t="s">
        <v>460</v>
      </c>
      <c r="M15" s="93" t="s">
        <v>461</v>
      </c>
      <c r="N15" s="91" t="s">
        <v>28</v>
      </c>
      <c r="O15" s="91" t="s">
        <v>170</v>
      </c>
      <c r="P15" s="91" t="s">
        <v>182</v>
      </c>
      <c r="Q15" s="120"/>
    </row>
    <row r="16" spans="1:17" s="121" customFormat="1" ht="17.45" customHeight="1" x14ac:dyDescent="0.2">
      <c r="A16" s="119">
        <v>7</v>
      </c>
      <c r="B16" s="91" t="s">
        <v>22</v>
      </c>
      <c r="C16" s="91" t="s">
        <v>21</v>
      </c>
      <c r="D16" s="91" t="s">
        <v>15</v>
      </c>
      <c r="E16" s="91" t="s">
        <v>36</v>
      </c>
      <c r="F16" s="94" t="s">
        <v>17</v>
      </c>
      <c r="G16" s="94" t="s">
        <v>17</v>
      </c>
      <c r="H16" s="91" t="s">
        <v>413</v>
      </c>
      <c r="I16" s="91"/>
      <c r="J16" s="91" t="s">
        <v>563</v>
      </c>
      <c r="K16" s="92" t="s">
        <v>556</v>
      </c>
      <c r="L16" s="93" t="s">
        <v>462</v>
      </c>
      <c r="M16" s="93" t="s">
        <v>463</v>
      </c>
      <c r="N16" s="91" t="s">
        <v>29</v>
      </c>
      <c r="O16" s="91" t="s">
        <v>171</v>
      </c>
      <c r="P16" s="91" t="s">
        <v>183</v>
      </c>
      <c r="Q16" s="120"/>
    </row>
    <row r="17" spans="1:17" s="121" customFormat="1" ht="17.45" customHeight="1" x14ac:dyDescent="0.2">
      <c r="A17" s="119">
        <v>8</v>
      </c>
      <c r="B17" s="91" t="s">
        <v>22</v>
      </c>
      <c r="C17" s="91" t="s">
        <v>21</v>
      </c>
      <c r="D17" s="91" t="s">
        <v>15</v>
      </c>
      <c r="E17" s="91" t="s">
        <v>36</v>
      </c>
      <c r="F17" s="94" t="s">
        <v>17</v>
      </c>
      <c r="G17" s="94" t="s">
        <v>17</v>
      </c>
      <c r="H17" s="91" t="s">
        <v>412</v>
      </c>
      <c r="I17" s="94"/>
      <c r="J17" s="91" t="s">
        <v>564</v>
      </c>
      <c r="K17" s="92" t="s">
        <v>557</v>
      </c>
      <c r="L17" s="93" t="s">
        <v>460</v>
      </c>
      <c r="M17" s="93" t="s">
        <v>461</v>
      </c>
      <c r="N17" s="91" t="s">
        <v>30</v>
      </c>
      <c r="O17" s="91" t="s">
        <v>172</v>
      </c>
      <c r="P17" s="91" t="s">
        <v>184</v>
      </c>
      <c r="Q17" s="120"/>
    </row>
    <row r="18" spans="1:17" s="121" customFormat="1" ht="17.45" customHeight="1" x14ac:dyDescent="0.2">
      <c r="A18" s="119">
        <v>9</v>
      </c>
      <c r="B18" s="91" t="s">
        <v>22</v>
      </c>
      <c r="C18" s="91" t="s">
        <v>21</v>
      </c>
      <c r="D18" s="91" t="s">
        <v>15</v>
      </c>
      <c r="E18" s="91" t="s">
        <v>36</v>
      </c>
      <c r="F18" s="94" t="s">
        <v>17</v>
      </c>
      <c r="G18" s="94" t="s">
        <v>17</v>
      </c>
      <c r="H18" s="91" t="s">
        <v>413</v>
      </c>
      <c r="I18" s="91"/>
      <c r="J18" s="91" t="s">
        <v>420</v>
      </c>
      <c r="K18" s="92" t="s">
        <v>208</v>
      </c>
      <c r="L18" s="93" t="s">
        <v>458</v>
      </c>
      <c r="M18" s="93" t="s">
        <v>459</v>
      </c>
      <c r="N18" s="91" t="s">
        <v>31</v>
      </c>
      <c r="O18" s="91" t="s">
        <v>1101</v>
      </c>
      <c r="P18" s="91" t="s">
        <v>1102</v>
      </c>
      <c r="Q18" s="120"/>
    </row>
    <row r="19" spans="1:17" s="121" customFormat="1" ht="17.45" customHeight="1" x14ac:dyDescent="0.2">
      <c r="A19" s="119">
        <v>10</v>
      </c>
      <c r="B19" s="91" t="s">
        <v>22</v>
      </c>
      <c r="C19" s="91" t="s">
        <v>21</v>
      </c>
      <c r="D19" s="91" t="s">
        <v>15</v>
      </c>
      <c r="E19" s="91" t="s">
        <v>36</v>
      </c>
      <c r="F19" s="94" t="s">
        <v>17</v>
      </c>
      <c r="G19" s="94" t="s">
        <v>17</v>
      </c>
      <c r="H19" s="91" t="s">
        <v>413</v>
      </c>
      <c r="I19" s="91"/>
      <c r="J19" s="91" t="s">
        <v>421</v>
      </c>
      <c r="K19" s="92" t="s">
        <v>209</v>
      </c>
      <c r="L19" s="93" t="s">
        <v>460</v>
      </c>
      <c r="M19" s="93" t="s">
        <v>461</v>
      </c>
      <c r="N19" s="91" t="s">
        <v>32</v>
      </c>
      <c r="O19" s="91" t="s">
        <v>1103</v>
      </c>
      <c r="P19" s="91" t="s">
        <v>1104</v>
      </c>
      <c r="Q19" s="120"/>
    </row>
    <row r="20" spans="1:17" s="121" customFormat="1" ht="17.45" customHeight="1" x14ac:dyDescent="0.2">
      <c r="A20" s="119">
        <v>11</v>
      </c>
      <c r="B20" s="91" t="s">
        <v>22</v>
      </c>
      <c r="C20" s="91" t="s">
        <v>21</v>
      </c>
      <c r="D20" s="91" t="s">
        <v>15</v>
      </c>
      <c r="E20" s="91" t="s">
        <v>36</v>
      </c>
      <c r="F20" s="94" t="s">
        <v>17</v>
      </c>
      <c r="G20" s="94" t="s">
        <v>17</v>
      </c>
      <c r="H20" s="91" t="s">
        <v>413</v>
      </c>
      <c r="I20" s="91"/>
      <c r="J20" s="91" t="s">
        <v>422</v>
      </c>
      <c r="K20" s="92" t="s">
        <v>210</v>
      </c>
      <c r="L20" s="93" t="s">
        <v>462</v>
      </c>
      <c r="M20" s="93" t="s">
        <v>463</v>
      </c>
      <c r="N20" s="91" t="s">
        <v>33</v>
      </c>
      <c r="O20" s="91" t="s">
        <v>1105</v>
      </c>
      <c r="P20" s="91" t="s">
        <v>1106</v>
      </c>
      <c r="Q20" s="120"/>
    </row>
    <row r="21" spans="1:17" s="121" customFormat="1" ht="17.45" customHeight="1" x14ac:dyDescent="0.2">
      <c r="A21" s="119">
        <v>12</v>
      </c>
      <c r="B21" s="91" t="s">
        <v>22</v>
      </c>
      <c r="C21" s="91" t="s">
        <v>21</v>
      </c>
      <c r="D21" s="91" t="s">
        <v>15</v>
      </c>
      <c r="E21" s="91" t="s">
        <v>36</v>
      </c>
      <c r="F21" s="94" t="s">
        <v>17</v>
      </c>
      <c r="G21" s="94" t="s">
        <v>17</v>
      </c>
      <c r="H21" s="91" t="s">
        <v>412</v>
      </c>
      <c r="I21" s="94"/>
      <c r="J21" s="91" t="s">
        <v>486</v>
      </c>
      <c r="K21" s="92" t="s">
        <v>487</v>
      </c>
      <c r="L21" s="93" t="s">
        <v>460</v>
      </c>
      <c r="M21" s="93" t="s">
        <v>461</v>
      </c>
      <c r="N21" s="91" t="s">
        <v>34</v>
      </c>
      <c r="O21" s="91" t="s">
        <v>1107</v>
      </c>
      <c r="P21" s="91" t="s">
        <v>1108</v>
      </c>
      <c r="Q21" s="120"/>
    </row>
    <row r="22" spans="1:17" s="121" customFormat="1" ht="17.45" customHeight="1" x14ac:dyDescent="0.2">
      <c r="A22" s="119">
        <v>13</v>
      </c>
      <c r="B22" s="91" t="s">
        <v>22</v>
      </c>
      <c r="C22" s="91" t="s">
        <v>21</v>
      </c>
      <c r="D22" s="91" t="s">
        <v>15</v>
      </c>
      <c r="E22" s="91" t="s">
        <v>36</v>
      </c>
      <c r="F22" s="94" t="s">
        <v>17</v>
      </c>
      <c r="G22" s="94" t="s">
        <v>17</v>
      </c>
      <c r="H22" s="91" t="s">
        <v>413</v>
      </c>
      <c r="I22" s="91"/>
      <c r="J22" s="91" t="s">
        <v>423</v>
      </c>
      <c r="K22" s="92" t="s">
        <v>368</v>
      </c>
      <c r="L22" s="93" t="s">
        <v>460</v>
      </c>
      <c r="M22" s="93" t="s">
        <v>464</v>
      </c>
      <c r="N22" s="91" t="s">
        <v>255</v>
      </c>
      <c r="O22" s="91" t="s">
        <v>173</v>
      </c>
      <c r="P22" s="91" t="s">
        <v>185</v>
      </c>
      <c r="Q22" s="120"/>
    </row>
    <row r="23" spans="1:17" s="121" customFormat="1" ht="17.45" customHeight="1" x14ac:dyDescent="0.2">
      <c r="A23" s="119">
        <v>14</v>
      </c>
      <c r="B23" s="91" t="s">
        <v>22</v>
      </c>
      <c r="C23" s="91" t="s">
        <v>21</v>
      </c>
      <c r="D23" s="91" t="s">
        <v>15</v>
      </c>
      <c r="E23" s="91" t="s">
        <v>36</v>
      </c>
      <c r="F23" s="94" t="s">
        <v>17</v>
      </c>
      <c r="G23" s="94" t="s">
        <v>17</v>
      </c>
      <c r="H23" s="91" t="s">
        <v>413</v>
      </c>
      <c r="I23" s="91"/>
      <c r="J23" s="91" t="s">
        <v>424</v>
      </c>
      <c r="K23" s="92" t="s">
        <v>369</v>
      </c>
      <c r="L23" s="93" t="s">
        <v>460</v>
      </c>
      <c r="M23" s="93" t="s">
        <v>464</v>
      </c>
      <c r="N23" s="91" t="s">
        <v>225</v>
      </c>
      <c r="O23" s="91" t="s">
        <v>174</v>
      </c>
      <c r="P23" s="91" t="s">
        <v>186</v>
      </c>
      <c r="Q23" s="120"/>
    </row>
    <row r="24" spans="1:17" s="121" customFormat="1" ht="17.45" customHeight="1" x14ac:dyDescent="0.2">
      <c r="A24" s="119">
        <v>15</v>
      </c>
      <c r="B24" s="91" t="s">
        <v>22</v>
      </c>
      <c r="C24" s="91" t="s">
        <v>21</v>
      </c>
      <c r="D24" s="91" t="s">
        <v>15</v>
      </c>
      <c r="E24" s="91" t="s">
        <v>36</v>
      </c>
      <c r="F24" s="94" t="s">
        <v>17</v>
      </c>
      <c r="G24" s="94" t="s">
        <v>17</v>
      </c>
      <c r="H24" s="91" t="s">
        <v>413</v>
      </c>
      <c r="I24" s="91"/>
      <c r="J24" s="91" t="s">
        <v>425</v>
      </c>
      <c r="K24" s="92" t="s">
        <v>370</v>
      </c>
      <c r="L24" s="93" t="s">
        <v>465</v>
      </c>
      <c r="M24" s="93" t="s">
        <v>466</v>
      </c>
      <c r="N24" s="91" t="s">
        <v>226</v>
      </c>
      <c r="O24" s="91" t="s">
        <v>175</v>
      </c>
      <c r="P24" s="91" t="s">
        <v>187</v>
      </c>
      <c r="Q24" s="120"/>
    </row>
    <row r="25" spans="1:17" s="121" customFormat="1" ht="17.45" customHeight="1" x14ac:dyDescent="0.2">
      <c r="A25" s="119">
        <v>16</v>
      </c>
      <c r="B25" s="91" t="s">
        <v>22</v>
      </c>
      <c r="C25" s="91" t="s">
        <v>21</v>
      </c>
      <c r="D25" s="91" t="s">
        <v>15</v>
      </c>
      <c r="E25" s="91" t="s">
        <v>36</v>
      </c>
      <c r="F25" s="94" t="s">
        <v>17</v>
      </c>
      <c r="G25" s="94" t="s">
        <v>17</v>
      </c>
      <c r="H25" s="91" t="s">
        <v>413</v>
      </c>
      <c r="I25" s="91"/>
      <c r="J25" s="91" t="s">
        <v>417</v>
      </c>
      <c r="K25" s="92" t="s">
        <v>211</v>
      </c>
      <c r="L25" s="93" t="s">
        <v>458</v>
      </c>
      <c r="M25" s="93" t="s">
        <v>459</v>
      </c>
      <c r="N25" s="91" t="s">
        <v>227</v>
      </c>
      <c r="O25" s="91" t="s">
        <v>176</v>
      </c>
      <c r="P25" s="91" t="s">
        <v>188</v>
      </c>
      <c r="Q25" s="120"/>
    </row>
    <row r="26" spans="1:17" s="121" customFormat="1" ht="17.45" customHeight="1" x14ac:dyDescent="0.2">
      <c r="A26" s="119">
        <v>17</v>
      </c>
      <c r="B26" s="91" t="s">
        <v>22</v>
      </c>
      <c r="C26" s="91" t="s">
        <v>57</v>
      </c>
      <c r="D26" s="91" t="s">
        <v>15</v>
      </c>
      <c r="E26" s="91" t="s">
        <v>36</v>
      </c>
      <c r="F26" s="94" t="s">
        <v>17</v>
      </c>
      <c r="G26" s="94" t="s">
        <v>17</v>
      </c>
      <c r="H26" s="91" t="s">
        <v>413</v>
      </c>
      <c r="I26" s="91"/>
      <c r="J26" s="91" t="s">
        <v>418</v>
      </c>
      <c r="K26" s="92" t="s">
        <v>212</v>
      </c>
      <c r="L26" s="93" t="s">
        <v>460</v>
      </c>
      <c r="M26" s="93" t="s">
        <v>461</v>
      </c>
      <c r="N26" s="91" t="s">
        <v>228</v>
      </c>
      <c r="O26" s="91" t="s">
        <v>58</v>
      </c>
      <c r="P26" s="91" t="s">
        <v>65</v>
      </c>
      <c r="Q26" s="120"/>
    </row>
    <row r="27" spans="1:17" s="121" customFormat="1" ht="17.45" customHeight="1" x14ac:dyDescent="0.2">
      <c r="A27" s="119">
        <v>18</v>
      </c>
      <c r="B27" s="91" t="s">
        <v>22</v>
      </c>
      <c r="C27" s="91" t="s">
        <v>57</v>
      </c>
      <c r="D27" s="91" t="s">
        <v>15</v>
      </c>
      <c r="E27" s="91" t="s">
        <v>36</v>
      </c>
      <c r="F27" s="94" t="s">
        <v>17</v>
      </c>
      <c r="G27" s="94" t="s">
        <v>17</v>
      </c>
      <c r="H27" s="91" t="s">
        <v>413</v>
      </c>
      <c r="I27" s="91"/>
      <c r="J27" s="91" t="s">
        <v>419</v>
      </c>
      <c r="K27" s="92" t="s">
        <v>213</v>
      </c>
      <c r="L27" s="93" t="s">
        <v>462</v>
      </c>
      <c r="M27" s="93" t="s">
        <v>463</v>
      </c>
      <c r="N27" s="91" t="s">
        <v>229</v>
      </c>
      <c r="O27" s="91" t="s">
        <v>59</v>
      </c>
      <c r="P27" s="91" t="s">
        <v>66</v>
      </c>
      <c r="Q27" s="120"/>
    </row>
    <row r="28" spans="1:17" s="121" customFormat="1" ht="17.45" customHeight="1" x14ac:dyDescent="0.2">
      <c r="A28" s="119">
        <v>19</v>
      </c>
      <c r="B28" s="91" t="s">
        <v>22</v>
      </c>
      <c r="C28" s="91" t="s">
        <v>57</v>
      </c>
      <c r="D28" s="91" t="s">
        <v>15</v>
      </c>
      <c r="E28" s="91" t="s">
        <v>36</v>
      </c>
      <c r="F28" s="94" t="s">
        <v>17</v>
      </c>
      <c r="G28" s="94" t="s">
        <v>17</v>
      </c>
      <c r="H28" s="91" t="s">
        <v>412</v>
      </c>
      <c r="I28" s="94"/>
      <c r="J28" s="91" t="s">
        <v>488</v>
      </c>
      <c r="K28" s="92" t="s">
        <v>489</v>
      </c>
      <c r="L28" s="93" t="s">
        <v>460</v>
      </c>
      <c r="M28" s="93" t="s">
        <v>461</v>
      </c>
      <c r="N28" s="91" t="s">
        <v>230</v>
      </c>
      <c r="O28" s="91" t="s">
        <v>60</v>
      </c>
      <c r="P28" s="91" t="s">
        <v>67</v>
      </c>
      <c r="Q28" s="120"/>
    </row>
    <row r="29" spans="1:17" s="121" customFormat="1" ht="17.45" customHeight="1" x14ac:dyDescent="0.2">
      <c r="A29" s="119">
        <v>20</v>
      </c>
      <c r="B29" s="91" t="s">
        <v>22</v>
      </c>
      <c r="C29" s="91" t="s">
        <v>57</v>
      </c>
      <c r="D29" s="91" t="s">
        <v>15</v>
      </c>
      <c r="E29" s="91" t="s">
        <v>36</v>
      </c>
      <c r="F29" s="94" t="s">
        <v>17</v>
      </c>
      <c r="G29" s="94" t="s">
        <v>17</v>
      </c>
      <c r="H29" s="91" t="s">
        <v>413</v>
      </c>
      <c r="I29" s="91"/>
      <c r="J29" s="91" t="s">
        <v>426</v>
      </c>
      <c r="K29" s="92" t="s">
        <v>371</v>
      </c>
      <c r="L29" s="93" t="s">
        <v>460</v>
      </c>
      <c r="M29" s="93" t="s">
        <v>464</v>
      </c>
      <c r="N29" s="91" t="s">
        <v>231</v>
      </c>
      <c r="O29" s="91" t="s">
        <v>1109</v>
      </c>
      <c r="P29" s="91" t="s">
        <v>1110</v>
      </c>
      <c r="Q29" s="120"/>
    </row>
    <row r="30" spans="1:17" s="121" customFormat="1" ht="17.45" customHeight="1" x14ac:dyDescent="0.2">
      <c r="A30" s="119">
        <v>21</v>
      </c>
      <c r="B30" s="91" t="s">
        <v>22</v>
      </c>
      <c r="C30" s="91" t="s">
        <v>57</v>
      </c>
      <c r="D30" s="91" t="s">
        <v>15</v>
      </c>
      <c r="E30" s="91" t="s">
        <v>36</v>
      </c>
      <c r="F30" s="94" t="s">
        <v>17</v>
      </c>
      <c r="G30" s="94" t="s">
        <v>17</v>
      </c>
      <c r="H30" s="91" t="s">
        <v>413</v>
      </c>
      <c r="I30" s="91"/>
      <c r="J30" s="91" t="s">
        <v>427</v>
      </c>
      <c r="K30" s="92" t="s">
        <v>372</v>
      </c>
      <c r="L30" s="93" t="s">
        <v>460</v>
      </c>
      <c r="M30" s="93" t="s">
        <v>464</v>
      </c>
      <c r="N30" s="91" t="s">
        <v>232</v>
      </c>
      <c r="O30" s="91" t="s">
        <v>1111</v>
      </c>
      <c r="P30" s="91" t="s">
        <v>1112</v>
      </c>
      <c r="Q30" s="120"/>
    </row>
    <row r="31" spans="1:17" s="121" customFormat="1" ht="17.45" customHeight="1" x14ac:dyDescent="0.2">
      <c r="A31" s="119">
        <v>22</v>
      </c>
      <c r="B31" s="91" t="s">
        <v>22</v>
      </c>
      <c r="C31" s="91" t="s">
        <v>57</v>
      </c>
      <c r="D31" s="91" t="s">
        <v>15</v>
      </c>
      <c r="E31" s="91" t="s">
        <v>36</v>
      </c>
      <c r="F31" s="94" t="s">
        <v>17</v>
      </c>
      <c r="G31" s="94" t="s">
        <v>17</v>
      </c>
      <c r="H31" s="91" t="s">
        <v>413</v>
      </c>
      <c r="I31" s="91"/>
      <c r="J31" s="91" t="s">
        <v>428</v>
      </c>
      <c r="K31" s="92" t="s">
        <v>373</v>
      </c>
      <c r="L31" s="93" t="s">
        <v>465</v>
      </c>
      <c r="M31" s="93" t="s">
        <v>466</v>
      </c>
      <c r="N31" s="91" t="s">
        <v>233</v>
      </c>
      <c r="O31" s="91" t="s">
        <v>1113</v>
      </c>
      <c r="P31" s="91" t="s">
        <v>1114</v>
      </c>
      <c r="Q31" s="120"/>
    </row>
    <row r="32" spans="1:17" s="121" customFormat="1" ht="17.45" customHeight="1" x14ac:dyDescent="0.2">
      <c r="A32" s="119">
        <v>23</v>
      </c>
      <c r="B32" s="91" t="s">
        <v>22</v>
      </c>
      <c r="C32" s="91" t="s">
        <v>57</v>
      </c>
      <c r="D32" s="91" t="s">
        <v>15</v>
      </c>
      <c r="E32" s="91" t="s">
        <v>36</v>
      </c>
      <c r="F32" s="94" t="s">
        <v>17</v>
      </c>
      <c r="G32" s="94" t="s">
        <v>17</v>
      </c>
      <c r="H32" s="91" t="s">
        <v>412</v>
      </c>
      <c r="I32" s="91"/>
      <c r="J32" s="91" t="s">
        <v>429</v>
      </c>
      <c r="K32" s="92" t="s">
        <v>214</v>
      </c>
      <c r="L32" s="93" t="s">
        <v>458</v>
      </c>
      <c r="M32" s="93" t="s">
        <v>459</v>
      </c>
      <c r="N32" s="91" t="s">
        <v>234</v>
      </c>
      <c r="O32" s="91" t="s">
        <v>1115</v>
      </c>
      <c r="P32" s="91" t="s">
        <v>1116</v>
      </c>
      <c r="Q32" s="120"/>
    </row>
    <row r="33" spans="1:17" s="121" customFormat="1" ht="17.45" customHeight="1" x14ac:dyDescent="0.2">
      <c r="A33" s="119">
        <v>24</v>
      </c>
      <c r="B33" s="91" t="s">
        <v>22</v>
      </c>
      <c r="C33" s="91" t="s">
        <v>57</v>
      </c>
      <c r="D33" s="91" t="s">
        <v>15</v>
      </c>
      <c r="E33" s="91" t="s">
        <v>36</v>
      </c>
      <c r="F33" s="94" t="s">
        <v>17</v>
      </c>
      <c r="G33" s="94" t="s">
        <v>17</v>
      </c>
      <c r="H33" s="91" t="s">
        <v>412</v>
      </c>
      <c r="I33" s="91"/>
      <c r="J33" s="91" t="s">
        <v>430</v>
      </c>
      <c r="K33" s="92" t="s">
        <v>215</v>
      </c>
      <c r="L33" s="93" t="s">
        <v>460</v>
      </c>
      <c r="M33" s="93" t="s">
        <v>461</v>
      </c>
      <c r="N33" s="91" t="s">
        <v>235</v>
      </c>
      <c r="O33" s="91" t="s">
        <v>1117</v>
      </c>
      <c r="P33" s="91" t="s">
        <v>1118</v>
      </c>
      <c r="Q33" s="120"/>
    </row>
    <row r="34" spans="1:17" s="121" customFormat="1" ht="17.45" customHeight="1" x14ac:dyDescent="0.2">
      <c r="A34" s="119">
        <v>25</v>
      </c>
      <c r="B34" s="91" t="s">
        <v>22</v>
      </c>
      <c r="C34" s="91" t="s">
        <v>57</v>
      </c>
      <c r="D34" s="91" t="s">
        <v>15</v>
      </c>
      <c r="E34" s="91" t="s">
        <v>36</v>
      </c>
      <c r="F34" s="94" t="s">
        <v>17</v>
      </c>
      <c r="G34" s="94" t="s">
        <v>17</v>
      </c>
      <c r="H34" s="91" t="s">
        <v>412</v>
      </c>
      <c r="I34" s="91"/>
      <c r="J34" s="91" t="s">
        <v>431</v>
      </c>
      <c r="K34" s="92" t="s">
        <v>216</v>
      </c>
      <c r="L34" s="93" t="s">
        <v>462</v>
      </c>
      <c r="M34" s="93" t="s">
        <v>463</v>
      </c>
      <c r="N34" s="91" t="s">
        <v>236</v>
      </c>
      <c r="O34" s="91" t="s">
        <v>1119</v>
      </c>
      <c r="P34" s="91" t="s">
        <v>1120</v>
      </c>
      <c r="Q34" s="120"/>
    </row>
    <row r="35" spans="1:17" s="121" customFormat="1" ht="17.45" customHeight="1" x14ac:dyDescent="0.2">
      <c r="A35" s="119">
        <v>26</v>
      </c>
      <c r="B35" s="91" t="s">
        <v>22</v>
      </c>
      <c r="C35" s="91" t="s">
        <v>57</v>
      </c>
      <c r="D35" s="91" t="s">
        <v>15</v>
      </c>
      <c r="E35" s="91" t="s">
        <v>36</v>
      </c>
      <c r="F35" s="94" t="s">
        <v>17</v>
      </c>
      <c r="G35" s="94" t="s">
        <v>17</v>
      </c>
      <c r="H35" s="91" t="s">
        <v>412</v>
      </c>
      <c r="I35" s="91"/>
      <c r="J35" s="91" t="s">
        <v>432</v>
      </c>
      <c r="K35" s="92" t="s">
        <v>220</v>
      </c>
      <c r="L35" s="93" t="s">
        <v>460</v>
      </c>
      <c r="M35" s="93" t="s">
        <v>471</v>
      </c>
      <c r="N35" s="91" t="s">
        <v>237</v>
      </c>
      <c r="O35" s="91" t="s">
        <v>61</v>
      </c>
      <c r="P35" s="91" t="s">
        <v>68</v>
      </c>
      <c r="Q35" s="120"/>
    </row>
    <row r="36" spans="1:17" s="121" customFormat="1" ht="17.45" customHeight="1" x14ac:dyDescent="0.2">
      <c r="A36" s="119">
        <v>27</v>
      </c>
      <c r="B36" s="91" t="s">
        <v>22</v>
      </c>
      <c r="C36" s="91" t="s">
        <v>57</v>
      </c>
      <c r="D36" s="91" t="s">
        <v>15</v>
      </c>
      <c r="E36" s="91" t="s">
        <v>36</v>
      </c>
      <c r="F36" s="94" t="s">
        <v>17</v>
      </c>
      <c r="G36" s="94" t="s">
        <v>17</v>
      </c>
      <c r="H36" s="91" t="s">
        <v>412</v>
      </c>
      <c r="I36" s="91"/>
      <c r="J36" s="91" t="s">
        <v>433</v>
      </c>
      <c r="K36" s="92" t="s">
        <v>217</v>
      </c>
      <c r="L36" s="93" t="s">
        <v>458</v>
      </c>
      <c r="M36" s="93" t="s">
        <v>459</v>
      </c>
      <c r="N36" s="91" t="s">
        <v>238</v>
      </c>
      <c r="O36" s="91" t="s">
        <v>62</v>
      </c>
      <c r="P36" s="91" t="s">
        <v>69</v>
      </c>
      <c r="Q36" s="120"/>
    </row>
    <row r="37" spans="1:17" s="121" customFormat="1" ht="17.45" customHeight="1" x14ac:dyDescent="0.2">
      <c r="A37" s="119">
        <v>28</v>
      </c>
      <c r="B37" s="91" t="s">
        <v>22</v>
      </c>
      <c r="C37" s="91" t="s">
        <v>57</v>
      </c>
      <c r="D37" s="91" t="s">
        <v>15</v>
      </c>
      <c r="E37" s="91" t="s">
        <v>36</v>
      </c>
      <c r="F37" s="94" t="s">
        <v>17</v>
      </c>
      <c r="G37" s="94" t="s">
        <v>17</v>
      </c>
      <c r="H37" s="91" t="s">
        <v>412</v>
      </c>
      <c r="I37" s="91"/>
      <c r="J37" s="91" t="s">
        <v>434</v>
      </c>
      <c r="K37" s="92" t="s">
        <v>218</v>
      </c>
      <c r="L37" s="93" t="s">
        <v>460</v>
      </c>
      <c r="M37" s="93" t="s">
        <v>461</v>
      </c>
      <c r="N37" s="91" t="s">
        <v>239</v>
      </c>
      <c r="O37" s="91" t="s">
        <v>63</v>
      </c>
      <c r="P37" s="91" t="s">
        <v>70</v>
      </c>
      <c r="Q37" s="120"/>
    </row>
    <row r="38" spans="1:17" s="121" customFormat="1" ht="17.45" customHeight="1" x14ac:dyDescent="0.2">
      <c r="A38" s="119">
        <v>29</v>
      </c>
      <c r="B38" s="91" t="s">
        <v>22</v>
      </c>
      <c r="C38" s="91" t="s">
        <v>57</v>
      </c>
      <c r="D38" s="91" t="s">
        <v>15</v>
      </c>
      <c r="E38" s="91" t="s">
        <v>36</v>
      </c>
      <c r="F38" s="94" t="s">
        <v>17</v>
      </c>
      <c r="G38" s="94" t="s">
        <v>17</v>
      </c>
      <c r="H38" s="91" t="s">
        <v>412</v>
      </c>
      <c r="I38" s="91"/>
      <c r="J38" s="91" t="s">
        <v>435</v>
      </c>
      <c r="K38" s="92" t="s">
        <v>219</v>
      </c>
      <c r="L38" s="93" t="s">
        <v>462</v>
      </c>
      <c r="M38" s="93" t="s">
        <v>463</v>
      </c>
      <c r="N38" s="91" t="s">
        <v>240</v>
      </c>
      <c r="O38" s="91" t="s">
        <v>64</v>
      </c>
      <c r="P38" s="91" t="s">
        <v>71</v>
      </c>
      <c r="Q38" s="120"/>
    </row>
    <row r="39" spans="1:17" s="121" customFormat="1" ht="17.45" customHeight="1" x14ac:dyDescent="0.2">
      <c r="A39" s="119">
        <v>30</v>
      </c>
      <c r="B39" s="91" t="s">
        <v>22</v>
      </c>
      <c r="C39" s="91" t="s">
        <v>57</v>
      </c>
      <c r="D39" s="91" t="s">
        <v>15</v>
      </c>
      <c r="E39" s="91" t="s">
        <v>36</v>
      </c>
      <c r="F39" s="94" t="s">
        <v>17</v>
      </c>
      <c r="G39" s="94" t="s">
        <v>17</v>
      </c>
      <c r="H39" s="91" t="s">
        <v>412</v>
      </c>
      <c r="I39" s="91"/>
      <c r="J39" s="91" t="s">
        <v>436</v>
      </c>
      <c r="K39" s="92" t="s">
        <v>221</v>
      </c>
      <c r="L39" s="93" t="s">
        <v>460</v>
      </c>
      <c r="M39" s="93" t="s">
        <v>471</v>
      </c>
      <c r="N39" s="91" t="s">
        <v>241</v>
      </c>
      <c r="O39" s="91" t="s">
        <v>190</v>
      </c>
      <c r="P39" s="91" t="s">
        <v>193</v>
      </c>
      <c r="Q39" s="120"/>
    </row>
    <row r="40" spans="1:17" s="121" customFormat="1" ht="17.45" customHeight="1" x14ac:dyDescent="0.2">
      <c r="A40" s="119">
        <v>31</v>
      </c>
      <c r="B40" s="91" t="s">
        <v>22</v>
      </c>
      <c r="C40" s="91" t="s">
        <v>57</v>
      </c>
      <c r="D40" s="91" t="s">
        <v>15</v>
      </c>
      <c r="E40" s="91" t="s">
        <v>36</v>
      </c>
      <c r="F40" s="94" t="s">
        <v>17</v>
      </c>
      <c r="G40" s="94" t="s">
        <v>17</v>
      </c>
      <c r="H40" s="91" t="s">
        <v>412</v>
      </c>
      <c r="I40" s="91"/>
      <c r="J40" s="91" t="s">
        <v>542</v>
      </c>
      <c r="K40" s="92" t="s">
        <v>538</v>
      </c>
      <c r="L40" s="93" t="s">
        <v>458</v>
      </c>
      <c r="M40" s="93" t="s">
        <v>459</v>
      </c>
      <c r="N40" s="91" t="s">
        <v>234</v>
      </c>
      <c r="O40" s="91" t="s">
        <v>191</v>
      </c>
      <c r="P40" s="91" t="s">
        <v>194</v>
      </c>
      <c r="Q40" s="120"/>
    </row>
    <row r="41" spans="1:17" s="121" customFormat="1" ht="17.45" customHeight="1" x14ac:dyDescent="0.2">
      <c r="A41" s="119">
        <v>32</v>
      </c>
      <c r="B41" s="91" t="s">
        <v>22</v>
      </c>
      <c r="C41" s="91" t="s">
        <v>57</v>
      </c>
      <c r="D41" s="91" t="s">
        <v>15</v>
      </c>
      <c r="E41" s="91" t="s">
        <v>36</v>
      </c>
      <c r="F41" s="94" t="s">
        <v>17</v>
      </c>
      <c r="G41" s="94" t="s">
        <v>17</v>
      </c>
      <c r="H41" s="91" t="s">
        <v>412</v>
      </c>
      <c r="I41" s="91"/>
      <c r="J41" s="91" t="s">
        <v>543</v>
      </c>
      <c r="K41" s="92" t="s">
        <v>539</v>
      </c>
      <c r="L41" s="93" t="s">
        <v>460</v>
      </c>
      <c r="M41" s="93" t="s">
        <v>461</v>
      </c>
      <c r="N41" s="91" t="s">
        <v>235</v>
      </c>
      <c r="O41" s="91" t="s">
        <v>192</v>
      </c>
      <c r="P41" s="91" t="s">
        <v>195</v>
      </c>
      <c r="Q41" s="120"/>
    </row>
    <row r="42" spans="1:17" s="121" customFormat="1" ht="17.45" customHeight="1" x14ac:dyDescent="0.2">
      <c r="A42" s="119">
        <v>33</v>
      </c>
      <c r="B42" s="91" t="s">
        <v>22</v>
      </c>
      <c r="C42" s="91" t="s">
        <v>625</v>
      </c>
      <c r="D42" s="91" t="s">
        <v>15</v>
      </c>
      <c r="E42" s="91" t="s">
        <v>36</v>
      </c>
      <c r="F42" s="94" t="s">
        <v>17</v>
      </c>
      <c r="G42" s="94" t="s">
        <v>17</v>
      </c>
      <c r="H42" s="91" t="s">
        <v>412</v>
      </c>
      <c r="I42" s="91"/>
      <c r="J42" s="91" t="s">
        <v>544</v>
      </c>
      <c r="K42" s="92" t="s">
        <v>540</v>
      </c>
      <c r="L42" s="93" t="s">
        <v>462</v>
      </c>
      <c r="M42" s="93" t="s">
        <v>463</v>
      </c>
      <c r="N42" s="91" t="s">
        <v>236</v>
      </c>
      <c r="O42" s="91" t="s">
        <v>1121</v>
      </c>
      <c r="P42" s="91" t="s">
        <v>1122</v>
      </c>
      <c r="Q42" s="120"/>
    </row>
    <row r="43" spans="1:17" s="121" customFormat="1" ht="17.45" customHeight="1" x14ac:dyDescent="0.2">
      <c r="A43" s="119">
        <v>34</v>
      </c>
      <c r="B43" s="91" t="s">
        <v>22</v>
      </c>
      <c r="C43" s="91" t="s">
        <v>625</v>
      </c>
      <c r="D43" s="91" t="s">
        <v>15</v>
      </c>
      <c r="E43" s="91" t="s">
        <v>36</v>
      </c>
      <c r="F43" s="94" t="s">
        <v>17</v>
      </c>
      <c r="G43" s="94" t="s">
        <v>17</v>
      </c>
      <c r="H43" s="91" t="s">
        <v>412</v>
      </c>
      <c r="I43" s="91"/>
      <c r="J43" s="91" t="s">
        <v>545</v>
      </c>
      <c r="K43" s="92" t="s">
        <v>541</v>
      </c>
      <c r="L43" s="93" t="s">
        <v>460</v>
      </c>
      <c r="M43" s="93" t="s">
        <v>471</v>
      </c>
      <c r="N43" s="91" t="s">
        <v>237</v>
      </c>
      <c r="O43" s="91" t="s">
        <v>1123</v>
      </c>
      <c r="P43" s="91" t="s">
        <v>1124</v>
      </c>
      <c r="Q43" s="120"/>
    </row>
    <row r="44" spans="1:17" s="121" customFormat="1" ht="17.45" customHeight="1" x14ac:dyDescent="0.2">
      <c r="A44" s="119">
        <v>35</v>
      </c>
      <c r="B44" s="91" t="s">
        <v>22</v>
      </c>
      <c r="C44" s="91" t="s">
        <v>625</v>
      </c>
      <c r="D44" s="91" t="s">
        <v>15</v>
      </c>
      <c r="E44" s="91" t="s">
        <v>36</v>
      </c>
      <c r="F44" s="94" t="s">
        <v>17</v>
      </c>
      <c r="G44" s="94" t="s">
        <v>17</v>
      </c>
      <c r="H44" s="91" t="s">
        <v>412</v>
      </c>
      <c r="I44" s="91"/>
      <c r="J44" s="91" t="s">
        <v>577</v>
      </c>
      <c r="K44" s="92" t="s">
        <v>573</v>
      </c>
      <c r="L44" s="93" t="s">
        <v>458</v>
      </c>
      <c r="M44" s="93" t="s">
        <v>459</v>
      </c>
      <c r="N44" s="91" t="s">
        <v>234</v>
      </c>
      <c r="O44" s="91" t="s">
        <v>1125</v>
      </c>
      <c r="P44" s="91" t="s">
        <v>1126</v>
      </c>
      <c r="Q44" s="120"/>
    </row>
    <row r="45" spans="1:17" s="121" customFormat="1" ht="17.45" customHeight="1" x14ac:dyDescent="0.2">
      <c r="A45" s="119">
        <v>36</v>
      </c>
      <c r="B45" s="91" t="s">
        <v>22</v>
      </c>
      <c r="C45" s="91" t="s">
        <v>625</v>
      </c>
      <c r="D45" s="91" t="s">
        <v>15</v>
      </c>
      <c r="E45" s="91" t="s">
        <v>36</v>
      </c>
      <c r="F45" s="94" t="s">
        <v>17</v>
      </c>
      <c r="G45" s="94" t="s">
        <v>17</v>
      </c>
      <c r="H45" s="91" t="s">
        <v>412</v>
      </c>
      <c r="I45" s="91"/>
      <c r="J45" s="91" t="s">
        <v>578</v>
      </c>
      <c r="K45" s="92" t="s">
        <v>574</v>
      </c>
      <c r="L45" s="93" t="s">
        <v>460</v>
      </c>
      <c r="M45" s="93" t="s">
        <v>461</v>
      </c>
      <c r="N45" s="91" t="s">
        <v>235</v>
      </c>
      <c r="O45" s="91" t="s">
        <v>1127</v>
      </c>
      <c r="P45" s="91" t="s">
        <v>1128</v>
      </c>
      <c r="Q45" s="120"/>
    </row>
    <row r="46" spans="1:17" s="121" customFormat="1" ht="17.45" customHeight="1" x14ac:dyDescent="0.2">
      <c r="A46" s="119">
        <v>37</v>
      </c>
      <c r="B46" s="91" t="s">
        <v>22</v>
      </c>
      <c r="C46" s="91" t="s">
        <v>625</v>
      </c>
      <c r="D46" s="91" t="s">
        <v>15</v>
      </c>
      <c r="E46" s="91" t="s">
        <v>36</v>
      </c>
      <c r="F46" s="94" t="s">
        <v>17</v>
      </c>
      <c r="G46" s="94" t="s">
        <v>17</v>
      </c>
      <c r="H46" s="91" t="s">
        <v>412</v>
      </c>
      <c r="I46" s="91"/>
      <c r="J46" s="91" t="s">
        <v>579</v>
      </c>
      <c r="K46" s="92" t="s">
        <v>575</v>
      </c>
      <c r="L46" s="93" t="s">
        <v>462</v>
      </c>
      <c r="M46" s="93" t="s">
        <v>463</v>
      </c>
      <c r="N46" s="91" t="s">
        <v>236</v>
      </c>
      <c r="O46" s="91" t="s">
        <v>1129</v>
      </c>
      <c r="P46" s="91" t="s">
        <v>1130</v>
      </c>
      <c r="Q46" s="120"/>
    </row>
    <row r="47" spans="1:17" s="121" customFormat="1" ht="17.45" customHeight="1" x14ac:dyDescent="0.2">
      <c r="A47" s="119">
        <v>38</v>
      </c>
      <c r="B47" s="91" t="s">
        <v>22</v>
      </c>
      <c r="C47" s="91" t="s">
        <v>625</v>
      </c>
      <c r="D47" s="91" t="s">
        <v>15</v>
      </c>
      <c r="E47" s="91" t="s">
        <v>36</v>
      </c>
      <c r="F47" s="94" t="s">
        <v>17</v>
      </c>
      <c r="G47" s="94" t="s">
        <v>17</v>
      </c>
      <c r="H47" s="91" t="s">
        <v>412</v>
      </c>
      <c r="I47" s="91"/>
      <c r="J47" s="91" t="s">
        <v>580</v>
      </c>
      <c r="K47" s="92" t="s">
        <v>576</v>
      </c>
      <c r="L47" s="93" t="s">
        <v>460</v>
      </c>
      <c r="M47" s="93" t="s">
        <v>471</v>
      </c>
      <c r="N47" s="91" t="s">
        <v>237</v>
      </c>
      <c r="O47" s="91" t="s">
        <v>1131</v>
      </c>
      <c r="P47" s="91" t="s">
        <v>1132</v>
      </c>
      <c r="Q47" s="120"/>
    </row>
    <row r="48" spans="1:17" s="121" customFormat="1" ht="17.45" customHeight="1" x14ac:dyDescent="0.2">
      <c r="A48" s="119">
        <v>39</v>
      </c>
      <c r="B48" s="91" t="s">
        <v>22</v>
      </c>
      <c r="C48" s="91" t="s">
        <v>625</v>
      </c>
      <c r="D48" s="91" t="s">
        <v>15</v>
      </c>
      <c r="E48" s="91" t="s">
        <v>36</v>
      </c>
      <c r="F48" s="94" t="s">
        <v>17</v>
      </c>
      <c r="G48" s="94" t="s">
        <v>17</v>
      </c>
      <c r="H48" s="91" t="s">
        <v>412</v>
      </c>
      <c r="I48" s="91"/>
      <c r="J48" s="91" t="s">
        <v>581</v>
      </c>
      <c r="K48" s="92" t="s">
        <v>585</v>
      </c>
      <c r="L48" s="93" t="s">
        <v>458</v>
      </c>
      <c r="M48" s="93" t="s">
        <v>459</v>
      </c>
      <c r="N48" s="91" t="s">
        <v>234</v>
      </c>
      <c r="O48" s="91" t="s">
        <v>1133</v>
      </c>
      <c r="P48" s="91" t="s">
        <v>1134</v>
      </c>
      <c r="Q48" s="120"/>
    </row>
    <row r="49" spans="1:17" s="121" customFormat="1" ht="17.45" customHeight="1" x14ac:dyDescent="0.2">
      <c r="A49" s="119">
        <v>40</v>
      </c>
      <c r="B49" s="91" t="s">
        <v>22</v>
      </c>
      <c r="C49" s="91" t="s">
        <v>625</v>
      </c>
      <c r="D49" s="91" t="s">
        <v>15</v>
      </c>
      <c r="E49" s="91" t="s">
        <v>36</v>
      </c>
      <c r="F49" s="94" t="s">
        <v>17</v>
      </c>
      <c r="G49" s="94" t="s">
        <v>17</v>
      </c>
      <c r="H49" s="91" t="s">
        <v>412</v>
      </c>
      <c r="I49" s="91"/>
      <c r="J49" s="91" t="s">
        <v>582</v>
      </c>
      <c r="K49" s="92" t="s">
        <v>586</v>
      </c>
      <c r="L49" s="93" t="s">
        <v>460</v>
      </c>
      <c r="M49" s="93" t="s">
        <v>461</v>
      </c>
      <c r="N49" s="91" t="s">
        <v>235</v>
      </c>
      <c r="O49" s="91" t="s">
        <v>1135</v>
      </c>
      <c r="P49" s="91" t="s">
        <v>1136</v>
      </c>
      <c r="Q49" s="120"/>
    </row>
    <row r="50" spans="1:17" s="121" customFormat="1" ht="17.45" customHeight="1" x14ac:dyDescent="0.2">
      <c r="A50" s="119">
        <v>41</v>
      </c>
      <c r="B50" s="91" t="s">
        <v>22</v>
      </c>
      <c r="C50" s="91" t="s">
        <v>625</v>
      </c>
      <c r="D50" s="91" t="s">
        <v>15</v>
      </c>
      <c r="E50" s="91" t="s">
        <v>36</v>
      </c>
      <c r="F50" s="94" t="s">
        <v>17</v>
      </c>
      <c r="G50" s="94" t="s">
        <v>17</v>
      </c>
      <c r="H50" s="91" t="s">
        <v>412</v>
      </c>
      <c r="I50" s="91"/>
      <c r="J50" s="91" t="s">
        <v>583</v>
      </c>
      <c r="K50" s="92" t="s">
        <v>587</v>
      </c>
      <c r="L50" s="93" t="s">
        <v>462</v>
      </c>
      <c r="M50" s="93" t="s">
        <v>463</v>
      </c>
      <c r="N50" s="91" t="s">
        <v>236</v>
      </c>
      <c r="O50" s="91" t="s">
        <v>1137</v>
      </c>
      <c r="P50" s="91" t="s">
        <v>1138</v>
      </c>
      <c r="Q50" s="120"/>
    </row>
    <row r="51" spans="1:17" s="121" customFormat="1" ht="17.45" customHeight="1" x14ac:dyDescent="0.2">
      <c r="A51" s="119">
        <v>42</v>
      </c>
      <c r="B51" s="91" t="s">
        <v>22</v>
      </c>
      <c r="C51" s="91" t="s">
        <v>625</v>
      </c>
      <c r="D51" s="91" t="s">
        <v>15</v>
      </c>
      <c r="E51" s="91" t="s">
        <v>36</v>
      </c>
      <c r="F51" s="94" t="s">
        <v>17</v>
      </c>
      <c r="G51" s="94" t="s">
        <v>17</v>
      </c>
      <c r="H51" s="91" t="s">
        <v>412</v>
      </c>
      <c r="I51" s="91"/>
      <c r="J51" s="91" t="s">
        <v>584</v>
      </c>
      <c r="K51" s="92" t="s">
        <v>588</v>
      </c>
      <c r="L51" s="93" t="s">
        <v>460</v>
      </c>
      <c r="M51" s="93" t="s">
        <v>471</v>
      </c>
      <c r="N51" s="91" t="s">
        <v>237</v>
      </c>
      <c r="O51" s="91" t="s">
        <v>1139</v>
      </c>
      <c r="P51" s="91" t="s">
        <v>1140</v>
      </c>
      <c r="Q51" s="120"/>
    </row>
    <row r="52" spans="1:17" s="121" customFormat="1" ht="17.45" customHeight="1" x14ac:dyDescent="0.2">
      <c r="A52" s="119">
        <v>43</v>
      </c>
      <c r="B52" s="91" t="s">
        <v>22</v>
      </c>
      <c r="C52" s="91" t="s">
        <v>625</v>
      </c>
      <c r="D52" s="91" t="s">
        <v>15</v>
      </c>
      <c r="E52" s="91" t="s">
        <v>36</v>
      </c>
      <c r="F52" s="94" t="s">
        <v>17</v>
      </c>
      <c r="G52" s="94" t="s">
        <v>17</v>
      </c>
      <c r="H52" s="91" t="s">
        <v>413</v>
      </c>
      <c r="I52" s="91"/>
      <c r="J52" s="91" t="s">
        <v>989</v>
      </c>
      <c r="K52" s="92" t="s">
        <v>1041</v>
      </c>
      <c r="L52" s="93" t="s">
        <v>467</v>
      </c>
      <c r="M52" s="93" t="s">
        <v>468</v>
      </c>
      <c r="N52" s="91" t="s">
        <v>242</v>
      </c>
      <c r="O52" s="91" t="s">
        <v>1141</v>
      </c>
      <c r="P52" s="91" t="s">
        <v>1142</v>
      </c>
      <c r="Q52" s="120"/>
    </row>
    <row r="53" spans="1:17" s="121" customFormat="1" ht="17.45" customHeight="1" x14ac:dyDescent="0.2">
      <c r="A53" s="119">
        <v>44</v>
      </c>
      <c r="B53" s="91" t="s">
        <v>22</v>
      </c>
      <c r="C53" s="91" t="s">
        <v>625</v>
      </c>
      <c r="D53" s="91" t="s">
        <v>15</v>
      </c>
      <c r="E53" s="91" t="s">
        <v>36</v>
      </c>
      <c r="F53" s="94" t="s">
        <v>17</v>
      </c>
      <c r="G53" s="94" t="s">
        <v>17</v>
      </c>
      <c r="H53" s="91" t="s">
        <v>413</v>
      </c>
      <c r="I53" s="91"/>
      <c r="J53" s="91" t="s">
        <v>990</v>
      </c>
      <c r="K53" s="92" t="s">
        <v>1042</v>
      </c>
      <c r="L53" s="93" t="s">
        <v>469</v>
      </c>
      <c r="M53" s="93" t="s">
        <v>470</v>
      </c>
      <c r="N53" s="91" t="s">
        <v>243</v>
      </c>
      <c r="O53" s="91" t="s">
        <v>1143</v>
      </c>
      <c r="P53" s="91" t="s">
        <v>1144</v>
      </c>
      <c r="Q53" s="120"/>
    </row>
    <row r="54" spans="1:17" s="121" customFormat="1" ht="17.45" customHeight="1" x14ac:dyDescent="0.2">
      <c r="A54" s="119">
        <v>45</v>
      </c>
      <c r="B54" s="91" t="s">
        <v>22</v>
      </c>
      <c r="C54" s="91" t="s">
        <v>625</v>
      </c>
      <c r="D54" s="91" t="s">
        <v>15</v>
      </c>
      <c r="E54" s="91" t="s">
        <v>36</v>
      </c>
      <c r="F54" s="94" t="s">
        <v>17</v>
      </c>
      <c r="G54" s="94" t="s">
        <v>17</v>
      </c>
      <c r="H54" s="91" t="s">
        <v>413</v>
      </c>
      <c r="I54" s="91"/>
      <c r="J54" s="91" t="s">
        <v>991</v>
      </c>
      <c r="K54" s="92" t="s">
        <v>1043</v>
      </c>
      <c r="L54" s="93" t="s">
        <v>467</v>
      </c>
      <c r="M54" s="93" t="s">
        <v>468</v>
      </c>
      <c r="N54" s="91" t="s">
        <v>242</v>
      </c>
      <c r="O54" s="91" t="s">
        <v>1145</v>
      </c>
      <c r="P54" s="91" t="s">
        <v>1146</v>
      </c>
      <c r="Q54" s="120"/>
    </row>
    <row r="55" spans="1:17" s="121" customFormat="1" ht="17.45" customHeight="1" x14ac:dyDescent="0.2">
      <c r="A55" s="119">
        <v>46</v>
      </c>
      <c r="B55" s="91" t="s">
        <v>22</v>
      </c>
      <c r="C55" s="91" t="s">
        <v>625</v>
      </c>
      <c r="D55" s="91" t="s">
        <v>15</v>
      </c>
      <c r="E55" s="91" t="s">
        <v>36</v>
      </c>
      <c r="F55" s="94" t="s">
        <v>17</v>
      </c>
      <c r="G55" s="94" t="s">
        <v>17</v>
      </c>
      <c r="H55" s="91" t="s">
        <v>413</v>
      </c>
      <c r="I55" s="91"/>
      <c r="J55" s="91" t="s">
        <v>992</v>
      </c>
      <c r="K55" s="92" t="s">
        <v>1044</v>
      </c>
      <c r="L55" s="93" t="s">
        <v>469</v>
      </c>
      <c r="M55" s="93" t="s">
        <v>470</v>
      </c>
      <c r="N55" s="91" t="s">
        <v>243</v>
      </c>
      <c r="O55" s="91" t="s">
        <v>1147</v>
      </c>
      <c r="P55" s="91" t="s">
        <v>1148</v>
      </c>
      <c r="Q55" s="120"/>
    </row>
    <row r="56" spans="1:17" s="121" customFormat="1" ht="17.45" customHeight="1" x14ac:dyDescent="0.2">
      <c r="A56" s="119">
        <v>47</v>
      </c>
      <c r="B56" s="91" t="s">
        <v>22</v>
      </c>
      <c r="C56" s="91" t="s">
        <v>625</v>
      </c>
      <c r="D56" s="91" t="s">
        <v>15</v>
      </c>
      <c r="E56" s="91" t="s">
        <v>36</v>
      </c>
      <c r="F56" s="94" t="s">
        <v>17</v>
      </c>
      <c r="G56" s="94" t="s">
        <v>17</v>
      </c>
      <c r="H56" s="91" t="s">
        <v>413</v>
      </c>
      <c r="I56" s="91"/>
      <c r="J56" s="91" t="s">
        <v>993</v>
      </c>
      <c r="K56" s="92" t="s">
        <v>1045</v>
      </c>
      <c r="L56" s="93" t="s">
        <v>467</v>
      </c>
      <c r="M56" s="93" t="s">
        <v>468</v>
      </c>
      <c r="N56" s="91" t="s">
        <v>242</v>
      </c>
      <c r="O56" s="91" t="s">
        <v>1149</v>
      </c>
      <c r="P56" s="91" t="s">
        <v>1150</v>
      </c>
      <c r="Q56" s="120"/>
    </row>
    <row r="57" spans="1:17" s="121" customFormat="1" ht="17.45" customHeight="1" x14ac:dyDescent="0.2">
      <c r="A57" s="119">
        <v>48</v>
      </c>
      <c r="B57" s="91" t="s">
        <v>22</v>
      </c>
      <c r="C57" s="91" t="s">
        <v>625</v>
      </c>
      <c r="D57" s="91" t="s">
        <v>15</v>
      </c>
      <c r="E57" s="91" t="s">
        <v>36</v>
      </c>
      <c r="F57" s="94" t="s">
        <v>17</v>
      </c>
      <c r="G57" s="94" t="s">
        <v>17</v>
      </c>
      <c r="H57" s="91" t="s">
        <v>413</v>
      </c>
      <c r="I57" s="91"/>
      <c r="J57" s="91" t="s">
        <v>994</v>
      </c>
      <c r="K57" s="92" t="s">
        <v>1046</v>
      </c>
      <c r="L57" s="93" t="s">
        <v>469</v>
      </c>
      <c r="M57" s="93" t="s">
        <v>470</v>
      </c>
      <c r="N57" s="91" t="s">
        <v>243</v>
      </c>
      <c r="O57" s="91" t="s">
        <v>1151</v>
      </c>
      <c r="P57" s="91" t="s">
        <v>1152</v>
      </c>
      <c r="Q57" s="120"/>
    </row>
    <row r="58" spans="1:17" s="121" customFormat="1" ht="17.45" customHeight="1" x14ac:dyDescent="0.2">
      <c r="A58" s="119">
        <v>49</v>
      </c>
      <c r="B58" s="91" t="s">
        <v>22</v>
      </c>
      <c r="C58" s="91" t="s">
        <v>72</v>
      </c>
      <c r="D58" s="91" t="s">
        <v>15</v>
      </c>
      <c r="E58" s="91" t="s">
        <v>36</v>
      </c>
      <c r="F58" s="94" t="s">
        <v>17</v>
      </c>
      <c r="G58" s="94" t="s">
        <v>17</v>
      </c>
      <c r="H58" s="91" t="s">
        <v>413</v>
      </c>
      <c r="I58" s="91"/>
      <c r="J58" s="91" t="s">
        <v>995</v>
      </c>
      <c r="K58" s="92" t="s">
        <v>1047</v>
      </c>
      <c r="L58" s="93" t="s">
        <v>467</v>
      </c>
      <c r="M58" s="93" t="s">
        <v>468</v>
      </c>
      <c r="N58" s="91" t="s">
        <v>242</v>
      </c>
      <c r="O58" s="91" t="s">
        <v>1153</v>
      </c>
      <c r="P58" s="91" t="s">
        <v>1154</v>
      </c>
      <c r="Q58" s="120"/>
    </row>
    <row r="59" spans="1:17" s="121" customFormat="1" ht="17.45" customHeight="1" x14ac:dyDescent="0.2">
      <c r="A59" s="119">
        <v>50</v>
      </c>
      <c r="B59" s="91" t="s">
        <v>22</v>
      </c>
      <c r="C59" s="91" t="s">
        <v>72</v>
      </c>
      <c r="D59" s="91" t="s">
        <v>15</v>
      </c>
      <c r="E59" s="91" t="s">
        <v>36</v>
      </c>
      <c r="F59" s="94" t="s">
        <v>17</v>
      </c>
      <c r="G59" s="94" t="s">
        <v>17</v>
      </c>
      <c r="H59" s="91" t="s">
        <v>413</v>
      </c>
      <c r="I59" s="91"/>
      <c r="J59" s="91" t="s">
        <v>996</v>
      </c>
      <c r="K59" s="92" t="s">
        <v>1048</v>
      </c>
      <c r="L59" s="93" t="s">
        <v>469</v>
      </c>
      <c r="M59" s="93" t="s">
        <v>470</v>
      </c>
      <c r="N59" s="91" t="s">
        <v>243</v>
      </c>
      <c r="O59" s="91" t="s">
        <v>1155</v>
      </c>
      <c r="P59" s="91" t="s">
        <v>1156</v>
      </c>
      <c r="Q59" s="120"/>
    </row>
    <row r="60" spans="1:17" s="121" customFormat="1" ht="17.45" customHeight="1" x14ac:dyDescent="0.2">
      <c r="A60" s="119">
        <v>51</v>
      </c>
      <c r="B60" s="91" t="s">
        <v>22</v>
      </c>
      <c r="C60" s="91" t="s">
        <v>72</v>
      </c>
      <c r="D60" s="91" t="s">
        <v>15</v>
      </c>
      <c r="E60" s="91" t="s">
        <v>36</v>
      </c>
      <c r="F60" s="94" t="s">
        <v>17</v>
      </c>
      <c r="G60" s="94" t="s">
        <v>17</v>
      </c>
      <c r="H60" s="91" t="s">
        <v>413</v>
      </c>
      <c r="I60" s="91"/>
      <c r="J60" s="91" t="s">
        <v>997</v>
      </c>
      <c r="K60" s="92" t="s">
        <v>1049</v>
      </c>
      <c r="L60" s="93" t="s">
        <v>467</v>
      </c>
      <c r="M60" s="93" t="s">
        <v>468</v>
      </c>
      <c r="N60" s="91" t="s">
        <v>242</v>
      </c>
      <c r="O60" s="91" t="s">
        <v>1157</v>
      </c>
      <c r="P60" s="91" t="s">
        <v>1158</v>
      </c>
      <c r="Q60" s="120"/>
    </row>
    <row r="61" spans="1:17" s="121" customFormat="1" ht="17.45" customHeight="1" x14ac:dyDescent="0.2">
      <c r="A61" s="119">
        <v>52</v>
      </c>
      <c r="B61" s="91" t="s">
        <v>22</v>
      </c>
      <c r="C61" s="91" t="s">
        <v>72</v>
      </c>
      <c r="D61" s="91" t="s">
        <v>15</v>
      </c>
      <c r="E61" s="91" t="s">
        <v>36</v>
      </c>
      <c r="F61" s="94" t="s">
        <v>17</v>
      </c>
      <c r="G61" s="94" t="s">
        <v>17</v>
      </c>
      <c r="H61" s="91" t="s">
        <v>413</v>
      </c>
      <c r="I61" s="91"/>
      <c r="J61" s="91" t="s">
        <v>998</v>
      </c>
      <c r="K61" s="92" t="s">
        <v>1050</v>
      </c>
      <c r="L61" s="93" t="s">
        <v>469</v>
      </c>
      <c r="M61" s="93" t="s">
        <v>470</v>
      </c>
      <c r="N61" s="91" t="s">
        <v>243</v>
      </c>
      <c r="O61" s="91" t="s">
        <v>73</v>
      </c>
      <c r="P61" s="91" t="s">
        <v>81</v>
      </c>
      <c r="Q61" s="120"/>
    </row>
    <row r="62" spans="1:17" s="121" customFormat="1" ht="17.45" customHeight="1" x14ac:dyDescent="0.2">
      <c r="A62" s="119">
        <v>53</v>
      </c>
      <c r="B62" s="91" t="s">
        <v>22</v>
      </c>
      <c r="C62" s="91" t="s">
        <v>72</v>
      </c>
      <c r="D62" s="91" t="s">
        <v>15</v>
      </c>
      <c r="E62" s="91" t="s">
        <v>36</v>
      </c>
      <c r="F62" s="94" t="s">
        <v>17</v>
      </c>
      <c r="G62" s="94" t="s">
        <v>17</v>
      </c>
      <c r="H62" s="91" t="s">
        <v>413</v>
      </c>
      <c r="I62" s="91"/>
      <c r="J62" s="91" t="s">
        <v>999</v>
      </c>
      <c r="K62" s="92" t="s">
        <v>1051</v>
      </c>
      <c r="L62" s="93" t="s">
        <v>467</v>
      </c>
      <c r="M62" s="93" t="s">
        <v>468</v>
      </c>
      <c r="N62" s="91" t="s">
        <v>242</v>
      </c>
      <c r="O62" s="91" t="s">
        <v>74</v>
      </c>
      <c r="P62" s="91" t="s">
        <v>82</v>
      </c>
      <c r="Q62" s="120"/>
    </row>
    <row r="63" spans="1:17" s="121" customFormat="1" ht="17.45" customHeight="1" x14ac:dyDescent="0.2">
      <c r="A63" s="119">
        <v>54</v>
      </c>
      <c r="B63" s="91" t="s">
        <v>22</v>
      </c>
      <c r="C63" s="91" t="s">
        <v>72</v>
      </c>
      <c r="D63" s="91" t="s">
        <v>15</v>
      </c>
      <c r="E63" s="91" t="s">
        <v>36</v>
      </c>
      <c r="F63" s="94" t="s">
        <v>17</v>
      </c>
      <c r="G63" s="94" t="s">
        <v>17</v>
      </c>
      <c r="H63" s="91" t="s">
        <v>413</v>
      </c>
      <c r="I63" s="91"/>
      <c r="J63" s="91" t="s">
        <v>1000</v>
      </c>
      <c r="K63" s="92" t="s">
        <v>1052</v>
      </c>
      <c r="L63" s="93" t="s">
        <v>469</v>
      </c>
      <c r="M63" s="93" t="s">
        <v>470</v>
      </c>
      <c r="N63" s="91" t="s">
        <v>243</v>
      </c>
      <c r="O63" s="91" t="s">
        <v>75</v>
      </c>
      <c r="P63" s="91" t="s">
        <v>83</v>
      </c>
      <c r="Q63" s="120"/>
    </row>
    <row r="64" spans="1:17" s="121" customFormat="1" ht="17.45" customHeight="1" x14ac:dyDescent="0.2">
      <c r="A64" s="119">
        <v>55</v>
      </c>
      <c r="B64" s="91" t="s">
        <v>22</v>
      </c>
      <c r="C64" s="91" t="s">
        <v>72</v>
      </c>
      <c r="D64" s="91" t="s">
        <v>15</v>
      </c>
      <c r="E64" s="91" t="s">
        <v>36</v>
      </c>
      <c r="F64" s="94" t="s">
        <v>17</v>
      </c>
      <c r="G64" s="94" t="s">
        <v>17</v>
      </c>
      <c r="H64" s="91" t="s">
        <v>413</v>
      </c>
      <c r="I64" s="91"/>
      <c r="J64" s="91" t="s">
        <v>1001</v>
      </c>
      <c r="K64" s="92" t="s">
        <v>1053</v>
      </c>
      <c r="L64" s="93" t="s">
        <v>467</v>
      </c>
      <c r="M64" s="93" t="s">
        <v>468</v>
      </c>
      <c r="N64" s="91" t="s">
        <v>242</v>
      </c>
      <c r="O64" s="91" t="s">
        <v>76</v>
      </c>
      <c r="P64" s="91" t="s">
        <v>84</v>
      </c>
      <c r="Q64" s="120"/>
    </row>
    <row r="65" spans="1:17" s="121" customFormat="1" ht="17.45" customHeight="1" x14ac:dyDescent="0.2">
      <c r="A65" s="119">
        <v>56</v>
      </c>
      <c r="B65" s="91" t="s">
        <v>22</v>
      </c>
      <c r="C65" s="91" t="s">
        <v>72</v>
      </c>
      <c r="D65" s="91" t="s">
        <v>15</v>
      </c>
      <c r="E65" s="91" t="s">
        <v>36</v>
      </c>
      <c r="F65" s="94" t="s">
        <v>17</v>
      </c>
      <c r="G65" s="94" t="s">
        <v>17</v>
      </c>
      <c r="H65" s="91" t="s">
        <v>413</v>
      </c>
      <c r="I65" s="91"/>
      <c r="J65" s="91" t="s">
        <v>1002</v>
      </c>
      <c r="K65" s="92" t="s">
        <v>1054</v>
      </c>
      <c r="L65" s="93" t="s">
        <v>469</v>
      </c>
      <c r="M65" s="93" t="s">
        <v>470</v>
      </c>
      <c r="N65" s="91" t="s">
        <v>243</v>
      </c>
      <c r="O65" s="91" t="s">
        <v>77</v>
      </c>
      <c r="P65" s="91" t="s">
        <v>85</v>
      </c>
      <c r="Q65" s="120"/>
    </row>
    <row r="66" spans="1:17" s="121" customFormat="1" ht="17.45" customHeight="1" x14ac:dyDescent="0.2">
      <c r="A66" s="119">
        <v>57</v>
      </c>
      <c r="B66" s="91" t="s">
        <v>22</v>
      </c>
      <c r="C66" s="91" t="s">
        <v>72</v>
      </c>
      <c r="D66" s="91" t="s">
        <v>15</v>
      </c>
      <c r="E66" s="91" t="s">
        <v>36</v>
      </c>
      <c r="F66" s="94" t="s">
        <v>17</v>
      </c>
      <c r="G66" s="94" t="s">
        <v>17</v>
      </c>
      <c r="H66" s="91" t="s">
        <v>413</v>
      </c>
      <c r="I66" s="91"/>
      <c r="J66" s="91" t="s">
        <v>1003</v>
      </c>
      <c r="K66" s="92" t="s">
        <v>1055</v>
      </c>
      <c r="L66" s="93" t="s">
        <v>467</v>
      </c>
      <c r="M66" s="93" t="s">
        <v>468</v>
      </c>
      <c r="N66" s="91" t="s">
        <v>242</v>
      </c>
      <c r="O66" s="91" t="s">
        <v>78</v>
      </c>
      <c r="P66" s="91" t="s">
        <v>86</v>
      </c>
      <c r="Q66" s="120"/>
    </row>
    <row r="67" spans="1:17" s="121" customFormat="1" ht="17.45" customHeight="1" x14ac:dyDescent="0.2">
      <c r="A67" s="119">
        <v>58</v>
      </c>
      <c r="B67" s="91" t="s">
        <v>22</v>
      </c>
      <c r="C67" s="91" t="s">
        <v>72</v>
      </c>
      <c r="D67" s="91" t="s">
        <v>15</v>
      </c>
      <c r="E67" s="91" t="s">
        <v>36</v>
      </c>
      <c r="F67" s="94" t="s">
        <v>17</v>
      </c>
      <c r="G67" s="94" t="s">
        <v>17</v>
      </c>
      <c r="H67" s="91" t="s">
        <v>413</v>
      </c>
      <c r="I67" s="91"/>
      <c r="J67" s="91" t="s">
        <v>1004</v>
      </c>
      <c r="K67" s="92" t="s">
        <v>1056</v>
      </c>
      <c r="L67" s="93" t="s">
        <v>469</v>
      </c>
      <c r="M67" s="93" t="s">
        <v>470</v>
      </c>
      <c r="N67" s="91" t="s">
        <v>243</v>
      </c>
      <c r="O67" s="91" t="s">
        <v>79</v>
      </c>
      <c r="P67" s="91" t="s">
        <v>87</v>
      </c>
      <c r="Q67" s="120"/>
    </row>
    <row r="68" spans="1:17" s="121" customFormat="1" ht="17.45" customHeight="1" x14ac:dyDescent="0.2">
      <c r="A68" s="119">
        <v>59</v>
      </c>
      <c r="B68" s="91" t="s">
        <v>22</v>
      </c>
      <c r="C68" s="91" t="s">
        <v>72</v>
      </c>
      <c r="D68" s="91" t="s">
        <v>15</v>
      </c>
      <c r="E68" s="91" t="s">
        <v>36</v>
      </c>
      <c r="F68" s="94" t="s">
        <v>17</v>
      </c>
      <c r="G68" s="94" t="s">
        <v>17</v>
      </c>
      <c r="H68" s="91" t="s">
        <v>413</v>
      </c>
      <c r="I68" s="91"/>
      <c r="J68" s="91" t="s">
        <v>1005</v>
      </c>
      <c r="K68" s="92" t="s">
        <v>1057</v>
      </c>
      <c r="L68" s="93" t="s">
        <v>467</v>
      </c>
      <c r="M68" s="93" t="s">
        <v>468</v>
      </c>
      <c r="N68" s="91" t="s">
        <v>242</v>
      </c>
      <c r="O68" s="91" t="s">
        <v>80</v>
      </c>
      <c r="P68" s="91" t="s">
        <v>88</v>
      </c>
      <c r="Q68" s="120"/>
    </row>
    <row r="69" spans="1:17" s="121" customFormat="1" ht="17.45" customHeight="1" x14ac:dyDescent="0.2">
      <c r="A69" s="119">
        <v>60</v>
      </c>
      <c r="B69" s="91" t="s">
        <v>22</v>
      </c>
      <c r="C69" s="91" t="s">
        <v>72</v>
      </c>
      <c r="D69" s="91" t="s">
        <v>15</v>
      </c>
      <c r="E69" s="91" t="s">
        <v>36</v>
      </c>
      <c r="F69" s="94" t="s">
        <v>17</v>
      </c>
      <c r="G69" s="94" t="s">
        <v>17</v>
      </c>
      <c r="H69" s="91" t="s">
        <v>413</v>
      </c>
      <c r="I69" s="91"/>
      <c r="J69" s="91" t="s">
        <v>1006</v>
      </c>
      <c r="K69" s="92" t="s">
        <v>1058</v>
      </c>
      <c r="L69" s="93" t="s">
        <v>469</v>
      </c>
      <c r="M69" s="93" t="s">
        <v>470</v>
      </c>
      <c r="N69" s="91" t="s">
        <v>243</v>
      </c>
      <c r="O69" s="91" t="s">
        <v>1159</v>
      </c>
      <c r="P69" s="91" t="s">
        <v>1160</v>
      </c>
      <c r="Q69" s="120"/>
    </row>
    <row r="70" spans="1:17" s="121" customFormat="1" ht="17.45" customHeight="1" x14ac:dyDescent="0.2">
      <c r="A70" s="119">
        <v>61</v>
      </c>
      <c r="B70" s="91" t="s">
        <v>22</v>
      </c>
      <c r="C70" s="91" t="s">
        <v>72</v>
      </c>
      <c r="D70" s="91" t="s">
        <v>15</v>
      </c>
      <c r="E70" s="91" t="s">
        <v>36</v>
      </c>
      <c r="F70" s="94" t="s">
        <v>17</v>
      </c>
      <c r="G70" s="94" t="s">
        <v>17</v>
      </c>
      <c r="H70" s="91" t="s">
        <v>413</v>
      </c>
      <c r="I70" s="91"/>
      <c r="J70" s="91" t="s">
        <v>1007</v>
      </c>
      <c r="K70" s="92" t="s">
        <v>1059</v>
      </c>
      <c r="L70" s="93" t="s">
        <v>467</v>
      </c>
      <c r="M70" s="93" t="s">
        <v>468</v>
      </c>
      <c r="N70" s="91" t="s">
        <v>242</v>
      </c>
      <c r="O70" s="91" t="s">
        <v>1161</v>
      </c>
      <c r="P70" s="91" t="s">
        <v>1162</v>
      </c>
      <c r="Q70" s="120"/>
    </row>
    <row r="71" spans="1:17" s="121" customFormat="1" ht="17.45" customHeight="1" x14ac:dyDescent="0.2">
      <c r="A71" s="119">
        <v>62</v>
      </c>
      <c r="B71" s="91" t="s">
        <v>22</v>
      </c>
      <c r="C71" s="91" t="s">
        <v>72</v>
      </c>
      <c r="D71" s="91" t="s">
        <v>15</v>
      </c>
      <c r="E71" s="91" t="s">
        <v>36</v>
      </c>
      <c r="F71" s="94" t="s">
        <v>17</v>
      </c>
      <c r="G71" s="94" t="s">
        <v>17</v>
      </c>
      <c r="H71" s="91" t="s">
        <v>413</v>
      </c>
      <c r="I71" s="91"/>
      <c r="J71" s="91" t="s">
        <v>1008</v>
      </c>
      <c r="K71" s="92" t="s">
        <v>1060</v>
      </c>
      <c r="L71" s="93" t="s">
        <v>469</v>
      </c>
      <c r="M71" s="93" t="s">
        <v>470</v>
      </c>
      <c r="N71" s="91" t="s">
        <v>243</v>
      </c>
      <c r="O71" s="91" t="s">
        <v>1163</v>
      </c>
      <c r="P71" s="91" t="s">
        <v>1164</v>
      </c>
      <c r="Q71" s="120"/>
    </row>
    <row r="72" spans="1:17" s="121" customFormat="1" ht="17.45" customHeight="1" x14ac:dyDescent="0.2">
      <c r="A72" s="119">
        <v>63</v>
      </c>
      <c r="B72" s="91" t="s">
        <v>22</v>
      </c>
      <c r="C72" s="91" t="s">
        <v>72</v>
      </c>
      <c r="D72" s="91" t="s">
        <v>15</v>
      </c>
      <c r="E72" s="91" t="s">
        <v>36</v>
      </c>
      <c r="F72" s="94" t="s">
        <v>17</v>
      </c>
      <c r="G72" s="94" t="s">
        <v>17</v>
      </c>
      <c r="H72" s="91" t="s">
        <v>413</v>
      </c>
      <c r="I72" s="91"/>
      <c r="J72" s="91" t="s">
        <v>1009</v>
      </c>
      <c r="K72" s="92" t="s">
        <v>1061</v>
      </c>
      <c r="L72" s="93" t="s">
        <v>467</v>
      </c>
      <c r="M72" s="93" t="s">
        <v>468</v>
      </c>
      <c r="N72" s="91" t="s">
        <v>242</v>
      </c>
      <c r="O72" s="91" t="s">
        <v>1165</v>
      </c>
      <c r="P72" s="91" t="s">
        <v>1166</v>
      </c>
      <c r="Q72" s="120"/>
    </row>
    <row r="73" spans="1:17" s="121" customFormat="1" ht="17.45" customHeight="1" x14ac:dyDescent="0.2">
      <c r="A73" s="119">
        <v>64</v>
      </c>
      <c r="B73" s="91" t="s">
        <v>22</v>
      </c>
      <c r="C73" s="91" t="s">
        <v>72</v>
      </c>
      <c r="D73" s="91" t="s">
        <v>15</v>
      </c>
      <c r="E73" s="91" t="s">
        <v>36</v>
      </c>
      <c r="F73" s="94" t="s">
        <v>17</v>
      </c>
      <c r="G73" s="94" t="s">
        <v>17</v>
      </c>
      <c r="H73" s="91" t="s">
        <v>413</v>
      </c>
      <c r="I73" s="91"/>
      <c r="J73" s="91" t="s">
        <v>1010</v>
      </c>
      <c r="K73" s="92" t="s">
        <v>1062</v>
      </c>
      <c r="L73" s="93" t="s">
        <v>469</v>
      </c>
      <c r="M73" s="93" t="s">
        <v>470</v>
      </c>
      <c r="N73" s="91" t="s">
        <v>243</v>
      </c>
      <c r="O73" s="91" t="s">
        <v>1167</v>
      </c>
      <c r="P73" s="91" t="s">
        <v>1168</v>
      </c>
      <c r="Q73" s="120"/>
    </row>
    <row r="74" spans="1:17" s="121" customFormat="1" ht="17.45" customHeight="1" x14ac:dyDescent="0.2">
      <c r="A74" s="119">
        <v>65</v>
      </c>
      <c r="B74" s="91" t="s">
        <v>22</v>
      </c>
      <c r="C74" s="91" t="s">
        <v>89</v>
      </c>
      <c r="D74" s="91" t="s">
        <v>15</v>
      </c>
      <c r="E74" s="91" t="s">
        <v>36</v>
      </c>
      <c r="F74" s="94" t="s">
        <v>17</v>
      </c>
      <c r="G74" s="94" t="s">
        <v>17</v>
      </c>
      <c r="H74" s="91" t="s">
        <v>413</v>
      </c>
      <c r="I74" s="91"/>
      <c r="J74" s="91" t="s">
        <v>1011</v>
      </c>
      <c r="K74" s="92" t="s">
        <v>1063</v>
      </c>
      <c r="L74" s="93" t="s">
        <v>467</v>
      </c>
      <c r="M74" s="93" t="s">
        <v>468</v>
      </c>
      <c r="N74" s="91" t="s">
        <v>242</v>
      </c>
      <c r="O74" s="91" t="s">
        <v>1169</v>
      </c>
      <c r="P74" s="91" t="s">
        <v>1170</v>
      </c>
      <c r="Q74" s="120"/>
    </row>
    <row r="75" spans="1:17" s="121" customFormat="1" ht="17.45" customHeight="1" x14ac:dyDescent="0.2">
      <c r="A75" s="119">
        <v>66</v>
      </c>
      <c r="B75" s="91" t="s">
        <v>22</v>
      </c>
      <c r="C75" s="91" t="s">
        <v>89</v>
      </c>
      <c r="D75" s="91" t="s">
        <v>15</v>
      </c>
      <c r="E75" s="91" t="s">
        <v>36</v>
      </c>
      <c r="F75" s="94" t="s">
        <v>17</v>
      </c>
      <c r="G75" s="94" t="s">
        <v>17</v>
      </c>
      <c r="H75" s="91" t="s">
        <v>413</v>
      </c>
      <c r="I75" s="91"/>
      <c r="J75" s="91" t="s">
        <v>1012</v>
      </c>
      <c r="K75" s="92" t="s">
        <v>1064</v>
      </c>
      <c r="L75" s="93" t="s">
        <v>469</v>
      </c>
      <c r="M75" s="93" t="s">
        <v>470</v>
      </c>
      <c r="N75" s="91" t="s">
        <v>243</v>
      </c>
      <c r="O75" s="91" t="s">
        <v>1171</v>
      </c>
      <c r="P75" s="91" t="s">
        <v>1172</v>
      </c>
      <c r="Q75" s="120"/>
    </row>
    <row r="76" spans="1:17" s="121" customFormat="1" ht="17.45" customHeight="1" x14ac:dyDescent="0.2">
      <c r="A76" s="119">
        <v>67</v>
      </c>
      <c r="B76" s="91" t="s">
        <v>22</v>
      </c>
      <c r="C76" s="91" t="s">
        <v>89</v>
      </c>
      <c r="D76" s="91" t="s">
        <v>15</v>
      </c>
      <c r="E76" s="91" t="s">
        <v>36</v>
      </c>
      <c r="F76" s="94" t="s">
        <v>17</v>
      </c>
      <c r="G76" s="94" t="s">
        <v>17</v>
      </c>
      <c r="H76" s="91" t="s">
        <v>413</v>
      </c>
      <c r="I76" s="91"/>
      <c r="J76" s="91" t="s">
        <v>1013</v>
      </c>
      <c r="K76" s="92" t="s">
        <v>1065</v>
      </c>
      <c r="L76" s="93" t="s">
        <v>467</v>
      </c>
      <c r="M76" s="93" t="s">
        <v>468</v>
      </c>
      <c r="N76" s="91" t="s">
        <v>242</v>
      </c>
      <c r="O76" s="91" t="s">
        <v>1173</v>
      </c>
      <c r="P76" s="91" t="s">
        <v>1174</v>
      </c>
      <c r="Q76" s="120"/>
    </row>
    <row r="77" spans="1:17" s="121" customFormat="1" ht="17.45" customHeight="1" x14ac:dyDescent="0.2">
      <c r="A77" s="119">
        <v>68</v>
      </c>
      <c r="B77" s="91" t="s">
        <v>22</v>
      </c>
      <c r="C77" s="91" t="s">
        <v>89</v>
      </c>
      <c r="D77" s="91" t="s">
        <v>15</v>
      </c>
      <c r="E77" s="91" t="s">
        <v>36</v>
      </c>
      <c r="F77" s="94" t="s">
        <v>17</v>
      </c>
      <c r="G77" s="94" t="s">
        <v>17</v>
      </c>
      <c r="H77" s="91" t="s">
        <v>413</v>
      </c>
      <c r="I77" s="91"/>
      <c r="J77" s="91" t="s">
        <v>1014</v>
      </c>
      <c r="K77" s="92" t="s">
        <v>1066</v>
      </c>
      <c r="L77" s="93" t="s">
        <v>469</v>
      </c>
      <c r="M77" s="93" t="s">
        <v>470</v>
      </c>
      <c r="N77" s="91" t="s">
        <v>243</v>
      </c>
      <c r="O77" s="91" t="s">
        <v>1175</v>
      </c>
      <c r="P77" s="91" t="s">
        <v>1176</v>
      </c>
      <c r="Q77" s="120"/>
    </row>
    <row r="78" spans="1:17" s="121" customFormat="1" ht="17.45" customHeight="1" x14ac:dyDescent="0.2">
      <c r="A78" s="119">
        <v>69</v>
      </c>
      <c r="B78" s="91" t="s">
        <v>22</v>
      </c>
      <c r="C78" s="91" t="s">
        <v>89</v>
      </c>
      <c r="D78" s="91" t="s">
        <v>15</v>
      </c>
      <c r="E78" s="91" t="s">
        <v>36</v>
      </c>
      <c r="F78" s="94" t="s">
        <v>17</v>
      </c>
      <c r="G78" s="94" t="s">
        <v>17</v>
      </c>
      <c r="H78" s="91" t="s">
        <v>413</v>
      </c>
      <c r="I78" s="91"/>
      <c r="J78" s="91" t="s">
        <v>1015</v>
      </c>
      <c r="K78" s="92" t="s">
        <v>1067</v>
      </c>
      <c r="L78" s="93" t="s">
        <v>467</v>
      </c>
      <c r="M78" s="93" t="s">
        <v>468</v>
      </c>
      <c r="N78" s="91" t="s">
        <v>242</v>
      </c>
      <c r="O78" s="91" t="s">
        <v>1177</v>
      </c>
      <c r="P78" s="91" t="s">
        <v>1178</v>
      </c>
      <c r="Q78" s="120"/>
    </row>
    <row r="79" spans="1:17" s="121" customFormat="1" ht="17.45" customHeight="1" x14ac:dyDescent="0.2">
      <c r="A79" s="119">
        <v>70</v>
      </c>
      <c r="B79" s="91" t="s">
        <v>22</v>
      </c>
      <c r="C79" s="91" t="s">
        <v>89</v>
      </c>
      <c r="D79" s="91" t="s">
        <v>15</v>
      </c>
      <c r="E79" s="91" t="s">
        <v>36</v>
      </c>
      <c r="F79" s="94" t="s">
        <v>17</v>
      </c>
      <c r="G79" s="94" t="s">
        <v>17</v>
      </c>
      <c r="H79" s="91" t="s">
        <v>413</v>
      </c>
      <c r="I79" s="91"/>
      <c r="J79" s="91" t="s">
        <v>1016</v>
      </c>
      <c r="K79" s="92" t="s">
        <v>1068</v>
      </c>
      <c r="L79" s="93" t="s">
        <v>469</v>
      </c>
      <c r="M79" s="93" t="s">
        <v>470</v>
      </c>
      <c r="N79" s="91" t="s">
        <v>243</v>
      </c>
      <c r="O79" s="91" t="s">
        <v>1179</v>
      </c>
      <c r="P79" s="91" t="s">
        <v>1180</v>
      </c>
      <c r="Q79" s="120"/>
    </row>
    <row r="80" spans="1:17" s="121" customFormat="1" ht="17.45" customHeight="1" x14ac:dyDescent="0.2">
      <c r="A80" s="119">
        <v>71</v>
      </c>
      <c r="B80" s="91" t="s">
        <v>22</v>
      </c>
      <c r="C80" s="91" t="s">
        <v>89</v>
      </c>
      <c r="D80" s="91" t="s">
        <v>15</v>
      </c>
      <c r="E80" s="91" t="s">
        <v>36</v>
      </c>
      <c r="F80" s="94" t="s">
        <v>17</v>
      </c>
      <c r="G80" s="94" t="s">
        <v>17</v>
      </c>
      <c r="H80" s="91" t="s">
        <v>413</v>
      </c>
      <c r="I80" s="91"/>
      <c r="J80" s="91" t="s">
        <v>1017</v>
      </c>
      <c r="K80" s="92" t="s">
        <v>1069</v>
      </c>
      <c r="L80" s="93" t="s">
        <v>467</v>
      </c>
      <c r="M80" s="93" t="s">
        <v>468</v>
      </c>
      <c r="N80" s="91" t="s">
        <v>242</v>
      </c>
      <c r="O80" s="91" t="s">
        <v>1181</v>
      </c>
      <c r="P80" s="91" t="s">
        <v>1182</v>
      </c>
      <c r="Q80" s="120"/>
    </row>
    <row r="81" spans="1:17" s="121" customFormat="1" ht="17.45" customHeight="1" x14ac:dyDescent="0.2">
      <c r="A81" s="119">
        <v>72</v>
      </c>
      <c r="B81" s="91" t="s">
        <v>22</v>
      </c>
      <c r="C81" s="91" t="s">
        <v>89</v>
      </c>
      <c r="D81" s="91" t="s">
        <v>15</v>
      </c>
      <c r="E81" s="91" t="s">
        <v>36</v>
      </c>
      <c r="F81" s="94" t="s">
        <v>17</v>
      </c>
      <c r="G81" s="94" t="s">
        <v>17</v>
      </c>
      <c r="H81" s="91" t="s">
        <v>413</v>
      </c>
      <c r="I81" s="91"/>
      <c r="J81" s="91" t="s">
        <v>1018</v>
      </c>
      <c r="K81" s="92" t="s">
        <v>1070</v>
      </c>
      <c r="L81" s="93" t="s">
        <v>469</v>
      </c>
      <c r="M81" s="93" t="s">
        <v>470</v>
      </c>
      <c r="N81" s="91" t="s">
        <v>243</v>
      </c>
      <c r="O81" s="91" t="s">
        <v>1183</v>
      </c>
      <c r="P81" s="91" t="s">
        <v>1184</v>
      </c>
      <c r="Q81" s="120"/>
    </row>
    <row r="82" spans="1:17" s="121" customFormat="1" ht="17.45" customHeight="1" x14ac:dyDescent="0.2">
      <c r="A82" s="119">
        <v>73</v>
      </c>
      <c r="B82" s="91" t="s">
        <v>22</v>
      </c>
      <c r="C82" s="91" t="s">
        <v>89</v>
      </c>
      <c r="D82" s="91" t="s">
        <v>15</v>
      </c>
      <c r="E82" s="91" t="s">
        <v>36</v>
      </c>
      <c r="F82" s="94" t="s">
        <v>17</v>
      </c>
      <c r="G82" s="94" t="s">
        <v>17</v>
      </c>
      <c r="H82" s="91" t="s">
        <v>413</v>
      </c>
      <c r="I82" s="91"/>
      <c r="J82" s="91" t="s">
        <v>1019</v>
      </c>
      <c r="K82" s="92" t="s">
        <v>1071</v>
      </c>
      <c r="L82" s="93" t="s">
        <v>467</v>
      </c>
      <c r="M82" s="93" t="s">
        <v>468</v>
      </c>
      <c r="N82" s="91" t="s">
        <v>242</v>
      </c>
      <c r="O82" s="91" t="s">
        <v>1185</v>
      </c>
      <c r="P82" s="91" t="s">
        <v>1186</v>
      </c>
      <c r="Q82" s="120"/>
    </row>
    <row r="83" spans="1:17" s="121" customFormat="1" ht="17.45" customHeight="1" x14ac:dyDescent="0.2">
      <c r="A83" s="119">
        <v>74</v>
      </c>
      <c r="B83" s="91" t="s">
        <v>22</v>
      </c>
      <c r="C83" s="91" t="s">
        <v>89</v>
      </c>
      <c r="D83" s="91" t="s">
        <v>15</v>
      </c>
      <c r="E83" s="91" t="s">
        <v>36</v>
      </c>
      <c r="F83" s="94" t="s">
        <v>17</v>
      </c>
      <c r="G83" s="94" t="s">
        <v>17</v>
      </c>
      <c r="H83" s="91" t="s">
        <v>413</v>
      </c>
      <c r="I83" s="91"/>
      <c r="J83" s="91" t="s">
        <v>1020</v>
      </c>
      <c r="K83" s="92" t="s">
        <v>1072</v>
      </c>
      <c r="L83" s="93" t="s">
        <v>469</v>
      </c>
      <c r="M83" s="93" t="s">
        <v>470</v>
      </c>
      <c r="N83" s="91" t="s">
        <v>243</v>
      </c>
      <c r="O83" s="91" t="s">
        <v>1187</v>
      </c>
      <c r="P83" s="91" t="s">
        <v>1188</v>
      </c>
      <c r="Q83" s="120"/>
    </row>
    <row r="84" spans="1:17" s="121" customFormat="1" ht="17.45" customHeight="1" x14ac:dyDescent="0.2">
      <c r="A84" s="119">
        <v>75</v>
      </c>
      <c r="B84" s="91" t="s">
        <v>22</v>
      </c>
      <c r="C84" s="91" t="s">
        <v>89</v>
      </c>
      <c r="D84" s="91" t="s">
        <v>15</v>
      </c>
      <c r="E84" s="91" t="s">
        <v>36</v>
      </c>
      <c r="F84" s="94" t="s">
        <v>17</v>
      </c>
      <c r="G84" s="94" t="s">
        <v>17</v>
      </c>
      <c r="H84" s="91" t="s">
        <v>413</v>
      </c>
      <c r="I84" s="91"/>
      <c r="J84" s="91" t="s">
        <v>1021</v>
      </c>
      <c r="K84" s="92" t="s">
        <v>1073</v>
      </c>
      <c r="L84" s="93" t="s">
        <v>467</v>
      </c>
      <c r="M84" s="93" t="s">
        <v>468</v>
      </c>
      <c r="N84" s="91" t="s">
        <v>242</v>
      </c>
      <c r="O84" s="91" t="s">
        <v>1189</v>
      </c>
      <c r="P84" s="91" t="s">
        <v>1190</v>
      </c>
      <c r="Q84" s="120"/>
    </row>
    <row r="85" spans="1:17" s="121" customFormat="1" ht="17.45" customHeight="1" x14ac:dyDescent="0.2">
      <c r="A85" s="119">
        <v>76</v>
      </c>
      <c r="B85" s="91" t="s">
        <v>22</v>
      </c>
      <c r="C85" s="91" t="s">
        <v>89</v>
      </c>
      <c r="D85" s="91" t="s">
        <v>15</v>
      </c>
      <c r="E85" s="91" t="s">
        <v>36</v>
      </c>
      <c r="F85" s="94" t="s">
        <v>17</v>
      </c>
      <c r="G85" s="94" t="s">
        <v>17</v>
      </c>
      <c r="H85" s="91" t="s">
        <v>413</v>
      </c>
      <c r="I85" s="91"/>
      <c r="J85" s="91" t="s">
        <v>1022</v>
      </c>
      <c r="K85" s="92" t="s">
        <v>1074</v>
      </c>
      <c r="L85" s="93" t="s">
        <v>469</v>
      </c>
      <c r="M85" s="93" t="s">
        <v>470</v>
      </c>
      <c r="N85" s="91" t="s">
        <v>243</v>
      </c>
      <c r="O85" s="91" t="s">
        <v>1191</v>
      </c>
      <c r="P85" s="91" t="s">
        <v>1192</v>
      </c>
      <c r="Q85" s="120"/>
    </row>
    <row r="86" spans="1:17" s="121" customFormat="1" ht="17.45" customHeight="1" x14ac:dyDescent="0.2">
      <c r="A86" s="119">
        <v>77</v>
      </c>
      <c r="B86" s="91" t="s">
        <v>22</v>
      </c>
      <c r="C86" s="91" t="s">
        <v>89</v>
      </c>
      <c r="D86" s="91" t="s">
        <v>15</v>
      </c>
      <c r="E86" s="91" t="s">
        <v>36</v>
      </c>
      <c r="F86" s="94" t="s">
        <v>17</v>
      </c>
      <c r="G86" s="94" t="s">
        <v>17</v>
      </c>
      <c r="H86" s="91" t="s">
        <v>413</v>
      </c>
      <c r="I86" s="91"/>
      <c r="J86" s="91" t="s">
        <v>1023</v>
      </c>
      <c r="K86" s="92" t="s">
        <v>1075</v>
      </c>
      <c r="L86" s="93" t="s">
        <v>467</v>
      </c>
      <c r="M86" s="93" t="s">
        <v>468</v>
      </c>
      <c r="N86" s="91" t="s">
        <v>242</v>
      </c>
      <c r="O86" s="91" t="s">
        <v>1193</v>
      </c>
      <c r="P86" s="91" t="s">
        <v>1194</v>
      </c>
      <c r="Q86" s="120"/>
    </row>
    <row r="87" spans="1:17" s="121" customFormat="1" ht="17.45" customHeight="1" x14ac:dyDescent="0.2">
      <c r="A87" s="119">
        <v>78</v>
      </c>
      <c r="B87" s="91" t="s">
        <v>22</v>
      </c>
      <c r="C87" s="91" t="s">
        <v>89</v>
      </c>
      <c r="D87" s="91" t="s">
        <v>15</v>
      </c>
      <c r="E87" s="91" t="s">
        <v>36</v>
      </c>
      <c r="F87" s="94" t="s">
        <v>17</v>
      </c>
      <c r="G87" s="94" t="s">
        <v>17</v>
      </c>
      <c r="H87" s="91" t="s">
        <v>413</v>
      </c>
      <c r="I87" s="91"/>
      <c r="J87" s="91" t="s">
        <v>1024</v>
      </c>
      <c r="K87" s="92" t="s">
        <v>1076</v>
      </c>
      <c r="L87" s="93" t="s">
        <v>469</v>
      </c>
      <c r="M87" s="93" t="s">
        <v>470</v>
      </c>
      <c r="N87" s="91" t="s">
        <v>243</v>
      </c>
      <c r="O87" s="91" t="s">
        <v>1195</v>
      </c>
      <c r="P87" s="91" t="s">
        <v>1196</v>
      </c>
      <c r="Q87" s="120"/>
    </row>
    <row r="88" spans="1:17" s="121" customFormat="1" ht="17.45" customHeight="1" x14ac:dyDescent="0.2">
      <c r="A88" s="119">
        <v>79</v>
      </c>
      <c r="B88" s="91" t="s">
        <v>22</v>
      </c>
      <c r="C88" s="91" t="s">
        <v>89</v>
      </c>
      <c r="D88" s="91" t="s">
        <v>15</v>
      </c>
      <c r="E88" s="91" t="s">
        <v>36</v>
      </c>
      <c r="F88" s="94" t="s">
        <v>17</v>
      </c>
      <c r="G88" s="94" t="s">
        <v>17</v>
      </c>
      <c r="H88" s="91" t="s">
        <v>413</v>
      </c>
      <c r="I88" s="91"/>
      <c r="J88" s="91" t="s">
        <v>1025</v>
      </c>
      <c r="K88" s="92" t="s">
        <v>1077</v>
      </c>
      <c r="L88" s="93" t="s">
        <v>467</v>
      </c>
      <c r="M88" s="93" t="s">
        <v>468</v>
      </c>
      <c r="N88" s="91" t="s">
        <v>242</v>
      </c>
      <c r="O88" s="91" t="s">
        <v>90</v>
      </c>
      <c r="P88" s="91" t="s">
        <v>92</v>
      </c>
      <c r="Q88" s="120"/>
    </row>
    <row r="89" spans="1:17" s="121" customFormat="1" ht="17.45" customHeight="1" x14ac:dyDescent="0.2">
      <c r="A89" s="119">
        <v>80</v>
      </c>
      <c r="B89" s="91" t="s">
        <v>22</v>
      </c>
      <c r="C89" s="91" t="s">
        <v>89</v>
      </c>
      <c r="D89" s="91" t="s">
        <v>15</v>
      </c>
      <c r="E89" s="91" t="s">
        <v>36</v>
      </c>
      <c r="F89" s="94" t="s">
        <v>17</v>
      </c>
      <c r="G89" s="94" t="s">
        <v>17</v>
      </c>
      <c r="H89" s="91" t="s">
        <v>413</v>
      </c>
      <c r="I89" s="91"/>
      <c r="J89" s="91" t="s">
        <v>1026</v>
      </c>
      <c r="K89" s="92" t="s">
        <v>1078</v>
      </c>
      <c r="L89" s="93" t="s">
        <v>469</v>
      </c>
      <c r="M89" s="93" t="s">
        <v>470</v>
      </c>
      <c r="N89" s="91" t="s">
        <v>243</v>
      </c>
      <c r="O89" s="91" t="s">
        <v>91</v>
      </c>
      <c r="P89" s="91" t="s">
        <v>93</v>
      </c>
      <c r="Q89" s="120"/>
    </row>
    <row r="90" spans="1:17" s="121" customFormat="1" ht="17.45" customHeight="1" x14ac:dyDescent="0.2">
      <c r="A90" s="119">
        <v>81</v>
      </c>
      <c r="B90" s="91" t="s">
        <v>22</v>
      </c>
      <c r="C90" s="91" t="s">
        <v>94</v>
      </c>
      <c r="D90" s="91" t="s">
        <v>15</v>
      </c>
      <c r="E90" s="91" t="s">
        <v>36</v>
      </c>
      <c r="F90" s="94" t="s">
        <v>17</v>
      </c>
      <c r="G90" s="94" t="s">
        <v>17</v>
      </c>
      <c r="H90" s="91" t="s">
        <v>413</v>
      </c>
      <c r="I90" s="91"/>
      <c r="J90" s="91" t="s">
        <v>1027</v>
      </c>
      <c r="K90" s="92" t="s">
        <v>1079</v>
      </c>
      <c r="L90" s="93" t="s">
        <v>467</v>
      </c>
      <c r="M90" s="93" t="s">
        <v>468</v>
      </c>
      <c r="N90" s="91" t="s">
        <v>242</v>
      </c>
      <c r="O90" s="91" t="s">
        <v>1197</v>
      </c>
      <c r="P90" s="91" t="s">
        <v>1198</v>
      </c>
      <c r="Q90" s="120"/>
    </row>
    <row r="91" spans="1:17" s="121" customFormat="1" ht="17.45" customHeight="1" x14ac:dyDescent="0.2">
      <c r="A91" s="119">
        <v>82</v>
      </c>
      <c r="B91" s="91" t="s">
        <v>22</v>
      </c>
      <c r="C91" s="91" t="s">
        <v>94</v>
      </c>
      <c r="D91" s="91" t="s">
        <v>15</v>
      </c>
      <c r="E91" s="91" t="s">
        <v>36</v>
      </c>
      <c r="F91" s="94" t="s">
        <v>17</v>
      </c>
      <c r="G91" s="94" t="s">
        <v>17</v>
      </c>
      <c r="H91" s="91" t="s">
        <v>413</v>
      </c>
      <c r="I91" s="91"/>
      <c r="J91" s="91" t="s">
        <v>1028</v>
      </c>
      <c r="K91" s="92" t="s">
        <v>1080</v>
      </c>
      <c r="L91" s="93" t="s">
        <v>469</v>
      </c>
      <c r="M91" s="93" t="s">
        <v>470</v>
      </c>
      <c r="N91" s="91" t="s">
        <v>243</v>
      </c>
      <c r="O91" s="91" t="s">
        <v>1199</v>
      </c>
      <c r="P91" s="91" t="s">
        <v>1200</v>
      </c>
      <c r="Q91" s="120"/>
    </row>
    <row r="92" spans="1:17" s="121" customFormat="1" ht="17.45" customHeight="1" x14ac:dyDescent="0.2">
      <c r="A92" s="119">
        <v>83</v>
      </c>
      <c r="B92" s="91" t="s">
        <v>22</v>
      </c>
      <c r="C92" s="91" t="s">
        <v>94</v>
      </c>
      <c r="D92" s="91" t="s">
        <v>15</v>
      </c>
      <c r="E92" s="91" t="s">
        <v>36</v>
      </c>
      <c r="F92" s="94" t="s">
        <v>17</v>
      </c>
      <c r="G92" s="94" t="s">
        <v>17</v>
      </c>
      <c r="H92" s="91" t="s">
        <v>413</v>
      </c>
      <c r="I92" s="91"/>
      <c r="J92" s="91" t="s">
        <v>1029</v>
      </c>
      <c r="K92" s="92" t="s">
        <v>1081</v>
      </c>
      <c r="L92" s="93" t="s">
        <v>467</v>
      </c>
      <c r="M92" s="93" t="s">
        <v>468</v>
      </c>
      <c r="N92" s="91" t="s">
        <v>242</v>
      </c>
      <c r="O92" s="91" t="s">
        <v>1201</v>
      </c>
      <c r="P92" s="91" t="s">
        <v>1202</v>
      </c>
      <c r="Q92" s="120"/>
    </row>
    <row r="93" spans="1:17" s="121" customFormat="1" ht="17.45" customHeight="1" x14ac:dyDescent="0.2">
      <c r="A93" s="119">
        <v>84</v>
      </c>
      <c r="B93" s="91" t="s">
        <v>22</v>
      </c>
      <c r="C93" s="91" t="s">
        <v>94</v>
      </c>
      <c r="D93" s="91" t="s">
        <v>15</v>
      </c>
      <c r="E93" s="91" t="s">
        <v>36</v>
      </c>
      <c r="F93" s="94" t="s">
        <v>17</v>
      </c>
      <c r="G93" s="94" t="s">
        <v>17</v>
      </c>
      <c r="H93" s="91" t="s">
        <v>413</v>
      </c>
      <c r="I93" s="91"/>
      <c r="J93" s="91" t="s">
        <v>1030</v>
      </c>
      <c r="K93" s="92" t="s">
        <v>1082</v>
      </c>
      <c r="L93" s="93" t="s">
        <v>469</v>
      </c>
      <c r="M93" s="93" t="s">
        <v>470</v>
      </c>
      <c r="N93" s="91" t="s">
        <v>243</v>
      </c>
      <c r="O93" s="91" t="s">
        <v>1203</v>
      </c>
      <c r="P93" s="91" t="s">
        <v>1204</v>
      </c>
      <c r="Q93" s="120"/>
    </row>
    <row r="94" spans="1:17" s="121" customFormat="1" ht="17.45" customHeight="1" x14ac:dyDescent="0.2">
      <c r="A94" s="119">
        <v>85</v>
      </c>
      <c r="B94" s="91" t="s">
        <v>22</v>
      </c>
      <c r="C94" s="91" t="s">
        <v>94</v>
      </c>
      <c r="D94" s="91" t="s">
        <v>15</v>
      </c>
      <c r="E94" s="91" t="s">
        <v>36</v>
      </c>
      <c r="F94" s="94" t="s">
        <v>17</v>
      </c>
      <c r="G94" s="94" t="s">
        <v>17</v>
      </c>
      <c r="H94" s="91" t="s">
        <v>413</v>
      </c>
      <c r="I94" s="91"/>
      <c r="J94" s="91" t="s">
        <v>1031</v>
      </c>
      <c r="K94" s="92" t="s">
        <v>1083</v>
      </c>
      <c r="L94" s="93" t="s">
        <v>467</v>
      </c>
      <c r="M94" s="93" t="s">
        <v>468</v>
      </c>
      <c r="N94" s="91" t="s">
        <v>242</v>
      </c>
      <c r="O94" s="91" t="s">
        <v>1205</v>
      </c>
      <c r="P94" s="91" t="s">
        <v>1206</v>
      </c>
      <c r="Q94" s="120"/>
    </row>
    <row r="95" spans="1:17" s="121" customFormat="1" ht="17.45" customHeight="1" x14ac:dyDescent="0.2">
      <c r="A95" s="119">
        <v>86</v>
      </c>
      <c r="B95" s="91" t="s">
        <v>22</v>
      </c>
      <c r="C95" s="91" t="s">
        <v>94</v>
      </c>
      <c r="D95" s="91" t="s">
        <v>15</v>
      </c>
      <c r="E95" s="91" t="s">
        <v>36</v>
      </c>
      <c r="F95" s="94" t="s">
        <v>17</v>
      </c>
      <c r="G95" s="94" t="s">
        <v>17</v>
      </c>
      <c r="H95" s="91" t="s">
        <v>413</v>
      </c>
      <c r="I95" s="91"/>
      <c r="J95" s="91" t="s">
        <v>1032</v>
      </c>
      <c r="K95" s="92" t="s">
        <v>1084</v>
      </c>
      <c r="L95" s="93" t="s">
        <v>469</v>
      </c>
      <c r="M95" s="93" t="s">
        <v>470</v>
      </c>
      <c r="N95" s="91" t="s">
        <v>243</v>
      </c>
      <c r="O95" s="91" t="s">
        <v>1207</v>
      </c>
      <c r="P95" s="91" t="s">
        <v>1208</v>
      </c>
      <c r="Q95" s="120"/>
    </row>
    <row r="96" spans="1:17" s="121" customFormat="1" ht="17.45" customHeight="1" x14ac:dyDescent="0.2">
      <c r="A96" s="119">
        <v>87</v>
      </c>
      <c r="B96" s="91" t="s">
        <v>22</v>
      </c>
      <c r="C96" s="91" t="s">
        <v>94</v>
      </c>
      <c r="D96" s="91" t="s">
        <v>15</v>
      </c>
      <c r="E96" s="91" t="s">
        <v>36</v>
      </c>
      <c r="F96" s="94" t="s">
        <v>17</v>
      </c>
      <c r="G96" s="94" t="s">
        <v>17</v>
      </c>
      <c r="H96" s="91" t="s">
        <v>413</v>
      </c>
      <c r="I96" s="91"/>
      <c r="J96" s="91" t="s">
        <v>1033</v>
      </c>
      <c r="K96" s="92" t="s">
        <v>1085</v>
      </c>
      <c r="L96" s="93" t="s">
        <v>467</v>
      </c>
      <c r="M96" s="93" t="s">
        <v>468</v>
      </c>
      <c r="N96" s="91" t="s">
        <v>242</v>
      </c>
      <c r="O96" s="91" t="s">
        <v>1209</v>
      </c>
      <c r="P96" s="91" t="s">
        <v>1210</v>
      </c>
      <c r="Q96" s="120"/>
    </row>
    <row r="97" spans="1:17" s="121" customFormat="1" ht="17.45" customHeight="1" x14ac:dyDescent="0.2">
      <c r="A97" s="119">
        <v>88</v>
      </c>
      <c r="B97" s="91" t="s">
        <v>22</v>
      </c>
      <c r="C97" s="91" t="s">
        <v>94</v>
      </c>
      <c r="D97" s="91" t="s">
        <v>15</v>
      </c>
      <c r="E97" s="91" t="s">
        <v>36</v>
      </c>
      <c r="F97" s="94" t="s">
        <v>17</v>
      </c>
      <c r="G97" s="94" t="s">
        <v>17</v>
      </c>
      <c r="H97" s="91" t="s">
        <v>413</v>
      </c>
      <c r="I97" s="91"/>
      <c r="J97" s="91" t="s">
        <v>1034</v>
      </c>
      <c r="K97" s="92" t="s">
        <v>1086</v>
      </c>
      <c r="L97" s="93" t="s">
        <v>469</v>
      </c>
      <c r="M97" s="93" t="s">
        <v>470</v>
      </c>
      <c r="N97" s="91" t="s">
        <v>243</v>
      </c>
      <c r="O97" s="91" t="s">
        <v>1211</v>
      </c>
      <c r="P97" s="91" t="s">
        <v>1212</v>
      </c>
      <c r="Q97" s="120"/>
    </row>
    <row r="98" spans="1:17" s="121" customFormat="1" ht="17.45" customHeight="1" x14ac:dyDescent="0.2">
      <c r="A98" s="119">
        <v>89</v>
      </c>
      <c r="B98" s="91" t="s">
        <v>22</v>
      </c>
      <c r="C98" s="91" t="s">
        <v>94</v>
      </c>
      <c r="D98" s="91" t="s">
        <v>15</v>
      </c>
      <c r="E98" s="91" t="s">
        <v>36</v>
      </c>
      <c r="F98" s="94" t="s">
        <v>17</v>
      </c>
      <c r="G98" s="94" t="s">
        <v>17</v>
      </c>
      <c r="H98" s="91" t="s">
        <v>413</v>
      </c>
      <c r="I98" s="91"/>
      <c r="J98" s="91" t="s">
        <v>1035</v>
      </c>
      <c r="K98" s="92" t="s">
        <v>1087</v>
      </c>
      <c r="L98" s="93" t="s">
        <v>467</v>
      </c>
      <c r="M98" s="93" t="s">
        <v>468</v>
      </c>
      <c r="N98" s="91" t="s">
        <v>242</v>
      </c>
      <c r="O98" s="91" t="s">
        <v>1213</v>
      </c>
      <c r="P98" s="91" t="s">
        <v>1214</v>
      </c>
      <c r="Q98" s="120"/>
    </row>
    <row r="99" spans="1:17" s="121" customFormat="1" ht="17.45" customHeight="1" x14ac:dyDescent="0.2">
      <c r="A99" s="119">
        <v>90</v>
      </c>
      <c r="B99" s="91" t="s">
        <v>22</v>
      </c>
      <c r="C99" s="91" t="s">
        <v>94</v>
      </c>
      <c r="D99" s="91" t="s">
        <v>15</v>
      </c>
      <c r="E99" s="91" t="s">
        <v>36</v>
      </c>
      <c r="F99" s="94" t="s">
        <v>17</v>
      </c>
      <c r="G99" s="94" t="s">
        <v>17</v>
      </c>
      <c r="H99" s="91" t="s">
        <v>413</v>
      </c>
      <c r="I99" s="91"/>
      <c r="J99" s="91" t="s">
        <v>1036</v>
      </c>
      <c r="K99" s="92" t="s">
        <v>1088</v>
      </c>
      <c r="L99" s="93" t="s">
        <v>469</v>
      </c>
      <c r="M99" s="93" t="s">
        <v>470</v>
      </c>
      <c r="N99" s="91" t="s">
        <v>243</v>
      </c>
      <c r="O99" s="91" t="s">
        <v>1215</v>
      </c>
      <c r="P99" s="91" t="s">
        <v>1216</v>
      </c>
      <c r="Q99" s="120"/>
    </row>
    <row r="100" spans="1:17" s="121" customFormat="1" ht="17.45" customHeight="1" x14ac:dyDescent="0.2">
      <c r="A100" s="119">
        <v>91</v>
      </c>
      <c r="B100" s="91" t="s">
        <v>22</v>
      </c>
      <c r="C100" s="91" t="s">
        <v>94</v>
      </c>
      <c r="D100" s="91" t="s">
        <v>15</v>
      </c>
      <c r="E100" s="91" t="s">
        <v>36</v>
      </c>
      <c r="F100" s="94" t="s">
        <v>17</v>
      </c>
      <c r="G100" s="94" t="s">
        <v>17</v>
      </c>
      <c r="H100" s="91" t="s">
        <v>413</v>
      </c>
      <c r="I100" s="91"/>
      <c r="J100" s="91" t="s">
        <v>1037</v>
      </c>
      <c r="K100" s="92" t="s">
        <v>1089</v>
      </c>
      <c r="L100" s="93" t="s">
        <v>467</v>
      </c>
      <c r="M100" s="93" t="s">
        <v>468</v>
      </c>
      <c r="N100" s="91" t="s">
        <v>242</v>
      </c>
      <c r="O100" s="91" t="s">
        <v>1217</v>
      </c>
      <c r="P100" s="91" t="s">
        <v>1218</v>
      </c>
      <c r="Q100" s="120"/>
    </row>
    <row r="101" spans="1:17" s="121" customFormat="1" ht="17.45" customHeight="1" x14ac:dyDescent="0.2">
      <c r="A101" s="119">
        <v>92</v>
      </c>
      <c r="B101" s="91" t="s">
        <v>22</v>
      </c>
      <c r="C101" s="91" t="s">
        <v>94</v>
      </c>
      <c r="D101" s="91" t="s">
        <v>15</v>
      </c>
      <c r="E101" s="91" t="s">
        <v>36</v>
      </c>
      <c r="F101" s="94" t="s">
        <v>17</v>
      </c>
      <c r="G101" s="94" t="s">
        <v>17</v>
      </c>
      <c r="H101" s="91" t="s">
        <v>413</v>
      </c>
      <c r="I101" s="91"/>
      <c r="J101" s="91" t="s">
        <v>1038</v>
      </c>
      <c r="K101" s="92" t="s">
        <v>1090</v>
      </c>
      <c r="L101" s="93" t="s">
        <v>469</v>
      </c>
      <c r="M101" s="93" t="s">
        <v>470</v>
      </c>
      <c r="N101" s="91" t="s">
        <v>243</v>
      </c>
      <c r="O101" s="91" t="s">
        <v>1219</v>
      </c>
      <c r="P101" s="91" t="s">
        <v>1220</v>
      </c>
      <c r="Q101" s="120"/>
    </row>
    <row r="102" spans="1:17" s="121" customFormat="1" ht="17.45" customHeight="1" x14ac:dyDescent="0.2">
      <c r="A102" s="119">
        <v>93</v>
      </c>
      <c r="B102" s="91" t="s">
        <v>22</v>
      </c>
      <c r="C102" s="91" t="s">
        <v>94</v>
      </c>
      <c r="D102" s="91" t="s">
        <v>15</v>
      </c>
      <c r="E102" s="91" t="s">
        <v>36</v>
      </c>
      <c r="F102" s="94" t="s">
        <v>17</v>
      </c>
      <c r="G102" s="94" t="s">
        <v>17</v>
      </c>
      <c r="H102" s="91" t="s">
        <v>413</v>
      </c>
      <c r="I102" s="91"/>
      <c r="J102" s="91" t="s">
        <v>1039</v>
      </c>
      <c r="K102" s="92" t="s">
        <v>1091</v>
      </c>
      <c r="L102" s="93" t="s">
        <v>467</v>
      </c>
      <c r="M102" s="93" t="s">
        <v>468</v>
      </c>
      <c r="N102" s="91" t="s">
        <v>242</v>
      </c>
      <c r="O102" s="91" t="s">
        <v>1221</v>
      </c>
      <c r="P102" s="91" t="s">
        <v>1222</v>
      </c>
      <c r="Q102" s="120"/>
    </row>
    <row r="103" spans="1:17" s="121" customFormat="1" ht="17.45" customHeight="1" x14ac:dyDescent="0.2">
      <c r="A103" s="119">
        <v>94</v>
      </c>
      <c r="B103" s="91" t="s">
        <v>22</v>
      </c>
      <c r="C103" s="91" t="s">
        <v>94</v>
      </c>
      <c r="D103" s="91" t="s">
        <v>15</v>
      </c>
      <c r="E103" s="91" t="s">
        <v>36</v>
      </c>
      <c r="F103" s="94" t="s">
        <v>17</v>
      </c>
      <c r="G103" s="94" t="s">
        <v>17</v>
      </c>
      <c r="H103" s="91" t="s">
        <v>413</v>
      </c>
      <c r="I103" s="91"/>
      <c r="J103" s="91" t="s">
        <v>1040</v>
      </c>
      <c r="K103" s="92" t="s">
        <v>1092</v>
      </c>
      <c r="L103" s="93" t="s">
        <v>469</v>
      </c>
      <c r="M103" s="93" t="s">
        <v>470</v>
      </c>
      <c r="N103" s="91" t="s">
        <v>243</v>
      </c>
      <c r="O103" s="91" t="s">
        <v>1223</v>
      </c>
      <c r="P103" s="91" t="s">
        <v>1224</v>
      </c>
      <c r="Q103" s="120"/>
    </row>
    <row r="104" spans="1:17" s="121" customFormat="1" ht="17.45" customHeight="1" x14ac:dyDescent="0.2">
      <c r="A104" s="119">
        <v>95</v>
      </c>
      <c r="B104" s="91" t="s">
        <v>22</v>
      </c>
      <c r="C104" s="91" t="s">
        <v>94</v>
      </c>
      <c r="D104" s="91" t="s">
        <v>15</v>
      </c>
      <c r="E104" s="91" t="s">
        <v>36</v>
      </c>
      <c r="F104" s="94" t="s">
        <v>17</v>
      </c>
      <c r="G104" s="94" t="s">
        <v>17</v>
      </c>
      <c r="H104" s="91" t="s">
        <v>413</v>
      </c>
      <c r="I104" s="91"/>
      <c r="J104" s="91" t="s">
        <v>567</v>
      </c>
      <c r="K104" s="92" t="s">
        <v>565</v>
      </c>
      <c r="L104" s="93" t="s">
        <v>467</v>
      </c>
      <c r="M104" s="93" t="s">
        <v>468</v>
      </c>
      <c r="N104" s="91" t="s">
        <v>242</v>
      </c>
      <c r="O104" s="91" t="s">
        <v>95</v>
      </c>
      <c r="P104" s="91" t="s">
        <v>97</v>
      </c>
      <c r="Q104" s="120"/>
    </row>
    <row r="105" spans="1:17" s="121" customFormat="1" ht="17.45" customHeight="1" x14ac:dyDescent="0.2">
      <c r="A105" s="119">
        <v>96</v>
      </c>
      <c r="B105" s="91" t="s">
        <v>22</v>
      </c>
      <c r="C105" s="91" t="s">
        <v>94</v>
      </c>
      <c r="D105" s="91" t="s">
        <v>15</v>
      </c>
      <c r="E105" s="91" t="s">
        <v>36</v>
      </c>
      <c r="F105" s="94" t="s">
        <v>17</v>
      </c>
      <c r="G105" s="94" t="s">
        <v>17</v>
      </c>
      <c r="H105" s="91" t="s">
        <v>413</v>
      </c>
      <c r="I105" s="91"/>
      <c r="J105" s="91" t="s">
        <v>568</v>
      </c>
      <c r="K105" s="92" t="s">
        <v>566</v>
      </c>
      <c r="L105" s="93" t="s">
        <v>469</v>
      </c>
      <c r="M105" s="93" t="s">
        <v>470</v>
      </c>
      <c r="N105" s="91" t="s">
        <v>243</v>
      </c>
      <c r="O105" s="91" t="s">
        <v>96</v>
      </c>
      <c r="P105" s="91" t="s">
        <v>98</v>
      </c>
      <c r="Q105" s="120"/>
    </row>
    <row r="106" spans="1:17" s="121" customFormat="1" ht="17.45" customHeight="1" x14ac:dyDescent="0.2">
      <c r="A106" s="119">
        <v>97</v>
      </c>
      <c r="B106" s="91" t="s">
        <v>22</v>
      </c>
      <c r="C106" s="91" t="s">
        <v>99</v>
      </c>
      <c r="D106" s="91" t="s">
        <v>15</v>
      </c>
      <c r="E106" s="91" t="s">
        <v>36</v>
      </c>
      <c r="F106" s="94" t="s">
        <v>17</v>
      </c>
      <c r="G106" s="94" t="s">
        <v>17</v>
      </c>
      <c r="H106" s="91" t="s">
        <v>413</v>
      </c>
      <c r="I106" s="91"/>
      <c r="J106" s="91" t="s">
        <v>569</v>
      </c>
      <c r="K106" s="92" t="s">
        <v>571</v>
      </c>
      <c r="L106" s="93" t="s">
        <v>467</v>
      </c>
      <c r="M106" s="93" t="s">
        <v>468</v>
      </c>
      <c r="N106" s="91" t="s">
        <v>242</v>
      </c>
      <c r="O106" s="91" t="s">
        <v>1225</v>
      </c>
      <c r="P106" s="91" t="s">
        <v>1226</v>
      </c>
      <c r="Q106" s="120"/>
    </row>
    <row r="107" spans="1:17" s="121" customFormat="1" ht="17.45" customHeight="1" x14ac:dyDescent="0.2">
      <c r="A107" s="119">
        <v>98</v>
      </c>
      <c r="B107" s="91" t="s">
        <v>22</v>
      </c>
      <c r="C107" s="91" t="s">
        <v>99</v>
      </c>
      <c r="D107" s="91" t="s">
        <v>15</v>
      </c>
      <c r="E107" s="91" t="s">
        <v>36</v>
      </c>
      <c r="F107" s="94" t="s">
        <v>17</v>
      </c>
      <c r="G107" s="94" t="s">
        <v>17</v>
      </c>
      <c r="H107" s="91" t="s">
        <v>413</v>
      </c>
      <c r="I107" s="91"/>
      <c r="J107" s="91" t="s">
        <v>570</v>
      </c>
      <c r="K107" s="92" t="s">
        <v>572</v>
      </c>
      <c r="L107" s="93" t="s">
        <v>469</v>
      </c>
      <c r="M107" s="93" t="s">
        <v>470</v>
      </c>
      <c r="N107" s="91" t="s">
        <v>243</v>
      </c>
      <c r="O107" s="91" t="s">
        <v>1227</v>
      </c>
      <c r="P107" s="91" t="s">
        <v>1228</v>
      </c>
      <c r="Q107" s="120"/>
    </row>
    <row r="108" spans="1:17" s="121" customFormat="1" ht="17.45" customHeight="1" x14ac:dyDescent="0.2">
      <c r="A108" s="119">
        <v>99</v>
      </c>
      <c r="B108" s="91" t="s">
        <v>22</v>
      </c>
      <c r="C108" s="91" t="s">
        <v>99</v>
      </c>
      <c r="D108" s="91" t="s">
        <v>15</v>
      </c>
      <c r="E108" s="91" t="s">
        <v>36</v>
      </c>
      <c r="F108" s="94" t="s">
        <v>17</v>
      </c>
      <c r="G108" s="94" t="s">
        <v>17</v>
      </c>
      <c r="H108" s="91" t="s">
        <v>413</v>
      </c>
      <c r="I108" s="91"/>
      <c r="J108" s="91" t="s">
        <v>437</v>
      </c>
      <c r="K108" s="92" t="s">
        <v>206</v>
      </c>
      <c r="L108" s="93" t="s">
        <v>465</v>
      </c>
      <c r="M108" s="93" t="s">
        <v>466</v>
      </c>
      <c r="N108" s="91" t="s">
        <v>242</v>
      </c>
      <c r="O108" s="91" t="s">
        <v>100</v>
      </c>
      <c r="P108" s="91" t="s">
        <v>106</v>
      </c>
      <c r="Q108" s="120"/>
    </row>
    <row r="109" spans="1:17" s="121" customFormat="1" ht="17.45" customHeight="1" x14ac:dyDescent="0.2">
      <c r="A109" s="119">
        <v>100</v>
      </c>
      <c r="B109" s="91" t="s">
        <v>22</v>
      </c>
      <c r="C109" s="91" t="s">
        <v>99</v>
      </c>
      <c r="D109" s="91" t="s">
        <v>15</v>
      </c>
      <c r="E109" s="91" t="s">
        <v>36</v>
      </c>
      <c r="F109" s="94" t="s">
        <v>17</v>
      </c>
      <c r="G109" s="94" t="s">
        <v>17</v>
      </c>
      <c r="H109" s="91" t="s">
        <v>413</v>
      </c>
      <c r="I109" s="91"/>
      <c r="J109" s="91" t="s">
        <v>438</v>
      </c>
      <c r="K109" s="92" t="s">
        <v>207</v>
      </c>
      <c r="L109" s="93" t="s">
        <v>465</v>
      </c>
      <c r="M109" s="93" t="s">
        <v>466</v>
      </c>
      <c r="N109" s="91" t="s">
        <v>243</v>
      </c>
      <c r="O109" s="91" t="s">
        <v>101</v>
      </c>
      <c r="P109" s="91" t="s">
        <v>107</v>
      </c>
      <c r="Q109" s="120"/>
    </row>
    <row r="110" spans="1:17" s="121" customFormat="1" ht="17.45" customHeight="1" x14ac:dyDescent="0.2">
      <c r="A110" s="119">
        <v>101</v>
      </c>
      <c r="B110" s="91" t="s">
        <v>22</v>
      </c>
      <c r="C110" s="91" t="s">
        <v>99</v>
      </c>
      <c r="D110" s="91" t="s">
        <v>15</v>
      </c>
      <c r="E110" s="91" t="s">
        <v>36</v>
      </c>
      <c r="F110" s="94" t="s">
        <v>17</v>
      </c>
      <c r="G110" s="94" t="s">
        <v>17</v>
      </c>
      <c r="H110" s="91" t="s">
        <v>413</v>
      </c>
      <c r="I110" s="91"/>
      <c r="J110" s="94" t="s">
        <v>686</v>
      </c>
      <c r="K110" s="95" t="s">
        <v>680</v>
      </c>
      <c r="L110" s="93" t="s">
        <v>460</v>
      </c>
      <c r="M110" s="93" t="s">
        <v>461</v>
      </c>
      <c r="N110" s="91" t="s">
        <v>242</v>
      </c>
      <c r="O110" s="91" t="s">
        <v>102</v>
      </c>
      <c r="P110" s="91" t="s">
        <v>108</v>
      </c>
      <c r="Q110" s="120"/>
    </row>
    <row r="111" spans="1:17" s="121" customFormat="1" ht="17.45" customHeight="1" x14ac:dyDescent="0.2">
      <c r="A111" s="119">
        <v>102</v>
      </c>
      <c r="B111" s="91" t="s">
        <v>22</v>
      </c>
      <c r="C111" s="91" t="s">
        <v>99</v>
      </c>
      <c r="D111" s="91" t="s">
        <v>15</v>
      </c>
      <c r="E111" s="91" t="s">
        <v>36</v>
      </c>
      <c r="F111" s="94" t="s">
        <v>17</v>
      </c>
      <c r="G111" s="94" t="s">
        <v>17</v>
      </c>
      <c r="H111" s="91" t="s">
        <v>413</v>
      </c>
      <c r="I111" s="91"/>
      <c r="J111" s="94" t="s">
        <v>687</v>
      </c>
      <c r="K111" s="95" t="s">
        <v>681</v>
      </c>
      <c r="L111" s="93" t="s">
        <v>460</v>
      </c>
      <c r="M111" s="93" t="s">
        <v>461</v>
      </c>
      <c r="N111" s="91" t="s">
        <v>243</v>
      </c>
      <c r="O111" s="91" t="s">
        <v>1229</v>
      </c>
      <c r="P111" s="91" t="s">
        <v>1230</v>
      </c>
      <c r="Q111" s="120"/>
    </row>
    <row r="112" spans="1:17" s="121" customFormat="1" ht="17.45" customHeight="1" x14ac:dyDescent="0.2">
      <c r="A112" s="119">
        <v>103</v>
      </c>
      <c r="B112" s="91" t="s">
        <v>22</v>
      </c>
      <c r="C112" s="91" t="s">
        <v>99</v>
      </c>
      <c r="D112" s="91" t="s">
        <v>15</v>
      </c>
      <c r="E112" s="91" t="s">
        <v>36</v>
      </c>
      <c r="F112" s="94" t="s">
        <v>17</v>
      </c>
      <c r="G112" s="94" t="s">
        <v>17</v>
      </c>
      <c r="H112" s="91" t="s">
        <v>413</v>
      </c>
      <c r="I112" s="91"/>
      <c r="J112" s="94" t="s">
        <v>688</v>
      </c>
      <c r="K112" s="95" t="s">
        <v>682</v>
      </c>
      <c r="L112" s="93" t="s">
        <v>460</v>
      </c>
      <c r="M112" s="93" t="s">
        <v>461</v>
      </c>
      <c r="N112" s="91" t="s">
        <v>244</v>
      </c>
      <c r="O112" s="91" t="s">
        <v>1231</v>
      </c>
      <c r="P112" s="91" t="s">
        <v>1232</v>
      </c>
      <c r="Q112" s="120"/>
    </row>
    <row r="113" spans="1:17" s="121" customFormat="1" ht="17.45" customHeight="1" x14ac:dyDescent="0.2">
      <c r="A113" s="119">
        <v>104</v>
      </c>
      <c r="B113" s="91" t="s">
        <v>22</v>
      </c>
      <c r="C113" s="91" t="s">
        <v>99</v>
      </c>
      <c r="D113" s="91" t="s">
        <v>15</v>
      </c>
      <c r="E113" s="91" t="s">
        <v>36</v>
      </c>
      <c r="F113" s="94" t="s">
        <v>17</v>
      </c>
      <c r="G113" s="94" t="s">
        <v>17</v>
      </c>
      <c r="H113" s="91" t="s">
        <v>413</v>
      </c>
      <c r="I113" s="91"/>
      <c r="J113" s="94" t="s">
        <v>535</v>
      </c>
      <c r="K113" s="95" t="s">
        <v>534</v>
      </c>
      <c r="L113" s="93" t="s">
        <v>460</v>
      </c>
      <c r="M113" s="93" t="s">
        <v>461</v>
      </c>
      <c r="N113" s="91" t="s">
        <v>245</v>
      </c>
      <c r="O113" s="91" t="s">
        <v>1233</v>
      </c>
      <c r="P113" s="91" t="s">
        <v>1234</v>
      </c>
      <c r="Q113" s="120"/>
    </row>
    <row r="114" spans="1:17" s="121" customFormat="1" ht="17.45" customHeight="1" x14ac:dyDescent="0.2">
      <c r="A114" s="119">
        <v>105</v>
      </c>
      <c r="B114" s="91" t="s">
        <v>22</v>
      </c>
      <c r="C114" s="91" t="s">
        <v>99</v>
      </c>
      <c r="D114" s="91" t="s">
        <v>15</v>
      </c>
      <c r="E114" s="91" t="s">
        <v>36</v>
      </c>
      <c r="F114" s="94" t="s">
        <v>17</v>
      </c>
      <c r="G114" s="94" t="s">
        <v>17</v>
      </c>
      <c r="H114" s="91" t="s">
        <v>413</v>
      </c>
      <c r="I114" s="91"/>
      <c r="J114" s="94" t="s">
        <v>689</v>
      </c>
      <c r="K114" s="95" t="s">
        <v>683</v>
      </c>
      <c r="L114" s="93" t="s">
        <v>460</v>
      </c>
      <c r="M114" s="93" t="s">
        <v>461</v>
      </c>
      <c r="N114" s="91" t="s">
        <v>246</v>
      </c>
      <c r="O114" s="91" t="s">
        <v>1235</v>
      </c>
      <c r="P114" s="91" t="s">
        <v>1236</v>
      </c>
      <c r="Q114" s="120"/>
    </row>
    <row r="115" spans="1:17" s="121" customFormat="1" ht="17.45" customHeight="1" x14ac:dyDescent="0.2">
      <c r="A115" s="119">
        <v>106</v>
      </c>
      <c r="B115" s="91" t="s">
        <v>22</v>
      </c>
      <c r="C115" s="91" t="s">
        <v>99</v>
      </c>
      <c r="D115" s="91" t="s">
        <v>15</v>
      </c>
      <c r="E115" s="91" t="s">
        <v>36</v>
      </c>
      <c r="F115" s="94" t="s">
        <v>17</v>
      </c>
      <c r="G115" s="94" t="s">
        <v>17</v>
      </c>
      <c r="H115" s="91" t="s">
        <v>413</v>
      </c>
      <c r="I115" s="91"/>
      <c r="J115" s="94" t="s">
        <v>690</v>
      </c>
      <c r="K115" s="95" t="s">
        <v>684</v>
      </c>
      <c r="L115" s="93" t="s">
        <v>460</v>
      </c>
      <c r="M115" s="93" t="s">
        <v>461</v>
      </c>
      <c r="N115" s="91" t="s">
        <v>246</v>
      </c>
      <c r="O115" s="91" t="s">
        <v>103</v>
      </c>
      <c r="P115" s="91" t="s">
        <v>109</v>
      </c>
      <c r="Q115" s="120"/>
    </row>
    <row r="116" spans="1:17" s="121" customFormat="1" ht="17.45" customHeight="1" x14ac:dyDescent="0.2">
      <c r="A116" s="119">
        <v>107</v>
      </c>
      <c r="B116" s="91" t="s">
        <v>22</v>
      </c>
      <c r="C116" s="91" t="s">
        <v>99</v>
      </c>
      <c r="D116" s="91" t="s">
        <v>15</v>
      </c>
      <c r="E116" s="91" t="s">
        <v>36</v>
      </c>
      <c r="F116" s="94" t="s">
        <v>17</v>
      </c>
      <c r="G116" s="94" t="s">
        <v>17</v>
      </c>
      <c r="H116" s="91" t="s">
        <v>413</v>
      </c>
      <c r="I116" s="91"/>
      <c r="J116" s="94" t="s">
        <v>691</v>
      </c>
      <c r="K116" s="95" t="s">
        <v>685</v>
      </c>
      <c r="L116" s="93" t="s">
        <v>460</v>
      </c>
      <c r="M116" s="93" t="s">
        <v>461</v>
      </c>
      <c r="N116" s="91" t="s">
        <v>246</v>
      </c>
      <c r="O116" s="91" t="s">
        <v>104</v>
      </c>
      <c r="P116" s="91" t="s">
        <v>110</v>
      </c>
      <c r="Q116" s="120"/>
    </row>
    <row r="117" spans="1:17" s="121" customFormat="1" ht="17.45" customHeight="1" x14ac:dyDescent="0.2">
      <c r="A117" s="119">
        <v>108</v>
      </c>
      <c r="B117" s="91" t="s">
        <v>22</v>
      </c>
      <c r="C117" s="91" t="s">
        <v>99</v>
      </c>
      <c r="D117" s="91" t="s">
        <v>15</v>
      </c>
      <c r="E117" s="91" t="s">
        <v>36</v>
      </c>
      <c r="F117" s="94" t="s">
        <v>17</v>
      </c>
      <c r="G117" s="94" t="s">
        <v>17</v>
      </c>
      <c r="H117" s="91" t="s">
        <v>413</v>
      </c>
      <c r="I117" s="91"/>
      <c r="J117" s="94" t="s">
        <v>698</v>
      </c>
      <c r="K117" s="95" t="s">
        <v>692</v>
      </c>
      <c r="L117" s="93" t="s">
        <v>460</v>
      </c>
      <c r="M117" s="93" t="s">
        <v>461</v>
      </c>
      <c r="N117" s="91" t="s">
        <v>246</v>
      </c>
      <c r="O117" s="91" t="s">
        <v>1237</v>
      </c>
      <c r="P117" s="91" t="s">
        <v>1238</v>
      </c>
      <c r="Q117" s="120"/>
    </row>
    <row r="118" spans="1:17" s="121" customFormat="1" ht="17.45" customHeight="1" x14ac:dyDescent="0.2">
      <c r="A118" s="119">
        <v>109</v>
      </c>
      <c r="B118" s="91" t="s">
        <v>22</v>
      </c>
      <c r="C118" s="91" t="s">
        <v>99</v>
      </c>
      <c r="D118" s="91" t="s">
        <v>15</v>
      </c>
      <c r="E118" s="91" t="s">
        <v>36</v>
      </c>
      <c r="F118" s="94" t="s">
        <v>17</v>
      </c>
      <c r="G118" s="94" t="s">
        <v>17</v>
      </c>
      <c r="H118" s="91" t="s">
        <v>413</v>
      </c>
      <c r="I118" s="91"/>
      <c r="J118" s="94" t="s">
        <v>699</v>
      </c>
      <c r="K118" s="95" t="s">
        <v>693</v>
      </c>
      <c r="L118" s="93" t="s">
        <v>460</v>
      </c>
      <c r="M118" s="93" t="s">
        <v>461</v>
      </c>
      <c r="N118" s="91" t="s">
        <v>247</v>
      </c>
      <c r="O118" s="91" t="s">
        <v>105</v>
      </c>
      <c r="P118" s="91" t="s">
        <v>111</v>
      </c>
      <c r="Q118" s="120"/>
    </row>
    <row r="119" spans="1:17" s="121" customFormat="1" ht="17.45" customHeight="1" x14ac:dyDescent="0.2">
      <c r="A119" s="119">
        <v>110</v>
      </c>
      <c r="B119" s="91" t="s">
        <v>22</v>
      </c>
      <c r="C119" s="91" t="s">
        <v>99</v>
      </c>
      <c r="D119" s="91" t="s">
        <v>15</v>
      </c>
      <c r="E119" s="91" t="s">
        <v>36</v>
      </c>
      <c r="F119" s="94" t="s">
        <v>17</v>
      </c>
      <c r="G119" s="94" t="s">
        <v>17</v>
      </c>
      <c r="H119" s="91" t="s">
        <v>413</v>
      </c>
      <c r="I119" s="91"/>
      <c r="J119" s="94" t="s">
        <v>700</v>
      </c>
      <c r="K119" s="95" t="s">
        <v>694</v>
      </c>
      <c r="L119" s="93" t="s">
        <v>460</v>
      </c>
      <c r="M119" s="93" t="s">
        <v>461</v>
      </c>
      <c r="N119" s="91" t="s">
        <v>248</v>
      </c>
      <c r="O119" s="91" t="s">
        <v>1239</v>
      </c>
      <c r="P119" s="91" t="s">
        <v>1240</v>
      </c>
      <c r="Q119" s="120"/>
    </row>
    <row r="120" spans="1:17" s="121" customFormat="1" ht="17.45" customHeight="1" x14ac:dyDescent="0.2">
      <c r="A120" s="119">
        <v>111</v>
      </c>
      <c r="B120" s="91" t="s">
        <v>22</v>
      </c>
      <c r="C120" s="91" t="s">
        <v>99</v>
      </c>
      <c r="D120" s="91" t="s">
        <v>15</v>
      </c>
      <c r="E120" s="91" t="s">
        <v>36</v>
      </c>
      <c r="F120" s="94" t="s">
        <v>17</v>
      </c>
      <c r="G120" s="94" t="s">
        <v>17</v>
      </c>
      <c r="H120" s="91" t="s">
        <v>413</v>
      </c>
      <c r="I120" s="91"/>
      <c r="J120" s="94" t="s">
        <v>624</v>
      </c>
      <c r="K120" s="95" t="s">
        <v>623</v>
      </c>
      <c r="L120" s="93" t="s">
        <v>460</v>
      </c>
      <c r="M120" s="93" t="s">
        <v>461</v>
      </c>
      <c r="N120" s="91" t="s">
        <v>248</v>
      </c>
      <c r="O120" s="91" t="s">
        <v>1241</v>
      </c>
      <c r="P120" s="91" t="s">
        <v>1242</v>
      </c>
      <c r="Q120" s="120"/>
    </row>
    <row r="121" spans="1:17" s="121" customFormat="1" ht="17.45" customHeight="1" x14ac:dyDescent="0.2">
      <c r="A121" s="119">
        <v>112</v>
      </c>
      <c r="B121" s="91" t="s">
        <v>22</v>
      </c>
      <c r="C121" s="91" t="s">
        <v>99</v>
      </c>
      <c r="D121" s="91" t="s">
        <v>15</v>
      </c>
      <c r="E121" s="91" t="s">
        <v>36</v>
      </c>
      <c r="F121" s="94" t="s">
        <v>17</v>
      </c>
      <c r="G121" s="94" t="s">
        <v>17</v>
      </c>
      <c r="H121" s="91" t="s">
        <v>413</v>
      </c>
      <c r="I121" s="91"/>
      <c r="J121" s="94" t="s">
        <v>701</v>
      </c>
      <c r="K121" s="95" t="s">
        <v>695</v>
      </c>
      <c r="L121" s="93" t="s">
        <v>460</v>
      </c>
      <c r="M121" s="93" t="s">
        <v>461</v>
      </c>
      <c r="N121" s="91" t="s">
        <v>246</v>
      </c>
      <c r="O121" s="91" t="s">
        <v>1243</v>
      </c>
      <c r="P121" s="91" t="s">
        <v>1244</v>
      </c>
      <c r="Q121" s="120"/>
    </row>
    <row r="122" spans="1:17" s="121" customFormat="1" ht="17.45" customHeight="1" x14ac:dyDescent="0.2">
      <c r="A122" s="119">
        <v>113</v>
      </c>
      <c r="B122" s="91" t="s">
        <v>22</v>
      </c>
      <c r="C122" s="91" t="s">
        <v>302</v>
      </c>
      <c r="D122" s="91" t="s">
        <v>15</v>
      </c>
      <c r="E122" s="91" t="s">
        <v>36</v>
      </c>
      <c r="F122" s="94" t="s">
        <v>17</v>
      </c>
      <c r="G122" s="94" t="s">
        <v>17</v>
      </c>
      <c r="H122" s="91" t="s">
        <v>413</v>
      </c>
      <c r="I122" s="91"/>
      <c r="J122" s="94" t="s">
        <v>702</v>
      </c>
      <c r="K122" s="95" t="s">
        <v>696</v>
      </c>
      <c r="L122" s="93" t="s">
        <v>460</v>
      </c>
      <c r="M122" s="93" t="s">
        <v>461</v>
      </c>
      <c r="N122" s="91" t="s">
        <v>246</v>
      </c>
      <c r="O122" s="91" t="s">
        <v>304</v>
      </c>
      <c r="P122" s="91" t="s">
        <v>305</v>
      </c>
      <c r="Q122" s="120"/>
    </row>
    <row r="123" spans="1:17" s="121" customFormat="1" ht="17.45" customHeight="1" x14ac:dyDescent="0.2">
      <c r="A123" s="119">
        <v>114</v>
      </c>
      <c r="B123" s="91" t="s">
        <v>22</v>
      </c>
      <c r="C123" s="91" t="s">
        <v>302</v>
      </c>
      <c r="D123" s="91" t="s">
        <v>15</v>
      </c>
      <c r="E123" s="91" t="s">
        <v>36</v>
      </c>
      <c r="F123" s="94" t="s">
        <v>17</v>
      </c>
      <c r="G123" s="94" t="s">
        <v>17</v>
      </c>
      <c r="H123" s="91" t="s">
        <v>413</v>
      </c>
      <c r="I123" s="91"/>
      <c r="J123" s="94" t="s">
        <v>703</v>
      </c>
      <c r="K123" s="95" t="s">
        <v>697</v>
      </c>
      <c r="L123" s="93" t="s">
        <v>460</v>
      </c>
      <c r="M123" s="93" t="s">
        <v>461</v>
      </c>
      <c r="N123" s="91" t="s">
        <v>246</v>
      </c>
      <c r="O123" s="91" t="s">
        <v>306</v>
      </c>
      <c r="P123" s="91" t="s">
        <v>307</v>
      </c>
      <c r="Q123" s="120"/>
    </row>
    <row r="124" spans="1:17" s="121" customFormat="1" ht="17.45" customHeight="1" x14ac:dyDescent="0.2">
      <c r="A124" s="119">
        <v>115</v>
      </c>
      <c r="B124" s="91" t="s">
        <v>22</v>
      </c>
      <c r="C124" s="91" t="s">
        <v>302</v>
      </c>
      <c r="D124" s="91" t="s">
        <v>15</v>
      </c>
      <c r="E124" s="91" t="s">
        <v>36</v>
      </c>
      <c r="F124" s="94" t="s">
        <v>17</v>
      </c>
      <c r="G124" s="94" t="s">
        <v>17</v>
      </c>
      <c r="H124" s="91" t="s">
        <v>415</v>
      </c>
      <c r="I124" s="94" t="s">
        <v>17</v>
      </c>
      <c r="J124" s="91" t="s">
        <v>441</v>
      </c>
      <c r="K124" s="92" t="s">
        <v>224</v>
      </c>
      <c r="L124" s="93" t="s">
        <v>460</v>
      </c>
      <c r="M124" s="93" t="s">
        <v>471</v>
      </c>
      <c r="N124" s="91" t="s">
        <v>246</v>
      </c>
      <c r="O124" s="91" t="s">
        <v>308</v>
      </c>
      <c r="P124" s="91" t="s">
        <v>309</v>
      </c>
      <c r="Q124" s="120"/>
    </row>
    <row r="125" spans="1:17" s="121" customFormat="1" ht="17.45" customHeight="1" x14ac:dyDescent="0.2">
      <c r="A125" s="119">
        <v>116</v>
      </c>
      <c r="B125" s="91" t="s">
        <v>22</v>
      </c>
      <c r="C125" s="91" t="s">
        <v>302</v>
      </c>
      <c r="D125" s="91" t="s">
        <v>15</v>
      </c>
      <c r="E125" s="91" t="s">
        <v>36</v>
      </c>
      <c r="F125" s="94" t="s">
        <v>17</v>
      </c>
      <c r="G125" s="94" t="s">
        <v>17</v>
      </c>
      <c r="H125" s="91" t="s">
        <v>415</v>
      </c>
      <c r="I125" s="94" t="s">
        <v>17</v>
      </c>
      <c r="J125" s="91" t="s">
        <v>442</v>
      </c>
      <c r="K125" s="92" t="s">
        <v>222</v>
      </c>
      <c r="L125" s="93" t="s">
        <v>474</v>
      </c>
      <c r="M125" s="93" t="s">
        <v>475</v>
      </c>
      <c r="N125" s="91" t="s">
        <v>246</v>
      </c>
      <c r="O125" s="91" t="s">
        <v>310</v>
      </c>
      <c r="P125" s="91" t="s">
        <v>311</v>
      </c>
      <c r="Q125" s="120"/>
    </row>
    <row r="126" spans="1:17" s="121" customFormat="1" ht="17.45" customHeight="1" x14ac:dyDescent="0.2">
      <c r="A126" s="119">
        <v>117</v>
      </c>
      <c r="B126" s="91" t="s">
        <v>22</v>
      </c>
      <c r="C126" s="91" t="s">
        <v>302</v>
      </c>
      <c r="D126" s="91" t="s">
        <v>15</v>
      </c>
      <c r="E126" s="91" t="s">
        <v>36</v>
      </c>
      <c r="F126" s="94" t="s">
        <v>17</v>
      </c>
      <c r="G126" s="94" t="s">
        <v>17</v>
      </c>
      <c r="H126" s="91" t="s">
        <v>415</v>
      </c>
      <c r="I126" s="94" t="s">
        <v>17</v>
      </c>
      <c r="J126" s="91" t="s">
        <v>443</v>
      </c>
      <c r="K126" s="92" t="s">
        <v>223</v>
      </c>
      <c r="L126" s="93" t="s">
        <v>474</v>
      </c>
      <c r="M126" s="93" t="s">
        <v>475</v>
      </c>
      <c r="N126" s="91" t="s">
        <v>246</v>
      </c>
      <c r="O126" s="91" t="s">
        <v>312</v>
      </c>
      <c r="P126" s="91" t="s">
        <v>313</v>
      </c>
      <c r="Q126" s="120"/>
    </row>
    <row r="127" spans="1:17" s="121" customFormat="1" ht="17.45" customHeight="1" x14ac:dyDescent="0.2">
      <c r="A127" s="119">
        <v>118</v>
      </c>
      <c r="B127" s="91" t="s">
        <v>22</v>
      </c>
      <c r="C127" s="91" t="s">
        <v>302</v>
      </c>
      <c r="D127" s="91" t="s">
        <v>15</v>
      </c>
      <c r="E127" s="91" t="s">
        <v>36</v>
      </c>
      <c r="F127" s="94" t="s">
        <v>17</v>
      </c>
      <c r="G127" s="94" t="s">
        <v>17</v>
      </c>
      <c r="H127" s="91" t="s">
        <v>415</v>
      </c>
      <c r="I127" s="94" t="s">
        <v>17</v>
      </c>
      <c r="J127" s="91" t="s">
        <v>480</v>
      </c>
      <c r="K127" s="123" t="s">
        <v>482</v>
      </c>
      <c r="L127" s="91" t="s">
        <v>483</v>
      </c>
      <c r="M127" s="91" t="s">
        <v>484</v>
      </c>
      <c r="N127" s="91" t="s">
        <v>246</v>
      </c>
      <c r="O127" s="91" t="s">
        <v>314</v>
      </c>
      <c r="P127" s="91" t="s">
        <v>315</v>
      </c>
      <c r="Q127" s="120"/>
    </row>
    <row r="128" spans="1:17" s="121" customFormat="1" ht="17.45" customHeight="1" x14ac:dyDescent="0.2">
      <c r="A128" s="119">
        <v>119</v>
      </c>
      <c r="B128" s="91" t="s">
        <v>22</v>
      </c>
      <c r="C128" s="91" t="s">
        <v>302</v>
      </c>
      <c r="D128" s="91" t="s">
        <v>15</v>
      </c>
      <c r="E128" s="91" t="s">
        <v>36</v>
      </c>
      <c r="F128" s="94" t="s">
        <v>17</v>
      </c>
      <c r="G128" s="94" t="s">
        <v>17</v>
      </c>
      <c r="H128" s="91" t="s">
        <v>415</v>
      </c>
      <c r="I128" s="94" t="s">
        <v>17</v>
      </c>
      <c r="J128" s="91" t="s">
        <v>481</v>
      </c>
      <c r="K128" s="123" t="s">
        <v>485</v>
      </c>
      <c r="L128" s="91" t="s">
        <v>483</v>
      </c>
      <c r="M128" s="91" t="s">
        <v>484</v>
      </c>
      <c r="N128" s="91" t="s">
        <v>249</v>
      </c>
      <c r="O128" s="91" t="s">
        <v>316</v>
      </c>
      <c r="P128" s="91" t="s">
        <v>317</v>
      </c>
      <c r="Q128" s="120"/>
    </row>
    <row r="129" spans="1:17" s="121" customFormat="1" ht="25.5" x14ac:dyDescent="0.2">
      <c r="A129" s="119">
        <v>120</v>
      </c>
      <c r="B129" s="91" t="s">
        <v>22</v>
      </c>
      <c r="C129" s="91" t="s">
        <v>302</v>
      </c>
      <c r="D129" s="91" t="s">
        <v>15</v>
      </c>
      <c r="E129" s="91" t="s">
        <v>36</v>
      </c>
      <c r="F129" s="94" t="s">
        <v>17</v>
      </c>
      <c r="G129" s="94" t="s">
        <v>17</v>
      </c>
      <c r="H129" s="119" t="s">
        <v>1095</v>
      </c>
      <c r="I129" s="94" t="s">
        <v>17</v>
      </c>
      <c r="J129" s="91" t="s">
        <v>1096</v>
      </c>
      <c r="K129" s="92" t="s">
        <v>1097</v>
      </c>
      <c r="L129" s="93" t="s">
        <v>1098</v>
      </c>
      <c r="M129" s="93" t="s">
        <v>1099</v>
      </c>
      <c r="N129" s="91" t="s">
        <v>250</v>
      </c>
      <c r="O129" s="91" t="s">
        <v>318</v>
      </c>
      <c r="P129" s="91" t="s">
        <v>319</v>
      </c>
      <c r="Q129" s="120"/>
    </row>
    <row r="130" spans="1:17" s="121" customFormat="1" ht="17.45" customHeight="1" x14ac:dyDescent="0.2">
      <c r="A130" s="119">
        <v>121</v>
      </c>
      <c r="B130" s="91" t="s">
        <v>22</v>
      </c>
      <c r="C130" s="91" t="s">
        <v>302</v>
      </c>
      <c r="D130" s="91" t="s">
        <v>15</v>
      </c>
      <c r="E130" s="91" t="s">
        <v>36</v>
      </c>
      <c r="F130" s="94" t="s">
        <v>17</v>
      </c>
      <c r="G130" s="94" t="s">
        <v>17</v>
      </c>
      <c r="H130" s="119" t="s">
        <v>1360</v>
      </c>
      <c r="I130" s="91"/>
      <c r="J130" s="91" t="s">
        <v>439</v>
      </c>
      <c r="K130" s="92" t="s">
        <v>1375</v>
      </c>
      <c r="L130" s="93" t="s">
        <v>460</v>
      </c>
      <c r="M130" s="93" t="s">
        <v>472</v>
      </c>
      <c r="N130" s="91" t="s">
        <v>251</v>
      </c>
      <c r="O130" s="91" t="s">
        <v>320</v>
      </c>
      <c r="P130" s="91" t="s">
        <v>321</v>
      </c>
      <c r="Q130" s="120"/>
    </row>
    <row r="131" spans="1:17" s="121" customFormat="1" ht="17.45" customHeight="1" x14ac:dyDescent="0.2">
      <c r="A131" s="119">
        <v>122</v>
      </c>
      <c r="B131" s="91" t="s">
        <v>22</v>
      </c>
      <c r="C131" s="91" t="s">
        <v>302</v>
      </c>
      <c r="D131" s="91" t="s">
        <v>15</v>
      </c>
      <c r="E131" s="91" t="s">
        <v>36</v>
      </c>
      <c r="F131" s="94" t="s">
        <v>17</v>
      </c>
      <c r="G131" s="94" t="s">
        <v>17</v>
      </c>
      <c r="H131" s="119" t="s">
        <v>1360</v>
      </c>
      <c r="I131" s="91"/>
      <c r="J131" s="91" t="s">
        <v>440</v>
      </c>
      <c r="K131" s="92" t="s">
        <v>1376</v>
      </c>
      <c r="L131" s="93" t="s">
        <v>460</v>
      </c>
      <c r="M131" s="93" t="s">
        <v>473</v>
      </c>
      <c r="N131" s="91" t="s">
        <v>252</v>
      </c>
      <c r="O131" s="91" t="s">
        <v>322</v>
      </c>
      <c r="P131" s="91" t="s">
        <v>323</v>
      </c>
      <c r="Q131" s="120"/>
    </row>
    <row r="132" spans="1:17" s="121" customFormat="1" ht="17.45" customHeight="1" x14ac:dyDescent="0.2">
      <c r="A132" s="119">
        <v>123</v>
      </c>
      <c r="B132" s="91" t="s">
        <v>22</v>
      </c>
      <c r="C132" s="91" t="s">
        <v>302</v>
      </c>
      <c r="D132" s="91" t="s">
        <v>15</v>
      </c>
      <c r="E132" s="91" t="s">
        <v>36</v>
      </c>
      <c r="F132" s="94" t="s">
        <v>17</v>
      </c>
      <c r="G132" s="94" t="s">
        <v>17</v>
      </c>
      <c r="H132" s="119" t="s">
        <v>1360</v>
      </c>
      <c r="I132" s="91"/>
      <c r="J132" s="94" t="s">
        <v>1361</v>
      </c>
      <c r="K132" s="92" t="s">
        <v>1368</v>
      </c>
      <c r="L132" s="93" t="s">
        <v>1093</v>
      </c>
      <c r="M132" s="93" t="s">
        <v>1094</v>
      </c>
      <c r="N132" s="91" t="s">
        <v>253</v>
      </c>
      <c r="O132" s="91" t="s">
        <v>324</v>
      </c>
      <c r="P132" s="91" t="s">
        <v>325</v>
      </c>
      <c r="Q132" s="120"/>
    </row>
    <row r="133" spans="1:17" s="121" customFormat="1" ht="17.45" customHeight="1" x14ac:dyDescent="0.2">
      <c r="A133" s="119">
        <v>124</v>
      </c>
      <c r="B133" s="91" t="s">
        <v>22</v>
      </c>
      <c r="C133" s="91" t="s">
        <v>302</v>
      </c>
      <c r="D133" s="91" t="s">
        <v>15</v>
      </c>
      <c r="E133" s="91" t="s">
        <v>36</v>
      </c>
      <c r="F133" s="94" t="s">
        <v>17</v>
      </c>
      <c r="G133" s="94" t="s">
        <v>17</v>
      </c>
      <c r="H133" s="119" t="s">
        <v>1360</v>
      </c>
      <c r="I133" s="94" t="s">
        <v>17</v>
      </c>
      <c r="J133" s="94" t="s">
        <v>1362</v>
      </c>
      <c r="K133" s="92" t="s">
        <v>1369</v>
      </c>
      <c r="L133" s="93" t="s">
        <v>1093</v>
      </c>
      <c r="M133" s="93" t="s">
        <v>1094</v>
      </c>
      <c r="N133" s="91" t="s">
        <v>254</v>
      </c>
      <c r="O133" s="91" t="s">
        <v>326</v>
      </c>
      <c r="P133" s="91" t="s">
        <v>327</v>
      </c>
      <c r="Q133" s="120"/>
    </row>
    <row r="134" spans="1:17" s="121" customFormat="1" ht="17.45" customHeight="1" x14ac:dyDescent="0.2">
      <c r="A134" s="119">
        <v>125</v>
      </c>
      <c r="B134" s="91" t="s">
        <v>22</v>
      </c>
      <c r="C134" s="91" t="s">
        <v>302</v>
      </c>
      <c r="D134" s="91" t="s">
        <v>15</v>
      </c>
      <c r="E134" s="91" t="s">
        <v>36</v>
      </c>
      <c r="F134" s="94" t="s">
        <v>17</v>
      </c>
      <c r="G134" s="94" t="s">
        <v>17</v>
      </c>
      <c r="H134" s="119" t="s">
        <v>1360</v>
      </c>
      <c r="I134" s="94" t="s">
        <v>17</v>
      </c>
      <c r="J134" s="94" t="s">
        <v>1363</v>
      </c>
      <c r="K134" s="92" t="s">
        <v>1370</v>
      </c>
      <c r="L134" s="93" t="s">
        <v>1093</v>
      </c>
      <c r="M134" s="93" t="s">
        <v>1094</v>
      </c>
      <c r="N134" s="91" t="s">
        <v>270</v>
      </c>
      <c r="O134" s="91" t="s">
        <v>328</v>
      </c>
      <c r="P134" s="91" t="s">
        <v>329</v>
      </c>
      <c r="Q134" s="120"/>
    </row>
    <row r="135" spans="1:17" s="121" customFormat="1" ht="17.45" customHeight="1" x14ac:dyDescent="0.2">
      <c r="A135" s="119">
        <v>126</v>
      </c>
      <c r="B135" s="91" t="s">
        <v>22</v>
      </c>
      <c r="C135" s="91" t="s">
        <v>302</v>
      </c>
      <c r="D135" s="91" t="s">
        <v>15</v>
      </c>
      <c r="E135" s="91" t="s">
        <v>36</v>
      </c>
      <c r="F135" s="94" t="s">
        <v>17</v>
      </c>
      <c r="G135" s="94" t="s">
        <v>17</v>
      </c>
      <c r="H135" s="119" t="s">
        <v>1360</v>
      </c>
      <c r="I135" s="94" t="s">
        <v>17</v>
      </c>
      <c r="J135" s="94" t="s">
        <v>1364</v>
      </c>
      <c r="K135" s="92" t="s">
        <v>1371</v>
      </c>
      <c r="L135" s="93" t="s">
        <v>1093</v>
      </c>
      <c r="M135" s="93" t="s">
        <v>1094</v>
      </c>
      <c r="N135" s="91" t="s">
        <v>271</v>
      </c>
      <c r="O135" s="91" t="s">
        <v>330</v>
      </c>
      <c r="P135" s="91" t="s">
        <v>331</v>
      </c>
      <c r="Q135" s="128"/>
    </row>
    <row r="136" spans="1:17" s="121" customFormat="1" ht="17.45" customHeight="1" x14ac:dyDescent="0.2">
      <c r="A136" s="119">
        <v>127</v>
      </c>
      <c r="B136" s="91" t="s">
        <v>22</v>
      </c>
      <c r="C136" s="91" t="s">
        <v>302</v>
      </c>
      <c r="D136" s="91" t="s">
        <v>15</v>
      </c>
      <c r="E136" s="91" t="s">
        <v>36</v>
      </c>
      <c r="F136" s="94" t="s">
        <v>17</v>
      </c>
      <c r="G136" s="94" t="s">
        <v>17</v>
      </c>
      <c r="H136" s="119" t="s">
        <v>1360</v>
      </c>
      <c r="I136" s="94" t="s">
        <v>17</v>
      </c>
      <c r="J136" s="94" t="s">
        <v>1365</v>
      </c>
      <c r="K136" s="92" t="s">
        <v>1372</v>
      </c>
      <c r="L136" s="93" t="s">
        <v>1093</v>
      </c>
      <c r="M136" s="93" t="s">
        <v>1094</v>
      </c>
      <c r="N136" s="91" t="s">
        <v>272</v>
      </c>
      <c r="O136" s="91" t="s">
        <v>332</v>
      </c>
      <c r="P136" s="91" t="s">
        <v>333</v>
      </c>
      <c r="Q136" s="120"/>
    </row>
    <row r="137" spans="1:17" s="121" customFormat="1" ht="17.45" customHeight="1" x14ac:dyDescent="0.2">
      <c r="A137" s="119">
        <v>128</v>
      </c>
      <c r="B137" s="91" t="s">
        <v>22</v>
      </c>
      <c r="C137" s="91" t="s">
        <v>302</v>
      </c>
      <c r="D137" s="91" t="s">
        <v>15</v>
      </c>
      <c r="E137" s="91" t="s">
        <v>36</v>
      </c>
      <c r="F137" s="94" t="s">
        <v>17</v>
      </c>
      <c r="G137" s="94" t="s">
        <v>17</v>
      </c>
      <c r="H137" s="119" t="s">
        <v>1360</v>
      </c>
      <c r="I137" s="94" t="s">
        <v>17</v>
      </c>
      <c r="J137" s="94" t="s">
        <v>1366</v>
      </c>
      <c r="K137" s="92" t="s">
        <v>1373</v>
      </c>
      <c r="L137" s="93" t="s">
        <v>1093</v>
      </c>
      <c r="M137" s="93" t="s">
        <v>1094</v>
      </c>
      <c r="N137" s="91" t="s">
        <v>273</v>
      </c>
      <c r="O137" s="91" t="s">
        <v>334</v>
      </c>
      <c r="P137" s="91" t="s">
        <v>335</v>
      </c>
      <c r="Q137" s="120"/>
    </row>
    <row r="138" spans="1:17" s="121" customFormat="1" ht="17.45" customHeight="1" x14ac:dyDescent="0.2">
      <c r="A138" s="119">
        <v>129</v>
      </c>
      <c r="B138" s="91" t="s">
        <v>22</v>
      </c>
      <c r="C138" s="91" t="s">
        <v>303</v>
      </c>
      <c r="D138" s="91" t="s">
        <v>15</v>
      </c>
      <c r="E138" s="91" t="s">
        <v>36</v>
      </c>
      <c r="F138" s="94" t="s">
        <v>17</v>
      </c>
      <c r="G138" s="94" t="s">
        <v>17</v>
      </c>
      <c r="H138" s="119" t="s">
        <v>1360</v>
      </c>
      <c r="I138" s="94" t="s">
        <v>17</v>
      </c>
      <c r="J138" s="94" t="s">
        <v>1367</v>
      </c>
      <c r="K138" s="92" t="s">
        <v>1374</v>
      </c>
      <c r="L138" s="93" t="s">
        <v>1093</v>
      </c>
      <c r="M138" s="93" t="s">
        <v>1094</v>
      </c>
      <c r="N138" s="91" t="s">
        <v>274</v>
      </c>
      <c r="O138" s="91" t="s">
        <v>336</v>
      </c>
      <c r="P138" s="91" t="s">
        <v>337</v>
      </c>
      <c r="Q138" s="120"/>
    </row>
    <row r="139" spans="1:17" s="121" customFormat="1" ht="17.45" customHeight="1" x14ac:dyDescent="0.2">
      <c r="A139" s="119">
        <v>130</v>
      </c>
      <c r="B139" s="91" t="s">
        <v>22</v>
      </c>
      <c r="C139" s="91" t="s">
        <v>303</v>
      </c>
      <c r="D139" s="91" t="s">
        <v>15</v>
      </c>
      <c r="E139" s="91" t="s">
        <v>36</v>
      </c>
      <c r="F139" s="94" t="s">
        <v>17</v>
      </c>
      <c r="G139" s="94" t="s">
        <v>17</v>
      </c>
      <c r="H139" s="94" t="s">
        <v>17</v>
      </c>
      <c r="I139" s="94" t="s">
        <v>17</v>
      </c>
      <c r="J139" s="94" t="s">
        <v>17</v>
      </c>
      <c r="K139" s="92" t="s">
        <v>269</v>
      </c>
      <c r="L139" s="94" t="s">
        <v>17</v>
      </c>
      <c r="M139" s="94" t="s">
        <v>17</v>
      </c>
      <c r="N139" s="91" t="s">
        <v>275</v>
      </c>
      <c r="O139" s="91" t="s">
        <v>338</v>
      </c>
      <c r="P139" s="91" t="s">
        <v>339</v>
      </c>
      <c r="Q139" s="120"/>
    </row>
    <row r="140" spans="1:17" s="121" customFormat="1" ht="17.45" customHeight="1" x14ac:dyDescent="0.2">
      <c r="A140" s="119">
        <v>131</v>
      </c>
      <c r="B140" s="91" t="s">
        <v>22</v>
      </c>
      <c r="C140" s="91" t="s">
        <v>303</v>
      </c>
      <c r="D140" s="91" t="s">
        <v>15</v>
      </c>
      <c r="E140" s="91" t="s">
        <v>36</v>
      </c>
      <c r="F140" s="94" t="s">
        <v>17</v>
      </c>
      <c r="G140" s="94" t="s">
        <v>17</v>
      </c>
      <c r="H140" s="94" t="s">
        <v>17</v>
      </c>
      <c r="I140" s="94" t="s">
        <v>17</v>
      </c>
      <c r="J140" s="94" t="s">
        <v>17</v>
      </c>
      <c r="K140" s="92" t="s">
        <v>269</v>
      </c>
      <c r="L140" s="94" t="s">
        <v>17</v>
      </c>
      <c r="M140" s="94" t="s">
        <v>17</v>
      </c>
      <c r="N140" s="91" t="s">
        <v>276</v>
      </c>
      <c r="O140" s="91" t="s">
        <v>340</v>
      </c>
      <c r="P140" s="91" t="s">
        <v>341</v>
      </c>
      <c r="Q140" s="120"/>
    </row>
    <row r="141" spans="1:17" s="121" customFormat="1" ht="17.45" customHeight="1" x14ac:dyDescent="0.2">
      <c r="A141" s="119">
        <v>132</v>
      </c>
      <c r="B141" s="91" t="s">
        <v>22</v>
      </c>
      <c r="C141" s="91" t="s">
        <v>303</v>
      </c>
      <c r="D141" s="91" t="s">
        <v>15</v>
      </c>
      <c r="E141" s="91" t="s">
        <v>36</v>
      </c>
      <c r="F141" s="94" t="s">
        <v>17</v>
      </c>
      <c r="G141" s="94" t="s">
        <v>17</v>
      </c>
      <c r="H141" s="94" t="s">
        <v>17</v>
      </c>
      <c r="I141" s="94" t="s">
        <v>17</v>
      </c>
      <c r="J141" s="94" t="s">
        <v>17</v>
      </c>
      <c r="K141" s="92" t="s">
        <v>269</v>
      </c>
      <c r="L141" s="94" t="s">
        <v>17</v>
      </c>
      <c r="M141" s="94" t="s">
        <v>17</v>
      </c>
      <c r="N141" s="91" t="s">
        <v>277</v>
      </c>
      <c r="O141" s="91" t="s">
        <v>342</v>
      </c>
      <c r="P141" s="91" t="s">
        <v>343</v>
      </c>
      <c r="Q141" s="120"/>
    </row>
    <row r="142" spans="1:17" s="121" customFormat="1" ht="17.45" customHeight="1" x14ac:dyDescent="0.2">
      <c r="A142" s="119">
        <v>133</v>
      </c>
      <c r="B142" s="91" t="s">
        <v>22</v>
      </c>
      <c r="C142" s="91" t="s">
        <v>303</v>
      </c>
      <c r="D142" s="91" t="s">
        <v>15</v>
      </c>
      <c r="E142" s="91" t="s">
        <v>36</v>
      </c>
      <c r="F142" s="94" t="s">
        <v>17</v>
      </c>
      <c r="G142" s="94" t="s">
        <v>17</v>
      </c>
      <c r="H142" s="94" t="s">
        <v>17</v>
      </c>
      <c r="I142" s="94" t="s">
        <v>17</v>
      </c>
      <c r="J142" s="94" t="s">
        <v>17</v>
      </c>
      <c r="K142" s="92" t="s">
        <v>269</v>
      </c>
      <c r="L142" s="94" t="s">
        <v>17</v>
      </c>
      <c r="M142" s="94" t="s">
        <v>17</v>
      </c>
      <c r="N142" s="91" t="s">
        <v>278</v>
      </c>
      <c r="O142" s="91" t="s">
        <v>344</v>
      </c>
      <c r="P142" s="91" t="s">
        <v>345</v>
      </c>
      <c r="Q142" s="120"/>
    </row>
    <row r="143" spans="1:17" s="121" customFormat="1" ht="17.45" customHeight="1" x14ac:dyDescent="0.2">
      <c r="A143" s="119">
        <v>134</v>
      </c>
      <c r="B143" s="91" t="s">
        <v>22</v>
      </c>
      <c r="C143" s="91" t="s">
        <v>303</v>
      </c>
      <c r="D143" s="91" t="s">
        <v>15</v>
      </c>
      <c r="E143" s="91" t="s">
        <v>36</v>
      </c>
      <c r="F143" s="94" t="s">
        <v>17</v>
      </c>
      <c r="G143" s="94" t="s">
        <v>17</v>
      </c>
      <c r="H143" s="94" t="s">
        <v>17</v>
      </c>
      <c r="I143" s="94" t="s">
        <v>17</v>
      </c>
      <c r="J143" s="94" t="s">
        <v>17</v>
      </c>
      <c r="K143" s="92" t="s">
        <v>269</v>
      </c>
      <c r="L143" s="94" t="s">
        <v>17</v>
      </c>
      <c r="M143" s="94" t="s">
        <v>17</v>
      </c>
      <c r="N143" s="91" t="s">
        <v>279</v>
      </c>
      <c r="O143" s="91" t="s">
        <v>346</v>
      </c>
      <c r="P143" s="91" t="s">
        <v>347</v>
      </c>
      <c r="Q143" s="120"/>
    </row>
    <row r="144" spans="1:17" s="121" customFormat="1" ht="17.45" customHeight="1" x14ac:dyDescent="0.2">
      <c r="A144" s="119">
        <v>135</v>
      </c>
      <c r="B144" s="91" t="s">
        <v>22</v>
      </c>
      <c r="C144" s="91" t="s">
        <v>303</v>
      </c>
      <c r="D144" s="91" t="s">
        <v>15</v>
      </c>
      <c r="E144" s="91" t="s">
        <v>36</v>
      </c>
      <c r="F144" s="94" t="s">
        <v>17</v>
      </c>
      <c r="G144" s="94" t="s">
        <v>17</v>
      </c>
      <c r="H144" s="94" t="s">
        <v>17</v>
      </c>
      <c r="I144" s="94" t="s">
        <v>17</v>
      </c>
      <c r="J144" s="94" t="s">
        <v>17</v>
      </c>
      <c r="K144" s="92" t="s">
        <v>269</v>
      </c>
      <c r="L144" s="94" t="s">
        <v>17</v>
      </c>
      <c r="M144" s="94" t="s">
        <v>17</v>
      </c>
      <c r="N144" s="91" t="s">
        <v>280</v>
      </c>
      <c r="O144" s="91" t="s">
        <v>348</v>
      </c>
      <c r="P144" s="91" t="s">
        <v>349</v>
      </c>
      <c r="Q144" s="120"/>
    </row>
    <row r="145" spans="1:17" s="121" customFormat="1" ht="17.45" customHeight="1" x14ac:dyDescent="0.2">
      <c r="A145" s="119">
        <v>136</v>
      </c>
      <c r="B145" s="91" t="s">
        <v>22</v>
      </c>
      <c r="C145" s="91" t="s">
        <v>303</v>
      </c>
      <c r="D145" s="91" t="s">
        <v>15</v>
      </c>
      <c r="E145" s="91" t="s">
        <v>36</v>
      </c>
      <c r="F145" s="94" t="s">
        <v>17</v>
      </c>
      <c r="G145" s="94" t="s">
        <v>17</v>
      </c>
      <c r="H145" s="94" t="s">
        <v>17</v>
      </c>
      <c r="I145" s="94" t="s">
        <v>17</v>
      </c>
      <c r="J145" s="94" t="s">
        <v>17</v>
      </c>
      <c r="K145" s="92" t="s">
        <v>269</v>
      </c>
      <c r="L145" s="94" t="s">
        <v>17</v>
      </c>
      <c r="M145" s="94" t="s">
        <v>17</v>
      </c>
      <c r="N145" s="91" t="s">
        <v>281</v>
      </c>
      <c r="O145" s="91" t="s">
        <v>350</v>
      </c>
      <c r="P145" s="91" t="s">
        <v>351</v>
      </c>
      <c r="Q145" s="120"/>
    </row>
    <row r="146" spans="1:17" s="122" customFormat="1" ht="17.45" customHeight="1" x14ac:dyDescent="0.2">
      <c r="A146" s="119">
        <v>137</v>
      </c>
      <c r="B146" s="91" t="s">
        <v>22</v>
      </c>
      <c r="C146" s="91" t="s">
        <v>303</v>
      </c>
      <c r="D146" s="91" t="s">
        <v>15</v>
      </c>
      <c r="E146" s="91" t="s">
        <v>36</v>
      </c>
      <c r="F146" s="94" t="s">
        <v>17</v>
      </c>
      <c r="G146" s="94" t="s">
        <v>17</v>
      </c>
      <c r="H146" s="94" t="s">
        <v>17</v>
      </c>
      <c r="I146" s="94" t="s">
        <v>17</v>
      </c>
      <c r="J146" s="94" t="s">
        <v>17</v>
      </c>
      <c r="K146" s="92" t="s">
        <v>269</v>
      </c>
      <c r="L146" s="94" t="s">
        <v>17</v>
      </c>
      <c r="M146" s="94" t="s">
        <v>17</v>
      </c>
      <c r="N146" s="91" t="s">
        <v>282</v>
      </c>
      <c r="O146" s="91" t="s">
        <v>352</v>
      </c>
      <c r="P146" s="91" t="s">
        <v>353</v>
      </c>
      <c r="Q146" s="120"/>
    </row>
    <row r="147" spans="1:17" s="122" customFormat="1" ht="17.45" customHeight="1" x14ac:dyDescent="0.2">
      <c r="A147" s="119">
        <v>138</v>
      </c>
      <c r="B147" s="91" t="s">
        <v>22</v>
      </c>
      <c r="C147" s="91" t="s">
        <v>303</v>
      </c>
      <c r="D147" s="91" t="s">
        <v>15</v>
      </c>
      <c r="E147" s="91" t="s">
        <v>36</v>
      </c>
      <c r="F147" s="94" t="s">
        <v>17</v>
      </c>
      <c r="G147" s="94" t="s">
        <v>17</v>
      </c>
      <c r="H147" s="94" t="s">
        <v>17</v>
      </c>
      <c r="I147" s="94" t="s">
        <v>17</v>
      </c>
      <c r="J147" s="94" t="s">
        <v>17</v>
      </c>
      <c r="K147" s="92" t="s">
        <v>269</v>
      </c>
      <c r="L147" s="94" t="s">
        <v>17</v>
      </c>
      <c r="M147" s="94" t="s">
        <v>17</v>
      </c>
      <c r="N147" s="91" t="s">
        <v>283</v>
      </c>
      <c r="O147" s="91" t="s">
        <v>354</v>
      </c>
      <c r="P147" s="91" t="s">
        <v>355</v>
      </c>
      <c r="Q147" s="120"/>
    </row>
    <row r="148" spans="1:17" s="122" customFormat="1" ht="17.45" customHeight="1" x14ac:dyDescent="0.2">
      <c r="A148" s="119">
        <v>139</v>
      </c>
      <c r="B148" s="91" t="s">
        <v>22</v>
      </c>
      <c r="C148" s="91" t="s">
        <v>303</v>
      </c>
      <c r="D148" s="91" t="s">
        <v>15</v>
      </c>
      <c r="E148" s="91" t="s">
        <v>36</v>
      </c>
      <c r="F148" s="94" t="s">
        <v>17</v>
      </c>
      <c r="G148" s="94" t="s">
        <v>17</v>
      </c>
      <c r="H148" s="94" t="s">
        <v>17</v>
      </c>
      <c r="I148" s="94" t="s">
        <v>17</v>
      </c>
      <c r="J148" s="94" t="s">
        <v>17</v>
      </c>
      <c r="K148" s="92" t="s">
        <v>269</v>
      </c>
      <c r="L148" s="94" t="s">
        <v>17</v>
      </c>
      <c r="M148" s="94" t="s">
        <v>17</v>
      </c>
      <c r="N148" s="91" t="s">
        <v>284</v>
      </c>
      <c r="O148" s="91" t="s">
        <v>356</v>
      </c>
      <c r="P148" s="91" t="s">
        <v>357</v>
      </c>
      <c r="Q148" s="128"/>
    </row>
    <row r="149" spans="1:17" s="122" customFormat="1" ht="17.45" customHeight="1" x14ac:dyDescent="0.2">
      <c r="A149" s="119">
        <v>140</v>
      </c>
      <c r="B149" s="91" t="s">
        <v>22</v>
      </c>
      <c r="C149" s="91" t="s">
        <v>303</v>
      </c>
      <c r="D149" s="91" t="s">
        <v>15</v>
      </c>
      <c r="E149" s="91" t="s">
        <v>36</v>
      </c>
      <c r="F149" s="94" t="s">
        <v>17</v>
      </c>
      <c r="G149" s="94" t="s">
        <v>17</v>
      </c>
      <c r="H149" s="94" t="s">
        <v>17</v>
      </c>
      <c r="I149" s="94" t="s">
        <v>17</v>
      </c>
      <c r="J149" s="94" t="s">
        <v>17</v>
      </c>
      <c r="K149" s="92" t="s">
        <v>269</v>
      </c>
      <c r="L149" s="94" t="s">
        <v>17</v>
      </c>
      <c r="M149" s="94" t="s">
        <v>17</v>
      </c>
      <c r="N149" s="91" t="s">
        <v>285</v>
      </c>
      <c r="O149" s="91" t="s">
        <v>358</v>
      </c>
      <c r="P149" s="91" t="s">
        <v>359</v>
      </c>
      <c r="Q149" s="120"/>
    </row>
    <row r="150" spans="1:17" s="122" customFormat="1" ht="17.45" customHeight="1" x14ac:dyDescent="0.2">
      <c r="A150" s="119">
        <v>141</v>
      </c>
      <c r="B150" s="91" t="s">
        <v>22</v>
      </c>
      <c r="C150" s="91" t="s">
        <v>303</v>
      </c>
      <c r="D150" s="91" t="s">
        <v>15</v>
      </c>
      <c r="E150" s="91" t="s">
        <v>36</v>
      </c>
      <c r="F150" s="94" t="s">
        <v>17</v>
      </c>
      <c r="G150" s="94" t="s">
        <v>17</v>
      </c>
      <c r="H150" s="94" t="s">
        <v>17</v>
      </c>
      <c r="I150" s="94" t="s">
        <v>17</v>
      </c>
      <c r="J150" s="94" t="s">
        <v>17</v>
      </c>
      <c r="K150" s="92" t="s">
        <v>269</v>
      </c>
      <c r="L150" s="94" t="s">
        <v>17</v>
      </c>
      <c r="M150" s="94" t="s">
        <v>17</v>
      </c>
      <c r="N150" s="91" t="s">
        <v>286</v>
      </c>
      <c r="O150" s="91" t="s">
        <v>360</v>
      </c>
      <c r="P150" s="91" t="s">
        <v>361</v>
      </c>
      <c r="Q150" s="120"/>
    </row>
    <row r="151" spans="1:17" s="122" customFormat="1" ht="17.45" customHeight="1" x14ac:dyDescent="0.2">
      <c r="A151" s="119">
        <v>142</v>
      </c>
      <c r="B151" s="91" t="s">
        <v>22</v>
      </c>
      <c r="C151" s="91" t="s">
        <v>303</v>
      </c>
      <c r="D151" s="91" t="s">
        <v>15</v>
      </c>
      <c r="E151" s="91" t="s">
        <v>36</v>
      </c>
      <c r="F151" s="94" t="s">
        <v>17</v>
      </c>
      <c r="G151" s="94" t="s">
        <v>17</v>
      </c>
      <c r="H151" s="94" t="s">
        <v>17</v>
      </c>
      <c r="I151" s="94" t="s">
        <v>17</v>
      </c>
      <c r="J151" s="94" t="s">
        <v>17</v>
      </c>
      <c r="K151" s="92" t="s">
        <v>269</v>
      </c>
      <c r="L151" s="94" t="s">
        <v>17</v>
      </c>
      <c r="M151" s="94" t="s">
        <v>17</v>
      </c>
      <c r="N151" s="91" t="s">
        <v>287</v>
      </c>
      <c r="O151" s="91" t="s">
        <v>362</v>
      </c>
      <c r="P151" s="91" t="s">
        <v>363</v>
      </c>
      <c r="Q151" s="120"/>
    </row>
    <row r="152" spans="1:17" s="122" customFormat="1" ht="17.45" customHeight="1" x14ac:dyDescent="0.2">
      <c r="A152" s="119">
        <v>143</v>
      </c>
      <c r="B152" s="91" t="s">
        <v>22</v>
      </c>
      <c r="C152" s="91" t="s">
        <v>303</v>
      </c>
      <c r="D152" s="91" t="s">
        <v>15</v>
      </c>
      <c r="E152" s="91" t="s">
        <v>36</v>
      </c>
      <c r="F152" s="94" t="s">
        <v>17</v>
      </c>
      <c r="G152" s="94" t="s">
        <v>17</v>
      </c>
      <c r="H152" s="94" t="s">
        <v>17</v>
      </c>
      <c r="I152" s="94" t="s">
        <v>17</v>
      </c>
      <c r="J152" s="94" t="s">
        <v>17</v>
      </c>
      <c r="K152" s="92" t="s">
        <v>269</v>
      </c>
      <c r="L152" s="94" t="s">
        <v>17</v>
      </c>
      <c r="M152" s="94" t="s">
        <v>17</v>
      </c>
      <c r="N152" s="91" t="s">
        <v>288</v>
      </c>
      <c r="O152" s="91" t="s">
        <v>364</v>
      </c>
      <c r="P152" s="91" t="s">
        <v>365</v>
      </c>
      <c r="Q152" s="120"/>
    </row>
    <row r="153" spans="1:17" s="122" customFormat="1" ht="17.45" customHeight="1" x14ac:dyDescent="0.2">
      <c r="A153" s="119">
        <v>144</v>
      </c>
      <c r="B153" s="91" t="s">
        <v>22</v>
      </c>
      <c r="C153" s="91" t="s">
        <v>303</v>
      </c>
      <c r="D153" s="91" t="s">
        <v>15</v>
      </c>
      <c r="E153" s="91" t="s">
        <v>36</v>
      </c>
      <c r="F153" s="94" t="s">
        <v>17</v>
      </c>
      <c r="G153" s="94" t="s">
        <v>17</v>
      </c>
      <c r="H153" s="94" t="s">
        <v>17</v>
      </c>
      <c r="I153" s="94" t="s">
        <v>17</v>
      </c>
      <c r="J153" s="94" t="s">
        <v>17</v>
      </c>
      <c r="K153" s="92" t="s">
        <v>269</v>
      </c>
      <c r="L153" s="94" t="s">
        <v>17</v>
      </c>
      <c r="M153" s="94" t="s">
        <v>17</v>
      </c>
      <c r="N153" s="91" t="s">
        <v>289</v>
      </c>
      <c r="O153" s="91" t="s">
        <v>366</v>
      </c>
      <c r="P153" s="91" t="s">
        <v>367</v>
      </c>
      <c r="Q153" s="120"/>
    </row>
    <row r="154" spans="1:17" s="122" customFormat="1" ht="17.45" customHeight="1" x14ac:dyDescent="0.2">
      <c r="A154" s="119">
        <v>145</v>
      </c>
      <c r="B154" s="91" t="s">
        <v>22</v>
      </c>
      <c r="C154" s="91" t="s">
        <v>626</v>
      </c>
      <c r="D154" s="91" t="s">
        <v>15</v>
      </c>
      <c r="E154" s="91" t="s">
        <v>36</v>
      </c>
      <c r="F154" s="94" t="s">
        <v>17</v>
      </c>
      <c r="G154" s="94" t="s">
        <v>17</v>
      </c>
      <c r="H154" s="94" t="s">
        <v>17</v>
      </c>
      <c r="I154" s="94" t="s">
        <v>17</v>
      </c>
      <c r="J154" s="94" t="s">
        <v>17</v>
      </c>
      <c r="K154" s="92" t="s">
        <v>269</v>
      </c>
      <c r="L154" s="94" t="s">
        <v>17</v>
      </c>
      <c r="M154" s="94" t="s">
        <v>17</v>
      </c>
      <c r="N154" s="91" t="s">
        <v>290</v>
      </c>
      <c r="O154" s="91" t="s">
        <v>1245</v>
      </c>
      <c r="P154" s="91" t="s">
        <v>1246</v>
      </c>
      <c r="Q154" s="120"/>
    </row>
    <row r="155" spans="1:17" s="122" customFormat="1" ht="17.45" customHeight="1" x14ac:dyDescent="0.2">
      <c r="A155" s="119">
        <v>146</v>
      </c>
      <c r="B155" s="91" t="s">
        <v>22</v>
      </c>
      <c r="C155" s="91" t="s">
        <v>626</v>
      </c>
      <c r="D155" s="91" t="s">
        <v>15</v>
      </c>
      <c r="E155" s="91" t="s">
        <v>36</v>
      </c>
      <c r="F155" s="94" t="s">
        <v>17</v>
      </c>
      <c r="G155" s="94" t="s">
        <v>17</v>
      </c>
      <c r="H155" s="94" t="s">
        <v>17</v>
      </c>
      <c r="I155" s="94" t="s">
        <v>17</v>
      </c>
      <c r="J155" s="94" t="s">
        <v>17</v>
      </c>
      <c r="K155" s="92" t="s">
        <v>269</v>
      </c>
      <c r="L155" s="94" t="s">
        <v>17</v>
      </c>
      <c r="M155" s="94" t="s">
        <v>17</v>
      </c>
      <c r="N155" s="91" t="s">
        <v>291</v>
      </c>
      <c r="O155" s="91" t="s">
        <v>1247</v>
      </c>
      <c r="P155" s="91" t="s">
        <v>1248</v>
      </c>
      <c r="Q155" s="120"/>
    </row>
    <row r="156" spans="1:17" s="122" customFormat="1" ht="17.45" customHeight="1" x14ac:dyDescent="0.2">
      <c r="A156" s="119">
        <v>147</v>
      </c>
      <c r="B156" s="91" t="s">
        <v>22</v>
      </c>
      <c r="C156" s="91" t="s">
        <v>626</v>
      </c>
      <c r="D156" s="91" t="s">
        <v>15</v>
      </c>
      <c r="E156" s="91" t="s">
        <v>36</v>
      </c>
      <c r="F156" s="94" t="s">
        <v>17</v>
      </c>
      <c r="G156" s="94" t="s">
        <v>17</v>
      </c>
      <c r="H156" s="94" t="s">
        <v>17</v>
      </c>
      <c r="I156" s="94" t="s">
        <v>17</v>
      </c>
      <c r="J156" s="94" t="s">
        <v>17</v>
      </c>
      <c r="K156" s="92" t="s">
        <v>269</v>
      </c>
      <c r="L156" s="94" t="s">
        <v>17</v>
      </c>
      <c r="M156" s="94" t="s">
        <v>17</v>
      </c>
      <c r="N156" s="91" t="s">
        <v>292</v>
      </c>
      <c r="O156" s="91" t="s">
        <v>1249</v>
      </c>
      <c r="P156" s="91" t="s">
        <v>1250</v>
      </c>
      <c r="Q156" s="120"/>
    </row>
    <row r="157" spans="1:17" s="122" customFormat="1" ht="17.45" customHeight="1" x14ac:dyDescent="0.2">
      <c r="A157" s="119">
        <v>148</v>
      </c>
      <c r="B157" s="91" t="s">
        <v>22</v>
      </c>
      <c r="C157" s="91" t="s">
        <v>626</v>
      </c>
      <c r="D157" s="91" t="s">
        <v>15</v>
      </c>
      <c r="E157" s="91" t="s">
        <v>36</v>
      </c>
      <c r="F157" s="94" t="s">
        <v>17</v>
      </c>
      <c r="G157" s="94" t="s">
        <v>17</v>
      </c>
      <c r="H157" s="94" t="s">
        <v>17</v>
      </c>
      <c r="I157" s="94" t="s">
        <v>17</v>
      </c>
      <c r="J157" s="94" t="s">
        <v>17</v>
      </c>
      <c r="K157" s="92" t="s">
        <v>269</v>
      </c>
      <c r="L157" s="94" t="s">
        <v>17</v>
      </c>
      <c r="M157" s="94" t="s">
        <v>17</v>
      </c>
      <c r="N157" s="91" t="s">
        <v>293</v>
      </c>
      <c r="O157" s="91" t="s">
        <v>1251</v>
      </c>
      <c r="P157" s="91" t="s">
        <v>1252</v>
      </c>
      <c r="Q157" s="120"/>
    </row>
    <row r="158" spans="1:17" s="122" customFormat="1" ht="17.45" customHeight="1" x14ac:dyDescent="0.2">
      <c r="A158" s="119">
        <v>149</v>
      </c>
      <c r="B158" s="91" t="s">
        <v>22</v>
      </c>
      <c r="C158" s="91" t="s">
        <v>626</v>
      </c>
      <c r="D158" s="91" t="s">
        <v>15</v>
      </c>
      <c r="E158" s="91" t="s">
        <v>36</v>
      </c>
      <c r="F158" s="94" t="s">
        <v>17</v>
      </c>
      <c r="G158" s="94" t="s">
        <v>17</v>
      </c>
      <c r="H158" s="94" t="s">
        <v>17</v>
      </c>
      <c r="I158" s="94" t="s">
        <v>17</v>
      </c>
      <c r="J158" s="94" t="s">
        <v>17</v>
      </c>
      <c r="K158" s="92" t="s">
        <v>269</v>
      </c>
      <c r="L158" s="94" t="s">
        <v>17</v>
      </c>
      <c r="M158" s="94" t="s">
        <v>17</v>
      </c>
      <c r="N158" s="91" t="s">
        <v>294</v>
      </c>
      <c r="O158" s="91" t="s">
        <v>1253</v>
      </c>
      <c r="P158" s="91" t="s">
        <v>1254</v>
      </c>
      <c r="Q158" s="120"/>
    </row>
    <row r="159" spans="1:17" s="122" customFormat="1" ht="17.45" customHeight="1" x14ac:dyDescent="0.2">
      <c r="A159" s="119">
        <v>150</v>
      </c>
      <c r="B159" s="91" t="s">
        <v>22</v>
      </c>
      <c r="C159" s="91" t="s">
        <v>626</v>
      </c>
      <c r="D159" s="91" t="s">
        <v>15</v>
      </c>
      <c r="E159" s="91" t="s">
        <v>36</v>
      </c>
      <c r="F159" s="94" t="s">
        <v>17</v>
      </c>
      <c r="G159" s="94" t="s">
        <v>17</v>
      </c>
      <c r="H159" s="94" t="s">
        <v>17</v>
      </c>
      <c r="I159" s="94" t="s">
        <v>17</v>
      </c>
      <c r="J159" s="94" t="s">
        <v>17</v>
      </c>
      <c r="K159" s="92" t="s">
        <v>269</v>
      </c>
      <c r="L159" s="94" t="s">
        <v>17</v>
      </c>
      <c r="M159" s="94" t="s">
        <v>17</v>
      </c>
      <c r="N159" s="91" t="s">
        <v>295</v>
      </c>
      <c r="O159" s="91" t="s">
        <v>1255</v>
      </c>
      <c r="P159" s="91" t="s">
        <v>1256</v>
      </c>
      <c r="Q159" s="120"/>
    </row>
    <row r="160" spans="1:17" s="122" customFormat="1" ht="17.45" customHeight="1" x14ac:dyDescent="0.2">
      <c r="A160" s="119">
        <v>151</v>
      </c>
      <c r="B160" s="91" t="s">
        <v>22</v>
      </c>
      <c r="C160" s="91" t="s">
        <v>626</v>
      </c>
      <c r="D160" s="91" t="s">
        <v>15</v>
      </c>
      <c r="E160" s="91" t="s">
        <v>36</v>
      </c>
      <c r="F160" s="94" t="s">
        <v>17</v>
      </c>
      <c r="G160" s="94" t="s">
        <v>17</v>
      </c>
      <c r="H160" s="94" t="s">
        <v>17</v>
      </c>
      <c r="I160" s="94" t="s">
        <v>17</v>
      </c>
      <c r="J160" s="94" t="s">
        <v>17</v>
      </c>
      <c r="K160" s="92" t="s">
        <v>269</v>
      </c>
      <c r="L160" s="94" t="s">
        <v>17</v>
      </c>
      <c r="M160" s="94" t="s">
        <v>17</v>
      </c>
      <c r="N160" s="91" t="s">
        <v>296</v>
      </c>
      <c r="O160" s="91" t="s">
        <v>1257</v>
      </c>
      <c r="P160" s="91" t="s">
        <v>1258</v>
      </c>
      <c r="Q160" s="120"/>
    </row>
    <row r="161" spans="1:17" s="122" customFormat="1" ht="17.45" customHeight="1" x14ac:dyDescent="0.2">
      <c r="A161" s="119">
        <v>152</v>
      </c>
      <c r="B161" s="91" t="s">
        <v>22</v>
      </c>
      <c r="C161" s="91" t="s">
        <v>626</v>
      </c>
      <c r="D161" s="91" t="s">
        <v>15</v>
      </c>
      <c r="E161" s="91" t="s">
        <v>36</v>
      </c>
      <c r="F161" s="94" t="s">
        <v>17</v>
      </c>
      <c r="G161" s="94" t="s">
        <v>17</v>
      </c>
      <c r="H161" s="94" t="s">
        <v>17</v>
      </c>
      <c r="I161" s="94" t="s">
        <v>17</v>
      </c>
      <c r="J161" s="94" t="s">
        <v>17</v>
      </c>
      <c r="K161" s="92" t="s">
        <v>269</v>
      </c>
      <c r="L161" s="94" t="s">
        <v>17</v>
      </c>
      <c r="M161" s="94" t="s">
        <v>17</v>
      </c>
      <c r="N161" s="91" t="s">
        <v>297</v>
      </c>
      <c r="O161" s="91" t="s">
        <v>1259</v>
      </c>
      <c r="P161" s="91" t="s">
        <v>1260</v>
      </c>
      <c r="Q161" s="120"/>
    </row>
    <row r="162" spans="1:17" s="122" customFormat="1" ht="17.45" customHeight="1" x14ac:dyDescent="0.2">
      <c r="A162" s="119">
        <v>153</v>
      </c>
      <c r="B162" s="91" t="s">
        <v>22</v>
      </c>
      <c r="C162" s="91" t="s">
        <v>626</v>
      </c>
      <c r="D162" s="91" t="s">
        <v>15</v>
      </c>
      <c r="E162" s="91" t="s">
        <v>36</v>
      </c>
      <c r="F162" s="94" t="s">
        <v>17</v>
      </c>
      <c r="G162" s="94" t="s">
        <v>17</v>
      </c>
      <c r="H162" s="94" t="s">
        <v>17</v>
      </c>
      <c r="I162" s="94" t="s">
        <v>17</v>
      </c>
      <c r="J162" s="94" t="s">
        <v>17</v>
      </c>
      <c r="K162" s="92" t="s">
        <v>269</v>
      </c>
      <c r="L162" s="94" t="s">
        <v>17</v>
      </c>
      <c r="M162" s="94" t="s">
        <v>17</v>
      </c>
      <c r="N162" s="91" t="s">
        <v>298</v>
      </c>
      <c r="O162" s="91" t="s">
        <v>1261</v>
      </c>
      <c r="P162" s="91" t="s">
        <v>1262</v>
      </c>
      <c r="Q162" s="120"/>
    </row>
    <row r="163" spans="1:17" s="122" customFormat="1" ht="17.45" customHeight="1" x14ac:dyDescent="0.2">
      <c r="A163" s="119">
        <v>154</v>
      </c>
      <c r="B163" s="91" t="s">
        <v>22</v>
      </c>
      <c r="C163" s="91" t="s">
        <v>626</v>
      </c>
      <c r="D163" s="91" t="s">
        <v>15</v>
      </c>
      <c r="E163" s="91" t="s">
        <v>36</v>
      </c>
      <c r="F163" s="94" t="s">
        <v>17</v>
      </c>
      <c r="G163" s="94" t="s">
        <v>17</v>
      </c>
      <c r="H163" s="94" t="s">
        <v>17</v>
      </c>
      <c r="I163" s="94" t="s">
        <v>17</v>
      </c>
      <c r="J163" s="94" t="s">
        <v>17</v>
      </c>
      <c r="K163" s="92" t="s">
        <v>269</v>
      </c>
      <c r="L163" s="94" t="s">
        <v>17</v>
      </c>
      <c r="M163" s="94" t="s">
        <v>17</v>
      </c>
      <c r="N163" s="91" t="s">
        <v>299</v>
      </c>
      <c r="O163" s="91" t="s">
        <v>1263</v>
      </c>
      <c r="P163" s="91" t="s">
        <v>1264</v>
      </c>
      <c r="Q163" s="120"/>
    </row>
    <row r="164" spans="1:17" s="122" customFormat="1" ht="17.45" customHeight="1" x14ac:dyDescent="0.2">
      <c r="A164" s="119">
        <v>155</v>
      </c>
      <c r="B164" s="91" t="s">
        <v>22</v>
      </c>
      <c r="C164" s="91" t="s">
        <v>626</v>
      </c>
      <c r="D164" s="91" t="s">
        <v>15</v>
      </c>
      <c r="E164" s="91" t="s">
        <v>36</v>
      </c>
      <c r="F164" s="94" t="s">
        <v>17</v>
      </c>
      <c r="G164" s="94" t="s">
        <v>17</v>
      </c>
      <c r="H164" s="94" t="s">
        <v>17</v>
      </c>
      <c r="I164" s="94" t="s">
        <v>17</v>
      </c>
      <c r="J164" s="94" t="s">
        <v>17</v>
      </c>
      <c r="K164" s="92" t="s">
        <v>269</v>
      </c>
      <c r="L164" s="94" t="s">
        <v>17</v>
      </c>
      <c r="M164" s="94" t="s">
        <v>17</v>
      </c>
      <c r="N164" s="91" t="s">
        <v>300</v>
      </c>
      <c r="O164" s="91" t="s">
        <v>1265</v>
      </c>
      <c r="P164" s="91" t="s">
        <v>1266</v>
      </c>
      <c r="Q164" s="120"/>
    </row>
    <row r="165" spans="1:17" s="122" customFormat="1" ht="17.45" customHeight="1" x14ac:dyDescent="0.2">
      <c r="A165" s="119">
        <v>156</v>
      </c>
      <c r="B165" s="91" t="s">
        <v>22</v>
      </c>
      <c r="C165" s="91" t="s">
        <v>626</v>
      </c>
      <c r="D165" s="91" t="s">
        <v>15</v>
      </c>
      <c r="E165" s="91" t="s">
        <v>36</v>
      </c>
      <c r="F165" s="94" t="s">
        <v>17</v>
      </c>
      <c r="G165" s="94" t="s">
        <v>17</v>
      </c>
      <c r="H165" s="94" t="s">
        <v>17</v>
      </c>
      <c r="I165" s="94" t="s">
        <v>17</v>
      </c>
      <c r="J165" s="94" t="s">
        <v>17</v>
      </c>
      <c r="K165" s="92" t="s">
        <v>269</v>
      </c>
      <c r="L165" s="94" t="s">
        <v>17</v>
      </c>
      <c r="M165" s="94" t="s">
        <v>17</v>
      </c>
      <c r="N165" s="91" t="s">
        <v>301</v>
      </c>
      <c r="O165" s="91" t="s">
        <v>1267</v>
      </c>
      <c r="P165" s="91" t="s">
        <v>1268</v>
      </c>
      <c r="Q165" s="120"/>
    </row>
    <row r="166" spans="1:17" s="122" customFormat="1" ht="17.45" customHeight="1" x14ac:dyDescent="0.2">
      <c r="A166" s="119">
        <v>157</v>
      </c>
      <c r="B166" s="91" t="s">
        <v>22</v>
      </c>
      <c r="C166" s="91" t="s">
        <v>626</v>
      </c>
      <c r="D166" s="91" t="s">
        <v>15</v>
      </c>
      <c r="E166" s="91" t="s">
        <v>36</v>
      </c>
      <c r="F166" s="94" t="s">
        <v>17</v>
      </c>
      <c r="G166" s="94" t="s">
        <v>17</v>
      </c>
      <c r="H166" s="94" t="s">
        <v>17</v>
      </c>
      <c r="I166" s="94" t="s">
        <v>17</v>
      </c>
      <c r="J166" s="94" t="s">
        <v>17</v>
      </c>
      <c r="K166" s="92" t="s">
        <v>269</v>
      </c>
      <c r="L166" s="94" t="s">
        <v>17</v>
      </c>
      <c r="M166" s="94" t="s">
        <v>17</v>
      </c>
      <c r="N166" s="91" t="s">
        <v>296</v>
      </c>
      <c r="O166" s="91" t="s">
        <v>1269</v>
      </c>
      <c r="P166" s="91" t="s">
        <v>1270</v>
      </c>
      <c r="Q166" s="120"/>
    </row>
    <row r="167" spans="1:17" s="122" customFormat="1" ht="17.45" customHeight="1" x14ac:dyDescent="0.2">
      <c r="A167" s="119">
        <v>158</v>
      </c>
      <c r="B167" s="91" t="s">
        <v>22</v>
      </c>
      <c r="C167" s="91" t="s">
        <v>626</v>
      </c>
      <c r="D167" s="91" t="s">
        <v>15</v>
      </c>
      <c r="E167" s="91" t="s">
        <v>36</v>
      </c>
      <c r="F167" s="94" t="s">
        <v>17</v>
      </c>
      <c r="G167" s="94" t="s">
        <v>17</v>
      </c>
      <c r="H167" s="94" t="s">
        <v>17</v>
      </c>
      <c r="I167" s="94" t="s">
        <v>17</v>
      </c>
      <c r="J167" s="94" t="s">
        <v>17</v>
      </c>
      <c r="K167" s="92" t="s">
        <v>269</v>
      </c>
      <c r="L167" s="94" t="s">
        <v>17</v>
      </c>
      <c r="M167" s="94" t="s">
        <v>17</v>
      </c>
      <c r="N167" s="91" t="s">
        <v>297</v>
      </c>
      <c r="O167" s="91" t="s">
        <v>1271</v>
      </c>
      <c r="P167" s="91" t="s">
        <v>1272</v>
      </c>
      <c r="Q167" s="120"/>
    </row>
    <row r="168" spans="1:17" s="122" customFormat="1" ht="17.45" customHeight="1" x14ac:dyDescent="0.2">
      <c r="A168" s="119">
        <v>159</v>
      </c>
      <c r="B168" s="91" t="s">
        <v>22</v>
      </c>
      <c r="C168" s="91" t="s">
        <v>626</v>
      </c>
      <c r="D168" s="91" t="s">
        <v>15</v>
      </c>
      <c r="E168" s="91" t="s">
        <v>36</v>
      </c>
      <c r="F168" s="94" t="s">
        <v>17</v>
      </c>
      <c r="G168" s="94" t="s">
        <v>17</v>
      </c>
      <c r="H168" s="94" t="s">
        <v>17</v>
      </c>
      <c r="I168" s="94" t="s">
        <v>17</v>
      </c>
      <c r="J168" s="94" t="s">
        <v>17</v>
      </c>
      <c r="K168" s="92" t="s">
        <v>269</v>
      </c>
      <c r="L168" s="94" t="s">
        <v>17</v>
      </c>
      <c r="M168" s="94" t="s">
        <v>17</v>
      </c>
      <c r="N168" s="91" t="s">
        <v>298</v>
      </c>
      <c r="O168" s="91" t="s">
        <v>1273</v>
      </c>
      <c r="P168" s="91" t="s">
        <v>1274</v>
      </c>
      <c r="Q168" s="120"/>
    </row>
    <row r="169" spans="1:17" s="122" customFormat="1" ht="17.45" customHeight="1" x14ac:dyDescent="0.2">
      <c r="A169" s="119">
        <v>160</v>
      </c>
      <c r="B169" s="91" t="s">
        <v>22</v>
      </c>
      <c r="C169" s="91" t="s">
        <v>626</v>
      </c>
      <c r="D169" s="91" t="s">
        <v>15</v>
      </c>
      <c r="E169" s="91" t="s">
        <v>36</v>
      </c>
      <c r="F169" s="94" t="s">
        <v>17</v>
      </c>
      <c r="G169" s="94" t="s">
        <v>17</v>
      </c>
      <c r="H169" s="94" t="s">
        <v>17</v>
      </c>
      <c r="I169" s="94" t="s">
        <v>17</v>
      </c>
      <c r="J169" s="94" t="s">
        <v>17</v>
      </c>
      <c r="K169" s="92" t="s">
        <v>269</v>
      </c>
      <c r="L169" s="94" t="s">
        <v>17</v>
      </c>
      <c r="M169" s="94" t="s">
        <v>17</v>
      </c>
      <c r="N169" s="91" t="s">
        <v>299</v>
      </c>
      <c r="O169" s="91" t="s">
        <v>1275</v>
      </c>
      <c r="P169" s="91" t="s">
        <v>1276</v>
      </c>
      <c r="Q169" s="120"/>
    </row>
  </sheetData>
  <autoFilter ref="A8:Q169">
    <filterColumn colId="14" showButton="0"/>
  </autoFilter>
  <mergeCells count="14">
    <mergeCell ref="L7:M7"/>
    <mergeCell ref="N7:N8"/>
    <mergeCell ref="O7:P8"/>
    <mergeCell ref="Q7:Q8"/>
    <mergeCell ref="O4:P4"/>
    <mergeCell ref="O5:P5"/>
    <mergeCell ref="O6:P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69" fitToHeight="10" orientation="landscape" r:id="rId1"/>
  <headerFooter alignWithMargins="0">
    <oddFooter>Page &amp;P of &amp;N</oddFooter>
  </headerFooter>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view="pageBreakPreview" zoomScale="70" zoomScaleSheetLayoutView="70" workbookViewId="0">
      <pane ySplit="8" topLeftCell="A9" activePane="bottomLeft" state="frozen"/>
      <selection pane="bottomLeft"/>
    </sheetView>
  </sheetViews>
  <sheetFormatPr defaultColWidth="8.7109375" defaultRowHeight="34.5" customHeight="1" x14ac:dyDescent="0.2"/>
  <cols>
    <col min="1" max="1" width="7.7109375" style="19" customWidth="1"/>
    <col min="2" max="2" width="10.7109375" style="19" customWidth="1"/>
    <col min="3" max="3" width="10.7109375" style="18" customWidth="1"/>
    <col min="4" max="4" width="12.7109375" style="18" customWidth="1"/>
    <col min="5" max="5" width="7.7109375" style="18" customWidth="1"/>
    <col min="6" max="7" width="7.7109375" style="20" customWidth="1"/>
    <col min="8" max="8" width="11" style="20" customWidth="1"/>
    <col min="9" max="9" width="31.7109375" style="19" customWidth="1"/>
    <col min="10" max="10" width="24.85546875" style="20" bestFit="1" customWidth="1"/>
    <col min="11" max="11" width="79.5703125" style="32" bestFit="1" customWidth="1"/>
    <col min="12" max="13" width="13.7109375" style="20" customWidth="1"/>
    <col min="14" max="14" width="14.85546875" style="17" customWidth="1"/>
    <col min="15" max="15" width="10.7109375" style="17" customWidth="1"/>
    <col min="16" max="16" width="18" style="21" customWidth="1"/>
    <col min="17" max="17" width="31.5703125" style="21" bestFit="1" customWidth="1"/>
    <col min="18" max="16384" width="8.7109375" style="17"/>
  </cols>
  <sheetData>
    <row r="1" spans="1:17" ht="20.100000000000001" customHeight="1" x14ac:dyDescent="0.2">
      <c r="A1" s="33"/>
      <c r="B1" s="34"/>
      <c r="C1" s="35"/>
      <c r="D1" s="35"/>
      <c r="E1" s="35"/>
      <c r="F1" s="36"/>
      <c r="G1" s="35"/>
      <c r="H1" s="35"/>
      <c r="I1" s="35"/>
      <c r="J1" s="34"/>
      <c r="K1" s="35" t="s">
        <v>526</v>
      </c>
      <c r="L1" s="35"/>
      <c r="M1" s="35"/>
      <c r="N1" s="55"/>
      <c r="O1" s="105"/>
      <c r="P1" s="47"/>
      <c r="Q1" s="48"/>
    </row>
    <row r="2" spans="1:17" ht="20.100000000000001" customHeight="1" x14ac:dyDescent="0.2">
      <c r="A2" s="37"/>
      <c r="B2" s="108"/>
      <c r="C2" s="107"/>
      <c r="D2" s="107"/>
      <c r="E2" s="107"/>
      <c r="F2" s="38"/>
      <c r="G2" s="18"/>
      <c r="H2" s="18"/>
      <c r="I2" s="18"/>
      <c r="J2" s="19"/>
      <c r="K2" s="18" t="s">
        <v>630</v>
      </c>
      <c r="L2" s="18"/>
      <c r="M2" s="18"/>
      <c r="N2" s="56"/>
      <c r="O2" s="49"/>
      <c r="Q2" s="50"/>
    </row>
    <row r="3" spans="1:17" ht="20.100000000000001" customHeight="1" x14ac:dyDescent="0.2">
      <c r="A3" s="37"/>
      <c r="B3" s="108"/>
      <c r="C3" s="107"/>
      <c r="D3" s="107"/>
      <c r="E3" s="107"/>
      <c r="F3" s="38"/>
      <c r="G3" s="18"/>
      <c r="H3" s="18"/>
      <c r="I3" s="18"/>
      <c r="J3" s="19"/>
      <c r="K3" s="18" t="s">
        <v>527</v>
      </c>
      <c r="L3" s="18"/>
      <c r="M3" s="18"/>
      <c r="N3" s="56"/>
      <c r="O3" s="103"/>
      <c r="P3" s="52"/>
      <c r="Q3" s="53"/>
    </row>
    <row r="4" spans="1:17" ht="20.100000000000001" customHeight="1" x14ac:dyDescent="0.2">
      <c r="A4" s="37"/>
      <c r="B4" s="108"/>
      <c r="C4" s="107"/>
      <c r="D4" s="107"/>
      <c r="E4" s="107"/>
      <c r="F4" s="38"/>
      <c r="G4" s="18"/>
      <c r="H4" s="18"/>
      <c r="I4" s="18"/>
      <c r="J4" s="19"/>
      <c r="K4" s="18" t="s">
        <v>528</v>
      </c>
      <c r="L4" s="18"/>
      <c r="M4" s="18"/>
      <c r="N4" s="56"/>
      <c r="O4" s="140" t="s">
        <v>529</v>
      </c>
      <c r="P4" s="141"/>
      <c r="Q4" s="45">
        <v>4700000897</v>
      </c>
    </row>
    <row r="5" spans="1:17" ht="20.100000000000001" customHeight="1" x14ac:dyDescent="0.2">
      <c r="A5" s="37"/>
      <c r="B5" s="108"/>
      <c r="C5" s="107"/>
      <c r="D5" s="107"/>
      <c r="E5" s="107"/>
      <c r="F5" s="38"/>
      <c r="G5" s="18"/>
      <c r="H5" s="18"/>
      <c r="I5" s="18"/>
      <c r="J5" s="19"/>
      <c r="K5" s="18"/>
      <c r="L5" s="18"/>
      <c r="M5" s="18"/>
      <c r="N5" s="56"/>
      <c r="O5" s="142" t="s">
        <v>532</v>
      </c>
      <c r="P5" s="143"/>
      <c r="Q5" s="30" t="s">
        <v>530</v>
      </c>
    </row>
    <row r="6" spans="1:17" ht="20.100000000000001" customHeight="1" x14ac:dyDescent="0.2">
      <c r="A6" s="41"/>
      <c r="B6" s="110"/>
      <c r="C6" s="42" t="s">
        <v>533</v>
      </c>
      <c r="D6" s="42"/>
      <c r="E6" s="42"/>
      <c r="F6" s="43"/>
      <c r="G6" s="40"/>
      <c r="H6" s="40"/>
      <c r="I6" s="40"/>
      <c r="J6" s="39"/>
      <c r="K6" s="18" t="s">
        <v>1100</v>
      </c>
      <c r="L6" s="40"/>
      <c r="M6" s="40"/>
      <c r="N6" s="57"/>
      <c r="O6" s="144" t="s">
        <v>531</v>
      </c>
      <c r="P6" s="145"/>
      <c r="Q6" s="30" t="s">
        <v>17</v>
      </c>
    </row>
    <row r="7" spans="1:17" ht="15" customHeight="1" x14ac:dyDescent="0.2">
      <c r="A7" s="133" t="s">
        <v>11</v>
      </c>
      <c r="B7" s="133" t="s">
        <v>20</v>
      </c>
      <c r="C7" s="137" t="s">
        <v>0</v>
      </c>
      <c r="D7" s="137"/>
      <c r="E7" s="137"/>
      <c r="F7" s="137"/>
      <c r="G7" s="137"/>
      <c r="H7" s="137" t="s">
        <v>444</v>
      </c>
      <c r="I7" s="133" t="s">
        <v>411</v>
      </c>
      <c r="J7" s="133" t="s">
        <v>416</v>
      </c>
      <c r="K7" s="134" t="s">
        <v>9</v>
      </c>
      <c r="L7" s="137" t="s">
        <v>476</v>
      </c>
      <c r="M7" s="137"/>
      <c r="N7" s="138" t="s">
        <v>10</v>
      </c>
      <c r="O7" s="137" t="s">
        <v>12</v>
      </c>
      <c r="P7" s="137"/>
      <c r="Q7" s="133" t="s">
        <v>18</v>
      </c>
    </row>
    <row r="8" spans="1:17" s="18" customFormat="1" ht="12.75" x14ac:dyDescent="0.2">
      <c r="A8" s="133"/>
      <c r="B8" s="133"/>
      <c r="C8" s="102" t="s">
        <v>19</v>
      </c>
      <c r="D8" s="102" t="s">
        <v>14</v>
      </c>
      <c r="E8" s="102" t="s">
        <v>8</v>
      </c>
      <c r="F8" s="102" t="s">
        <v>6</v>
      </c>
      <c r="G8" s="102" t="s">
        <v>7</v>
      </c>
      <c r="H8" s="137"/>
      <c r="I8" s="133"/>
      <c r="J8" s="133"/>
      <c r="K8" s="134"/>
      <c r="L8" s="102" t="b">
        <v>0</v>
      </c>
      <c r="M8" s="102" t="b">
        <v>1</v>
      </c>
      <c r="N8" s="135"/>
      <c r="O8" s="137"/>
      <c r="P8" s="137"/>
      <c r="Q8" s="133"/>
    </row>
    <row r="9" spans="1:17" s="18" customFormat="1" ht="12.75" x14ac:dyDescent="0.2">
      <c r="A9" s="63" t="s">
        <v>198</v>
      </c>
      <c r="B9" s="25"/>
      <c r="C9" s="26"/>
      <c r="D9" s="26"/>
      <c r="E9" s="26"/>
      <c r="F9" s="26"/>
      <c r="G9" s="26"/>
      <c r="H9" s="26"/>
      <c r="I9" s="64"/>
      <c r="J9" s="64"/>
      <c r="K9" s="65"/>
      <c r="L9" s="66"/>
      <c r="M9" s="5"/>
      <c r="N9" s="104"/>
      <c r="O9" s="23"/>
      <c r="P9" s="24"/>
      <c r="Q9" s="27"/>
    </row>
    <row r="10" spans="1:17" s="121" customFormat="1" ht="17.45" customHeight="1" x14ac:dyDescent="0.2">
      <c r="A10" s="119">
        <v>1</v>
      </c>
      <c r="B10" s="91" t="s">
        <v>22</v>
      </c>
      <c r="C10" s="91" t="s">
        <v>35</v>
      </c>
      <c r="D10" s="91" t="s">
        <v>15</v>
      </c>
      <c r="E10" s="91" t="s">
        <v>36</v>
      </c>
      <c r="F10" s="94" t="s">
        <v>17</v>
      </c>
      <c r="G10" s="94" t="s">
        <v>17</v>
      </c>
      <c r="H10" s="94" t="s">
        <v>412</v>
      </c>
      <c r="I10" s="94" t="s">
        <v>200</v>
      </c>
      <c r="J10" s="94" t="s">
        <v>609</v>
      </c>
      <c r="K10" s="95" t="s">
        <v>611</v>
      </c>
      <c r="L10" s="94" t="s">
        <v>477</v>
      </c>
      <c r="M10" s="94" t="s">
        <v>478</v>
      </c>
      <c r="N10" s="91" t="s">
        <v>155</v>
      </c>
      <c r="O10" s="91" t="s">
        <v>374</v>
      </c>
      <c r="P10" s="91" t="s">
        <v>375</v>
      </c>
      <c r="Q10" s="131"/>
    </row>
    <row r="11" spans="1:17" s="121" customFormat="1" ht="17.45" customHeight="1" x14ac:dyDescent="0.2">
      <c r="A11" s="119">
        <v>2</v>
      </c>
      <c r="B11" s="91" t="s">
        <v>22</v>
      </c>
      <c r="C11" s="91" t="s">
        <v>35</v>
      </c>
      <c r="D11" s="91" t="s">
        <v>15</v>
      </c>
      <c r="E11" s="91" t="s">
        <v>36</v>
      </c>
      <c r="F11" s="94" t="s">
        <v>17</v>
      </c>
      <c r="G11" s="94" t="s">
        <v>17</v>
      </c>
      <c r="H11" s="94" t="s">
        <v>412</v>
      </c>
      <c r="I11" s="94" t="s">
        <v>201</v>
      </c>
      <c r="J11" s="94" t="s">
        <v>610</v>
      </c>
      <c r="K11" s="95" t="s">
        <v>612</v>
      </c>
      <c r="L11" s="94" t="s">
        <v>477</v>
      </c>
      <c r="M11" s="94" t="s">
        <v>478</v>
      </c>
      <c r="N11" s="91" t="s">
        <v>156</v>
      </c>
      <c r="O11" s="91" t="s">
        <v>376</v>
      </c>
      <c r="P11" s="91" t="s">
        <v>377</v>
      </c>
      <c r="Q11" s="131"/>
    </row>
    <row r="12" spans="1:17" s="121" customFormat="1" ht="17.45" customHeight="1" x14ac:dyDescent="0.2">
      <c r="A12" s="119">
        <v>3</v>
      </c>
      <c r="B12" s="91" t="s">
        <v>22</v>
      </c>
      <c r="C12" s="91" t="s">
        <v>35</v>
      </c>
      <c r="D12" s="91" t="s">
        <v>15</v>
      </c>
      <c r="E12" s="91" t="s">
        <v>36</v>
      </c>
      <c r="F12" s="94" t="s">
        <v>17</v>
      </c>
      <c r="G12" s="94" t="s">
        <v>17</v>
      </c>
      <c r="H12" s="94" t="s">
        <v>412</v>
      </c>
      <c r="I12" s="94" t="s">
        <v>202</v>
      </c>
      <c r="J12" s="94" t="s">
        <v>446</v>
      </c>
      <c r="K12" s="95" t="s">
        <v>256</v>
      </c>
      <c r="L12" s="94" t="s">
        <v>477</v>
      </c>
      <c r="M12" s="94" t="s">
        <v>478</v>
      </c>
      <c r="N12" s="91" t="s">
        <v>157</v>
      </c>
      <c r="O12" s="91" t="s">
        <v>1277</v>
      </c>
      <c r="P12" s="91" t="s">
        <v>1278</v>
      </c>
      <c r="Q12" s="131"/>
    </row>
    <row r="13" spans="1:17" s="121" customFormat="1" ht="17.45" customHeight="1" x14ac:dyDescent="0.2">
      <c r="A13" s="119">
        <v>4</v>
      </c>
      <c r="B13" s="91" t="s">
        <v>22</v>
      </c>
      <c r="C13" s="91" t="s">
        <v>35</v>
      </c>
      <c r="D13" s="91" t="s">
        <v>15</v>
      </c>
      <c r="E13" s="91" t="s">
        <v>36</v>
      </c>
      <c r="F13" s="94" t="s">
        <v>17</v>
      </c>
      <c r="G13" s="94" t="s">
        <v>17</v>
      </c>
      <c r="H13" s="94" t="s">
        <v>412</v>
      </c>
      <c r="I13" s="94" t="s">
        <v>203</v>
      </c>
      <c r="J13" s="94" t="s">
        <v>447</v>
      </c>
      <c r="K13" s="95" t="s">
        <v>257</v>
      </c>
      <c r="L13" s="94" t="s">
        <v>477</v>
      </c>
      <c r="M13" s="94" t="s">
        <v>478</v>
      </c>
      <c r="N13" s="91" t="s">
        <v>158</v>
      </c>
      <c r="O13" s="91" t="s">
        <v>378</v>
      </c>
      <c r="P13" s="91" t="s">
        <v>379</v>
      </c>
      <c r="Q13" s="131"/>
    </row>
    <row r="14" spans="1:17" s="121" customFormat="1" ht="17.45" customHeight="1" x14ac:dyDescent="0.2">
      <c r="A14" s="119">
        <v>5</v>
      </c>
      <c r="B14" s="91" t="s">
        <v>22</v>
      </c>
      <c r="C14" s="91" t="s">
        <v>35</v>
      </c>
      <c r="D14" s="91" t="s">
        <v>15</v>
      </c>
      <c r="E14" s="91" t="s">
        <v>36</v>
      </c>
      <c r="F14" s="94" t="s">
        <v>17</v>
      </c>
      <c r="G14" s="94" t="s">
        <v>17</v>
      </c>
      <c r="H14" s="94" t="s">
        <v>412</v>
      </c>
      <c r="I14" s="94" t="s">
        <v>490</v>
      </c>
      <c r="J14" s="94" t="s">
        <v>593</v>
      </c>
      <c r="K14" s="95" t="s">
        <v>512</v>
      </c>
      <c r="L14" s="94" t="s">
        <v>477</v>
      </c>
      <c r="M14" s="94" t="s">
        <v>478</v>
      </c>
      <c r="N14" s="91" t="s">
        <v>159</v>
      </c>
      <c r="O14" s="91" t="s">
        <v>380</v>
      </c>
      <c r="P14" s="91" t="s">
        <v>381</v>
      </c>
      <c r="Q14" s="131"/>
    </row>
    <row r="15" spans="1:17" s="121" customFormat="1" ht="17.45" customHeight="1" x14ac:dyDescent="0.2">
      <c r="A15" s="119">
        <v>6</v>
      </c>
      <c r="B15" s="91" t="s">
        <v>22</v>
      </c>
      <c r="C15" s="91" t="s">
        <v>35</v>
      </c>
      <c r="D15" s="91" t="s">
        <v>15</v>
      </c>
      <c r="E15" s="91" t="s">
        <v>36</v>
      </c>
      <c r="F15" s="94" t="s">
        <v>17</v>
      </c>
      <c r="G15" s="94" t="s">
        <v>17</v>
      </c>
      <c r="H15" s="94" t="s">
        <v>412</v>
      </c>
      <c r="I15" s="94" t="s">
        <v>490</v>
      </c>
      <c r="J15" s="94" t="s">
        <v>594</v>
      </c>
      <c r="K15" s="95" t="s">
        <v>513</v>
      </c>
      <c r="L15" s="94" t="s">
        <v>477</v>
      </c>
      <c r="M15" s="94" t="s">
        <v>478</v>
      </c>
      <c r="N15" s="91" t="s">
        <v>159</v>
      </c>
      <c r="O15" s="91" t="s">
        <v>1279</v>
      </c>
      <c r="P15" s="91" t="s">
        <v>1280</v>
      </c>
      <c r="Q15" s="131"/>
    </row>
    <row r="16" spans="1:17" s="121" customFormat="1" ht="17.45" customHeight="1" x14ac:dyDescent="0.2">
      <c r="A16" s="119">
        <v>7</v>
      </c>
      <c r="B16" s="91" t="s">
        <v>22</v>
      </c>
      <c r="C16" s="91" t="s">
        <v>35</v>
      </c>
      <c r="D16" s="91" t="s">
        <v>15</v>
      </c>
      <c r="E16" s="91" t="s">
        <v>36</v>
      </c>
      <c r="F16" s="94" t="s">
        <v>17</v>
      </c>
      <c r="G16" s="94" t="s">
        <v>17</v>
      </c>
      <c r="H16" s="94" t="s">
        <v>412</v>
      </c>
      <c r="I16" s="94" t="s">
        <v>490</v>
      </c>
      <c r="J16" s="94" t="s">
        <v>590</v>
      </c>
      <c r="K16" s="95" t="s">
        <v>589</v>
      </c>
      <c r="L16" s="94" t="s">
        <v>467</v>
      </c>
      <c r="M16" s="94" t="s">
        <v>468</v>
      </c>
      <c r="N16" s="91" t="s">
        <v>159</v>
      </c>
      <c r="O16" s="91" t="s">
        <v>1281</v>
      </c>
      <c r="P16" s="91" t="s">
        <v>1282</v>
      </c>
      <c r="Q16" s="131"/>
    </row>
    <row r="17" spans="1:17" s="121" customFormat="1" ht="17.45" customHeight="1" x14ac:dyDescent="0.2">
      <c r="A17" s="119">
        <v>8</v>
      </c>
      <c r="B17" s="91" t="s">
        <v>22</v>
      </c>
      <c r="C17" s="91" t="s">
        <v>35</v>
      </c>
      <c r="D17" s="91" t="s">
        <v>15</v>
      </c>
      <c r="E17" s="91" t="s">
        <v>36</v>
      </c>
      <c r="F17" s="94" t="s">
        <v>17</v>
      </c>
      <c r="G17" s="94" t="s">
        <v>17</v>
      </c>
      <c r="H17" s="94" t="s">
        <v>412</v>
      </c>
      <c r="I17" s="94" t="s">
        <v>490</v>
      </c>
      <c r="J17" s="94" t="s">
        <v>591</v>
      </c>
      <c r="K17" s="95" t="s">
        <v>592</v>
      </c>
      <c r="L17" s="94" t="s">
        <v>469</v>
      </c>
      <c r="M17" s="94" t="s">
        <v>470</v>
      </c>
      <c r="N17" s="91" t="s">
        <v>159</v>
      </c>
      <c r="O17" s="91" t="s">
        <v>1283</v>
      </c>
      <c r="P17" s="91" t="s">
        <v>1284</v>
      </c>
      <c r="Q17" s="131"/>
    </row>
    <row r="18" spans="1:17" s="121" customFormat="1" ht="17.45" customHeight="1" x14ac:dyDescent="0.2">
      <c r="A18" s="119">
        <v>9</v>
      </c>
      <c r="B18" s="91" t="s">
        <v>22</v>
      </c>
      <c r="C18" s="91" t="s">
        <v>35</v>
      </c>
      <c r="D18" s="91" t="s">
        <v>15</v>
      </c>
      <c r="E18" s="91" t="s">
        <v>36</v>
      </c>
      <c r="F18" s="94" t="s">
        <v>17</v>
      </c>
      <c r="G18" s="94" t="s">
        <v>17</v>
      </c>
      <c r="H18" s="94" t="s">
        <v>412</v>
      </c>
      <c r="I18" s="94" t="s">
        <v>490</v>
      </c>
      <c r="J18" s="94" t="s">
        <v>595</v>
      </c>
      <c r="K18" s="95" t="s">
        <v>597</v>
      </c>
      <c r="L18" s="94" t="s">
        <v>467</v>
      </c>
      <c r="M18" s="94" t="s">
        <v>468</v>
      </c>
      <c r="N18" s="91" t="s">
        <v>159</v>
      </c>
      <c r="O18" s="91" t="s">
        <v>1285</v>
      </c>
      <c r="P18" s="91" t="s">
        <v>1286</v>
      </c>
      <c r="Q18" s="131"/>
    </row>
    <row r="19" spans="1:17" s="121" customFormat="1" ht="17.45" customHeight="1" x14ac:dyDescent="0.2">
      <c r="A19" s="119">
        <v>10</v>
      </c>
      <c r="B19" s="91" t="s">
        <v>22</v>
      </c>
      <c r="C19" s="91" t="s">
        <v>35</v>
      </c>
      <c r="D19" s="91" t="s">
        <v>15</v>
      </c>
      <c r="E19" s="91" t="s">
        <v>36</v>
      </c>
      <c r="F19" s="94" t="s">
        <v>17</v>
      </c>
      <c r="G19" s="94" t="s">
        <v>17</v>
      </c>
      <c r="H19" s="94" t="s">
        <v>412</v>
      </c>
      <c r="I19" s="94" t="s">
        <v>490</v>
      </c>
      <c r="J19" s="94" t="s">
        <v>596</v>
      </c>
      <c r="K19" s="95" t="s">
        <v>598</v>
      </c>
      <c r="L19" s="94" t="s">
        <v>469</v>
      </c>
      <c r="M19" s="94" t="s">
        <v>470</v>
      </c>
      <c r="N19" s="91" t="s">
        <v>159</v>
      </c>
      <c r="O19" s="91" t="s">
        <v>1287</v>
      </c>
      <c r="P19" s="91" t="s">
        <v>1288</v>
      </c>
      <c r="Q19" s="131"/>
    </row>
    <row r="20" spans="1:17" s="121" customFormat="1" ht="17.45" customHeight="1" x14ac:dyDescent="0.2">
      <c r="A20" s="119">
        <v>11</v>
      </c>
      <c r="B20" s="91" t="s">
        <v>22</v>
      </c>
      <c r="C20" s="91" t="s">
        <v>35</v>
      </c>
      <c r="D20" s="91" t="s">
        <v>15</v>
      </c>
      <c r="E20" s="91" t="s">
        <v>36</v>
      </c>
      <c r="F20" s="94" t="s">
        <v>17</v>
      </c>
      <c r="G20" s="94" t="s">
        <v>17</v>
      </c>
      <c r="H20" s="94" t="s">
        <v>412</v>
      </c>
      <c r="I20" s="94" t="s">
        <v>490</v>
      </c>
      <c r="J20" s="94" t="s">
        <v>600</v>
      </c>
      <c r="K20" s="95" t="s">
        <v>599</v>
      </c>
      <c r="L20" s="94" t="s">
        <v>477</v>
      </c>
      <c r="M20" s="94" t="s">
        <v>478</v>
      </c>
      <c r="N20" s="91" t="s">
        <v>159</v>
      </c>
      <c r="O20" s="91" t="s">
        <v>382</v>
      </c>
      <c r="P20" s="91" t="s">
        <v>383</v>
      </c>
      <c r="Q20" s="131"/>
    </row>
    <row r="21" spans="1:17" s="121" customFormat="1" ht="17.45" customHeight="1" x14ac:dyDescent="0.2">
      <c r="A21" s="119">
        <v>12</v>
      </c>
      <c r="B21" s="91" t="s">
        <v>22</v>
      </c>
      <c r="C21" s="91" t="s">
        <v>35</v>
      </c>
      <c r="D21" s="91" t="s">
        <v>15</v>
      </c>
      <c r="E21" s="91" t="s">
        <v>36</v>
      </c>
      <c r="F21" s="94" t="s">
        <v>17</v>
      </c>
      <c r="G21" s="94" t="s">
        <v>17</v>
      </c>
      <c r="H21" s="94" t="s">
        <v>412</v>
      </c>
      <c r="I21" s="94" t="s">
        <v>490</v>
      </c>
      <c r="J21" s="94" t="s">
        <v>601</v>
      </c>
      <c r="K21" s="95" t="s">
        <v>602</v>
      </c>
      <c r="L21" s="94" t="s">
        <v>477</v>
      </c>
      <c r="M21" s="94" t="s">
        <v>478</v>
      </c>
      <c r="N21" s="91" t="s">
        <v>159</v>
      </c>
      <c r="O21" s="91" t="s">
        <v>1289</v>
      </c>
      <c r="P21" s="91" t="s">
        <v>1290</v>
      </c>
      <c r="Q21" s="131"/>
    </row>
    <row r="22" spans="1:17" s="121" customFormat="1" ht="17.45" customHeight="1" x14ac:dyDescent="0.2">
      <c r="A22" s="119">
        <v>13</v>
      </c>
      <c r="B22" s="91" t="s">
        <v>22</v>
      </c>
      <c r="C22" s="91" t="s">
        <v>35</v>
      </c>
      <c r="D22" s="91" t="s">
        <v>15</v>
      </c>
      <c r="E22" s="91" t="s">
        <v>36</v>
      </c>
      <c r="F22" s="94" t="s">
        <v>17</v>
      </c>
      <c r="G22" s="94" t="s">
        <v>17</v>
      </c>
      <c r="H22" s="94" t="s">
        <v>412</v>
      </c>
      <c r="I22" s="94" t="s">
        <v>204</v>
      </c>
      <c r="J22" s="94" t="s">
        <v>678</v>
      </c>
      <c r="K22" s="95" t="s">
        <v>668</v>
      </c>
      <c r="L22" s="94" t="s">
        <v>474</v>
      </c>
      <c r="M22" s="94" t="s">
        <v>475</v>
      </c>
      <c r="N22" s="91" t="s">
        <v>160</v>
      </c>
      <c r="O22" s="91" t="s">
        <v>384</v>
      </c>
      <c r="P22" s="91" t="s">
        <v>385</v>
      </c>
      <c r="Q22" s="131"/>
    </row>
    <row r="23" spans="1:17" s="121" customFormat="1" ht="17.45" customHeight="1" x14ac:dyDescent="0.2">
      <c r="A23" s="119">
        <v>14</v>
      </c>
      <c r="B23" s="91" t="s">
        <v>22</v>
      </c>
      <c r="C23" s="91" t="s">
        <v>35</v>
      </c>
      <c r="D23" s="91" t="s">
        <v>15</v>
      </c>
      <c r="E23" s="91" t="s">
        <v>36</v>
      </c>
      <c r="F23" s="94" t="s">
        <v>17</v>
      </c>
      <c r="G23" s="94" t="s">
        <v>17</v>
      </c>
      <c r="H23" s="94" t="s">
        <v>412</v>
      </c>
      <c r="I23" s="94" t="s">
        <v>204</v>
      </c>
      <c r="J23" s="94" t="s">
        <v>679</v>
      </c>
      <c r="K23" s="95" t="s">
        <v>669</v>
      </c>
      <c r="L23" s="94" t="s">
        <v>474</v>
      </c>
      <c r="M23" s="94" t="s">
        <v>475</v>
      </c>
      <c r="N23" s="91" t="s">
        <v>160</v>
      </c>
      <c r="O23" s="91" t="s">
        <v>386</v>
      </c>
      <c r="P23" s="91" t="s">
        <v>387</v>
      </c>
      <c r="Q23" s="131"/>
    </row>
    <row r="24" spans="1:17" s="121" customFormat="1" ht="17.45" customHeight="1" x14ac:dyDescent="0.2">
      <c r="A24" s="119">
        <v>15</v>
      </c>
      <c r="B24" s="91" t="s">
        <v>22</v>
      </c>
      <c r="C24" s="91" t="s">
        <v>35</v>
      </c>
      <c r="D24" s="91" t="s">
        <v>15</v>
      </c>
      <c r="E24" s="91" t="s">
        <v>36</v>
      </c>
      <c r="F24" s="94" t="s">
        <v>17</v>
      </c>
      <c r="G24" s="94" t="s">
        <v>17</v>
      </c>
      <c r="H24" s="94" t="s">
        <v>412</v>
      </c>
      <c r="I24" s="94" t="s">
        <v>204</v>
      </c>
      <c r="J24" s="94" t="s">
        <v>677</v>
      </c>
      <c r="K24" s="95" t="s">
        <v>670</v>
      </c>
      <c r="L24" s="94" t="s">
        <v>474</v>
      </c>
      <c r="M24" s="94" t="s">
        <v>475</v>
      </c>
      <c r="N24" s="91" t="s">
        <v>160</v>
      </c>
      <c r="O24" s="91" t="s">
        <v>1291</v>
      </c>
      <c r="P24" s="91" t="s">
        <v>1292</v>
      </c>
      <c r="Q24" s="131"/>
    </row>
    <row r="25" spans="1:17" s="121" customFormat="1" ht="17.45" customHeight="1" x14ac:dyDescent="0.2">
      <c r="A25" s="119">
        <v>16</v>
      </c>
      <c r="B25" s="91" t="s">
        <v>22</v>
      </c>
      <c r="C25" s="91" t="s">
        <v>35</v>
      </c>
      <c r="D25" s="91" t="s">
        <v>15</v>
      </c>
      <c r="E25" s="91" t="s">
        <v>36</v>
      </c>
      <c r="F25" s="94" t="s">
        <v>17</v>
      </c>
      <c r="G25" s="94" t="s">
        <v>17</v>
      </c>
      <c r="H25" s="94" t="s">
        <v>412</v>
      </c>
      <c r="I25" s="94" t="s">
        <v>205</v>
      </c>
      <c r="J25" s="94" t="s">
        <v>514</v>
      </c>
      <c r="K25" s="95" t="s">
        <v>515</v>
      </c>
      <c r="L25" s="94" t="s">
        <v>474</v>
      </c>
      <c r="M25" s="94" t="s">
        <v>475</v>
      </c>
      <c r="N25" s="91" t="s">
        <v>161</v>
      </c>
      <c r="O25" s="91" t="s">
        <v>388</v>
      </c>
      <c r="P25" s="91" t="s">
        <v>389</v>
      </c>
      <c r="Q25" s="131"/>
    </row>
    <row r="26" spans="1:17" s="121" customFormat="1" ht="17.45" customHeight="1" x14ac:dyDescent="0.2">
      <c r="A26" s="119">
        <v>17</v>
      </c>
      <c r="B26" s="91" t="s">
        <v>22</v>
      </c>
      <c r="C26" s="91" t="s">
        <v>112</v>
      </c>
      <c r="D26" s="91" t="s">
        <v>15</v>
      </c>
      <c r="E26" s="91" t="s">
        <v>36</v>
      </c>
      <c r="F26" s="94" t="s">
        <v>17</v>
      </c>
      <c r="G26" s="94" t="s">
        <v>17</v>
      </c>
      <c r="H26" s="94" t="s">
        <v>412</v>
      </c>
      <c r="I26" s="94" t="s">
        <v>204</v>
      </c>
      <c r="J26" s="94" t="s">
        <v>676</v>
      </c>
      <c r="K26" s="95" t="s">
        <v>671</v>
      </c>
      <c r="L26" s="94" t="s">
        <v>474</v>
      </c>
      <c r="M26" s="94" t="s">
        <v>475</v>
      </c>
      <c r="N26" s="91" t="s">
        <v>160</v>
      </c>
      <c r="O26" s="91" t="s">
        <v>491</v>
      </c>
      <c r="P26" s="91" t="s">
        <v>492</v>
      </c>
      <c r="Q26" s="131"/>
    </row>
    <row r="27" spans="1:17" s="121" customFormat="1" ht="17.45" customHeight="1" x14ac:dyDescent="0.2">
      <c r="A27" s="119">
        <v>18</v>
      </c>
      <c r="B27" s="91" t="s">
        <v>22</v>
      </c>
      <c r="C27" s="91" t="s">
        <v>112</v>
      </c>
      <c r="D27" s="91" t="s">
        <v>15</v>
      </c>
      <c r="E27" s="91" t="s">
        <v>36</v>
      </c>
      <c r="F27" s="94" t="s">
        <v>17</v>
      </c>
      <c r="G27" s="94" t="s">
        <v>17</v>
      </c>
      <c r="H27" s="94" t="s">
        <v>412</v>
      </c>
      <c r="I27" s="94" t="s">
        <v>204</v>
      </c>
      <c r="J27" s="94" t="s">
        <v>675</v>
      </c>
      <c r="K27" s="95" t="s">
        <v>672</v>
      </c>
      <c r="L27" s="94" t="s">
        <v>474</v>
      </c>
      <c r="M27" s="94" t="s">
        <v>475</v>
      </c>
      <c r="N27" s="91" t="s">
        <v>160</v>
      </c>
      <c r="O27" s="91" t="s">
        <v>493</v>
      </c>
      <c r="P27" s="91" t="s">
        <v>494</v>
      </c>
      <c r="Q27" s="131"/>
    </row>
    <row r="28" spans="1:17" s="121" customFormat="1" ht="17.45" customHeight="1" x14ac:dyDescent="0.2">
      <c r="A28" s="119">
        <v>19</v>
      </c>
      <c r="B28" s="91" t="s">
        <v>22</v>
      </c>
      <c r="C28" s="91" t="s">
        <v>112</v>
      </c>
      <c r="D28" s="91" t="s">
        <v>15</v>
      </c>
      <c r="E28" s="91" t="s">
        <v>36</v>
      </c>
      <c r="F28" s="94" t="s">
        <v>17</v>
      </c>
      <c r="G28" s="94" t="s">
        <v>17</v>
      </c>
      <c r="H28" s="94" t="s">
        <v>412</v>
      </c>
      <c r="I28" s="94" t="s">
        <v>204</v>
      </c>
      <c r="J28" s="94" t="s">
        <v>674</v>
      </c>
      <c r="K28" s="95" t="s">
        <v>673</v>
      </c>
      <c r="L28" s="94" t="s">
        <v>474</v>
      </c>
      <c r="M28" s="94" t="s">
        <v>475</v>
      </c>
      <c r="N28" s="91" t="s">
        <v>160</v>
      </c>
      <c r="O28" s="91" t="s">
        <v>495</v>
      </c>
      <c r="P28" s="91" t="s">
        <v>496</v>
      </c>
      <c r="Q28" s="131"/>
    </row>
    <row r="29" spans="1:17" s="121" customFormat="1" ht="17.45" customHeight="1" x14ac:dyDescent="0.2">
      <c r="A29" s="119">
        <v>20</v>
      </c>
      <c r="B29" s="91" t="s">
        <v>22</v>
      </c>
      <c r="C29" s="91" t="s">
        <v>112</v>
      </c>
      <c r="D29" s="91" t="s">
        <v>15</v>
      </c>
      <c r="E29" s="91" t="s">
        <v>1359</v>
      </c>
      <c r="F29" s="94" t="s">
        <v>17</v>
      </c>
      <c r="G29" s="94" t="s">
        <v>17</v>
      </c>
      <c r="H29" s="94" t="s">
        <v>413</v>
      </c>
      <c r="I29" s="94" t="s">
        <v>937</v>
      </c>
      <c r="J29" s="91" t="s">
        <v>911</v>
      </c>
      <c r="K29" s="95" t="s">
        <v>963</v>
      </c>
      <c r="L29" s="94" t="s">
        <v>470</v>
      </c>
      <c r="M29" s="94" t="s">
        <v>468</v>
      </c>
      <c r="N29" s="91" t="s">
        <v>399</v>
      </c>
      <c r="O29" s="91" t="s">
        <v>497</v>
      </c>
      <c r="P29" s="91" t="s">
        <v>498</v>
      </c>
      <c r="Q29" s="131"/>
    </row>
    <row r="30" spans="1:17" s="121" customFormat="1" ht="17.45" customHeight="1" x14ac:dyDescent="0.2">
      <c r="A30" s="119">
        <v>21</v>
      </c>
      <c r="B30" s="91" t="s">
        <v>22</v>
      </c>
      <c r="C30" s="91" t="s">
        <v>112</v>
      </c>
      <c r="D30" s="91" t="s">
        <v>15</v>
      </c>
      <c r="E30" s="91" t="s">
        <v>1359</v>
      </c>
      <c r="F30" s="94" t="s">
        <v>17</v>
      </c>
      <c r="G30" s="94" t="s">
        <v>17</v>
      </c>
      <c r="H30" s="94" t="s">
        <v>413</v>
      </c>
      <c r="I30" s="94" t="s">
        <v>938</v>
      </c>
      <c r="J30" s="91" t="s">
        <v>912</v>
      </c>
      <c r="K30" s="95" t="s">
        <v>964</v>
      </c>
      <c r="L30" s="94" t="s">
        <v>470</v>
      </c>
      <c r="M30" s="94" t="s">
        <v>468</v>
      </c>
      <c r="N30" s="91" t="s">
        <v>399</v>
      </c>
      <c r="O30" s="91" t="s">
        <v>499</v>
      </c>
      <c r="P30" s="91" t="s">
        <v>500</v>
      </c>
      <c r="Q30" s="131"/>
    </row>
    <row r="31" spans="1:17" s="121" customFormat="1" ht="17.45" customHeight="1" x14ac:dyDescent="0.2">
      <c r="A31" s="119">
        <v>22</v>
      </c>
      <c r="B31" s="91" t="s">
        <v>22</v>
      </c>
      <c r="C31" s="91" t="s">
        <v>112</v>
      </c>
      <c r="D31" s="91" t="s">
        <v>15</v>
      </c>
      <c r="E31" s="91" t="s">
        <v>1359</v>
      </c>
      <c r="F31" s="94" t="s">
        <v>17</v>
      </c>
      <c r="G31" s="94" t="s">
        <v>17</v>
      </c>
      <c r="H31" s="94" t="s">
        <v>413</v>
      </c>
      <c r="I31" s="94" t="s">
        <v>939</v>
      </c>
      <c r="J31" s="91" t="s">
        <v>913</v>
      </c>
      <c r="K31" s="95" t="s">
        <v>965</v>
      </c>
      <c r="L31" s="94" t="s">
        <v>470</v>
      </c>
      <c r="M31" s="94" t="s">
        <v>468</v>
      </c>
      <c r="N31" s="91" t="s">
        <v>399</v>
      </c>
      <c r="O31" s="91" t="s">
        <v>501</v>
      </c>
      <c r="P31" s="91" t="s">
        <v>502</v>
      </c>
      <c r="Q31" s="131"/>
    </row>
    <row r="32" spans="1:17" s="121" customFormat="1" ht="17.45" customHeight="1" x14ac:dyDescent="0.2">
      <c r="A32" s="119">
        <v>23</v>
      </c>
      <c r="B32" s="91" t="s">
        <v>22</v>
      </c>
      <c r="C32" s="91" t="s">
        <v>112</v>
      </c>
      <c r="D32" s="91" t="s">
        <v>15</v>
      </c>
      <c r="E32" s="91" t="s">
        <v>1359</v>
      </c>
      <c r="F32" s="94" t="s">
        <v>17</v>
      </c>
      <c r="G32" s="94" t="s">
        <v>17</v>
      </c>
      <c r="H32" s="94" t="s">
        <v>413</v>
      </c>
      <c r="I32" s="94" t="s">
        <v>940</v>
      </c>
      <c r="J32" s="91" t="s">
        <v>914</v>
      </c>
      <c r="K32" s="95" t="s">
        <v>966</v>
      </c>
      <c r="L32" s="94" t="s">
        <v>470</v>
      </c>
      <c r="M32" s="94" t="s">
        <v>468</v>
      </c>
      <c r="N32" s="91" t="s">
        <v>399</v>
      </c>
      <c r="O32" s="91" t="s">
        <v>503</v>
      </c>
      <c r="P32" s="91" t="s">
        <v>504</v>
      </c>
      <c r="Q32" s="131"/>
    </row>
    <row r="33" spans="1:17" s="121" customFormat="1" ht="17.45" customHeight="1" x14ac:dyDescent="0.2">
      <c r="A33" s="119">
        <v>24</v>
      </c>
      <c r="B33" s="91" t="s">
        <v>22</v>
      </c>
      <c r="C33" s="91" t="s">
        <v>112</v>
      </c>
      <c r="D33" s="91" t="s">
        <v>15</v>
      </c>
      <c r="E33" s="91" t="s">
        <v>1359</v>
      </c>
      <c r="F33" s="94" t="s">
        <v>17</v>
      </c>
      <c r="G33" s="94" t="s">
        <v>17</v>
      </c>
      <c r="H33" s="94" t="s">
        <v>413</v>
      </c>
      <c r="I33" s="94" t="s">
        <v>941</v>
      </c>
      <c r="J33" s="91" t="s">
        <v>915</v>
      </c>
      <c r="K33" s="95" t="s">
        <v>967</v>
      </c>
      <c r="L33" s="94" t="s">
        <v>470</v>
      </c>
      <c r="M33" s="94" t="s">
        <v>468</v>
      </c>
      <c r="N33" s="91" t="s">
        <v>399</v>
      </c>
      <c r="O33" s="91" t="s">
        <v>505</v>
      </c>
      <c r="P33" s="91" t="s">
        <v>506</v>
      </c>
      <c r="Q33" s="131"/>
    </row>
    <row r="34" spans="1:17" s="121" customFormat="1" ht="17.45" customHeight="1" x14ac:dyDescent="0.2">
      <c r="A34" s="119">
        <v>25</v>
      </c>
      <c r="B34" s="91" t="s">
        <v>22</v>
      </c>
      <c r="C34" s="91" t="s">
        <v>112</v>
      </c>
      <c r="D34" s="91" t="s">
        <v>15</v>
      </c>
      <c r="E34" s="91" t="s">
        <v>1359</v>
      </c>
      <c r="F34" s="94" t="s">
        <v>17</v>
      </c>
      <c r="G34" s="94" t="s">
        <v>17</v>
      </c>
      <c r="H34" s="94" t="s">
        <v>413</v>
      </c>
      <c r="I34" s="94" t="s">
        <v>942</v>
      </c>
      <c r="J34" s="91" t="s">
        <v>916</v>
      </c>
      <c r="K34" s="95" t="s">
        <v>968</v>
      </c>
      <c r="L34" s="94" t="s">
        <v>470</v>
      </c>
      <c r="M34" s="94" t="s">
        <v>468</v>
      </c>
      <c r="N34" s="91" t="s">
        <v>399</v>
      </c>
      <c r="O34" s="91" t="s">
        <v>507</v>
      </c>
      <c r="P34" s="91" t="s">
        <v>508</v>
      </c>
      <c r="Q34" s="131"/>
    </row>
    <row r="35" spans="1:17" s="121" customFormat="1" ht="17.45" customHeight="1" x14ac:dyDescent="0.2">
      <c r="A35" s="119">
        <v>26</v>
      </c>
      <c r="B35" s="91" t="s">
        <v>22</v>
      </c>
      <c r="C35" s="91" t="s">
        <v>112</v>
      </c>
      <c r="D35" s="91" t="s">
        <v>15</v>
      </c>
      <c r="E35" s="91" t="s">
        <v>1359</v>
      </c>
      <c r="F35" s="94" t="s">
        <v>17</v>
      </c>
      <c r="G35" s="94" t="s">
        <v>17</v>
      </c>
      <c r="H35" s="94" t="s">
        <v>413</v>
      </c>
      <c r="I35" s="94" t="s">
        <v>943</v>
      </c>
      <c r="J35" s="91" t="s">
        <v>917</v>
      </c>
      <c r="K35" s="95" t="s">
        <v>969</v>
      </c>
      <c r="L35" s="94" t="s">
        <v>470</v>
      </c>
      <c r="M35" s="94" t="s">
        <v>468</v>
      </c>
      <c r="N35" s="91" t="s">
        <v>399</v>
      </c>
      <c r="O35" s="91" t="s">
        <v>1293</v>
      </c>
      <c r="P35" s="91" t="s">
        <v>1294</v>
      </c>
      <c r="Q35" s="131"/>
    </row>
    <row r="36" spans="1:17" s="121" customFormat="1" ht="17.45" customHeight="1" x14ac:dyDescent="0.2">
      <c r="A36" s="119">
        <v>27</v>
      </c>
      <c r="B36" s="91" t="s">
        <v>22</v>
      </c>
      <c r="C36" s="91" t="s">
        <v>112</v>
      </c>
      <c r="D36" s="91" t="s">
        <v>15</v>
      </c>
      <c r="E36" s="91" t="s">
        <v>1359</v>
      </c>
      <c r="F36" s="94" t="s">
        <v>17</v>
      </c>
      <c r="G36" s="94" t="s">
        <v>17</v>
      </c>
      <c r="H36" s="94" t="s">
        <v>413</v>
      </c>
      <c r="I36" s="94" t="s">
        <v>944</v>
      </c>
      <c r="J36" s="91" t="s">
        <v>918</v>
      </c>
      <c r="K36" s="95" t="s">
        <v>970</v>
      </c>
      <c r="L36" s="94" t="s">
        <v>470</v>
      </c>
      <c r="M36" s="94" t="s">
        <v>468</v>
      </c>
      <c r="N36" s="91" t="s">
        <v>399</v>
      </c>
      <c r="O36" s="91" t="s">
        <v>1295</v>
      </c>
      <c r="P36" s="91" t="s">
        <v>1296</v>
      </c>
      <c r="Q36" s="131"/>
    </row>
    <row r="37" spans="1:17" s="121" customFormat="1" ht="17.45" customHeight="1" x14ac:dyDescent="0.2">
      <c r="A37" s="119">
        <v>28</v>
      </c>
      <c r="B37" s="91" t="s">
        <v>22</v>
      </c>
      <c r="C37" s="91" t="s">
        <v>112</v>
      </c>
      <c r="D37" s="91" t="s">
        <v>15</v>
      </c>
      <c r="E37" s="91" t="s">
        <v>1359</v>
      </c>
      <c r="F37" s="94" t="s">
        <v>17</v>
      </c>
      <c r="G37" s="94" t="s">
        <v>17</v>
      </c>
      <c r="H37" s="94" t="s">
        <v>413</v>
      </c>
      <c r="I37" s="94" t="s">
        <v>945</v>
      </c>
      <c r="J37" s="91" t="s">
        <v>919</v>
      </c>
      <c r="K37" s="95" t="s">
        <v>971</v>
      </c>
      <c r="L37" s="94" t="s">
        <v>470</v>
      </c>
      <c r="M37" s="94" t="s">
        <v>468</v>
      </c>
      <c r="N37" s="91" t="s">
        <v>399</v>
      </c>
      <c r="O37" s="91" t="s">
        <v>1297</v>
      </c>
      <c r="P37" s="91" t="s">
        <v>1298</v>
      </c>
      <c r="Q37" s="131"/>
    </row>
    <row r="38" spans="1:17" s="121" customFormat="1" ht="17.45" customHeight="1" x14ac:dyDescent="0.2">
      <c r="A38" s="119">
        <v>29</v>
      </c>
      <c r="B38" s="91" t="s">
        <v>22</v>
      </c>
      <c r="C38" s="91" t="s">
        <v>112</v>
      </c>
      <c r="D38" s="91" t="s">
        <v>15</v>
      </c>
      <c r="E38" s="91" t="s">
        <v>1359</v>
      </c>
      <c r="F38" s="94" t="s">
        <v>17</v>
      </c>
      <c r="G38" s="94" t="s">
        <v>17</v>
      </c>
      <c r="H38" s="94" t="s">
        <v>413</v>
      </c>
      <c r="I38" s="94" t="s">
        <v>946</v>
      </c>
      <c r="J38" s="91" t="s">
        <v>920</v>
      </c>
      <c r="K38" s="95" t="s">
        <v>972</v>
      </c>
      <c r="L38" s="94" t="s">
        <v>470</v>
      </c>
      <c r="M38" s="94" t="s">
        <v>468</v>
      </c>
      <c r="N38" s="91" t="s">
        <v>399</v>
      </c>
      <c r="O38" s="91" t="s">
        <v>1299</v>
      </c>
      <c r="P38" s="91" t="s">
        <v>1300</v>
      </c>
      <c r="Q38" s="131"/>
    </row>
    <row r="39" spans="1:17" s="121" customFormat="1" ht="17.45" customHeight="1" x14ac:dyDescent="0.2">
      <c r="A39" s="119">
        <v>30</v>
      </c>
      <c r="B39" s="91" t="s">
        <v>22</v>
      </c>
      <c r="C39" s="91" t="s">
        <v>112</v>
      </c>
      <c r="D39" s="91" t="s">
        <v>15</v>
      </c>
      <c r="E39" s="91" t="s">
        <v>1359</v>
      </c>
      <c r="F39" s="94" t="s">
        <v>17</v>
      </c>
      <c r="G39" s="94" t="s">
        <v>17</v>
      </c>
      <c r="H39" s="94" t="s">
        <v>413</v>
      </c>
      <c r="I39" s="94" t="s">
        <v>947</v>
      </c>
      <c r="J39" s="91" t="s">
        <v>921</v>
      </c>
      <c r="K39" s="95" t="s">
        <v>973</v>
      </c>
      <c r="L39" s="94" t="s">
        <v>470</v>
      </c>
      <c r="M39" s="94" t="s">
        <v>468</v>
      </c>
      <c r="N39" s="91" t="s">
        <v>399</v>
      </c>
      <c r="O39" s="91" t="s">
        <v>1301</v>
      </c>
      <c r="P39" s="91" t="s">
        <v>1302</v>
      </c>
      <c r="Q39" s="131"/>
    </row>
    <row r="40" spans="1:17" s="121" customFormat="1" ht="17.45" customHeight="1" x14ac:dyDescent="0.2">
      <c r="A40" s="119">
        <v>31</v>
      </c>
      <c r="B40" s="91" t="s">
        <v>22</v>
      </c>
      <c r="C40" s="91" t="s">
        <v>112</v>
      </c>
      <c r="D40" s="91" t="s">
        <v>15</v>
      </c>
      <c r="E40" s="91" t="s">
        <v>1359</v>
      </c>
      <c r="F40" s="94" t="s">
        <v>17</v>
      </c>
      <c r="G40" s="94" t="s">
        <v>17</v>
      </c>
      <c r="H40" s="94" t="s">
        <v>413</v>
      </c>
      <c r="I40" s="94" t="s">
        <v>948</v>
      </c>
      <c r="J40" s="91" t="s">
        <v>922</v>
      </c>
      <c r="K40" s="95" t="s">
        <v>974</v>
      </c>
      <c r="L40" s="94" t="s">
        <v>470</v>
      </c>
      <c r="M40" s="94" t="s">
        <v>468</v>
      </c>
      <c r="N40" s="91" t="s">
        <v>399</v>
      </c>
      <c r="O40" s="91" t="s">
        <v>1303</v>
      </c>
      <c r="P40" s="91" t="s">
        <v>1304</v>
      </c>
      <c r="Q40" s="131"/>
    </row>
    <row r="41" spans="1:17" s="121" customFormat="1" ht="17.45" customHeight="1" x14ac:dyDescent="0.2">
      <c r="A41" s="119">
        <v>32</v>
      </c>
      <c r="B41" s="91" t="s">
        <v>22</v>
      </c>
      <c r="C41" s="91" t="s">
        <v>112</v>
      </c>
      <c r="D41" s="91" t="s">
        <v>15</v>
      </c>
      <c r="E41" s="91" t="s">
        <v>1359</v>
      </c>
      <c r="F41" s="94" t="s">
        <v>17</v>
      </c>
      <c r="G41" s="94" t="s">
        <v>17</v>
      </c>
      <c r="H41" s="94" t="s">
        <v>413</v>
      </c>
      <c r="I41" s="94" t="s">
        <v>949</v>
      </c>
      <c r="J41" s="91" t="s">
        <v>923</v>
      </c>
      <c r="K41" s="95" t="s">
        <v>975</v>
      </c>
      <c r="L41" s="94" t="s">
        <v>470</v>
      </c>
      <c r="M41" s="94" t="s">
        <v>468</v>
      </c>
      <c r="N41" s="91" t="s">
        <v>399</v>
      </c>
      <c r="O41" s="91" t="s">
        <v>1305</v>
      </c>
      <c r="P41" s="91" t="s">
        <v>1306</v>
      </c>
      <c r="Q41" s="131"/>
    </row>
    <row r="42" spans="1:17" s="121" customFormat="1" ht="17.45" customHeight="1" x14ac:dyDescent="0.2">
      <c r="A42" s="119">
        <v>33</v>
      </c>
      <c r="B42" s="91" t="s">
        <v>22</v>
      </c>
      <c r="C42" s="91" t="s">
        <v>113</v>
      </c>
      <c r="D42" s="91" t="s">
        <v>15</v>
      </c>
      <c r="E42" s="91" t="s">
        <v>1359</v>
      </c>
      <c r="F42" s="94" t="s">
        <v>17</v>
      </c>
      <c r="G42" s="94" t="s">
        <v>17</v>
      </c>
      <c r="H42" s="94" t="s">
        <v>413</v>
      </c>
      <c r="I42" s="94" t="s">
        <v>950</v>
      </c>
      <c r="J42" s="91" t="s">
        <v>924</v>
      </c>
      <c r="K42" s="95" t="s">
        <v>976</v>
      </c>
      <c r="L42" s="94" t="s">
        <v>470</v>
      </c>
      <c r="M42" s="94" t="s">
        <v>468</v>
      </c>
      <c r="N42" s="91" t="s">
        <v>399</v>
      </c>
      <c r="O42" s="91" t="s">
        <v>114</v>
      </c>
      <c r="P42" s="91" t="s">
        <v>117</v>
      </c>
      <c r="Q42" s="131"/>
    </row>
    <row r="43" spans="1:17" s="121" customFormat="1" ht="17.45" customHeight="1" x14ac:dyDescent="0.2">
      <c r="A43" s="119">
        <v>34</v>
      </c>
      <c r="B43" s="91" t="s">
        <v>22</v>
      </c>
      <c r="C43" s="91" t="s">
        <v>113</v>
      </c>
      <c r="D43" s="91" t="s">
        <v>15</v>
      </c>
      <c r="E43" s="91" t="s">
        <v>1359</v>
      </c>
      <c r="F43" s="94" t="s">
        <v>17</v>
      </c>
      <c r="G43" s="94" t="s">
        <v>17</v>
      </c>
      <c r="H43" s="94" t="s">
        <v>413</v>
      </c>
      <c r="I43" s="94" t="s">
        <v>951</v>
      </c>
      <c r="J43" s="91" t="s">
        <v>925</v>
      </c>
      <c r="K43" s="95" t="s">
        <v>977</v>
      </c>
      <c r="L43" s="94" t="s">
        <v>470</v>
      </c>
      <c r="M43" s="94" t="s">
        <v>468</v>
      </c>
      <c r="N43" s="91" t="s">
        <v>399</v>
      </c>
      <c r="O43" s="91" t="s">
        <v>115</v>
      </c>
      <c r="P43" s="91" t="s">
        <v>118</v>
      </c>
      <c r="Q43" s="131"/>
    </row>
    <row r="44" spans="1:17" s="121" customFormat="1" ht="17.45" customHeight="1" x14ac:dyDescent="0.2">
      <c r="A44" s="119">
        <v>35</v>
      </c>
      <c r="B44" s="91" t="s">
        <v>22</v>
      </c>
      <c r="C44" s="91" t="s">
        <v>113</v>
      </c>
      <c r="D44" s="91" t="s">
        <v>15</v>
      </c>
      <c r="E44" s="91" t="s">
        <v>1359</v>
      </c>
      <c r="F44" s="94" t="s">
        <v>17</v>
      </c>
      <c r="G44" s="94" t="s">
        <v>17</v>
      </c>
      <c r="H44" s="94" t="s">
        <v>413</v>
      </c>
      <c r="I44" s="94" t="s">
        <v>952</v>
      </c>
      <c r="J44" s="91" t="s">
        <v>926</v>
      </c>
      <c r="K44" s="95" t="s">
        <v>978</v>
      </c>
      <c r="L44" s="94" t="s">
        <v>470</v>
      </c>
      <c r="M44" s="94" t="s">
        <v>468</v>
      </c>
      <c r="N44" s="91" t="s">
        <v>399</v>
      </c>
      <c r="O44" s="91" t="s">
        <v>116</v>
      </c>
      <c r="P44" s="91" t="s">
        <v>119</v>
      </c>
      <c r="Q44" s="131"/>
    </row>
    <row r="45" spans="1:17" s="121" customFormat="1" ht="17.45" customHeight="1" x14ac:dyDescent="0.2">
      <c r="A45" s="119">
        <v>36</v>
      </c>
      <c r="B45" s="91" t="s">
        <v>22</v>
      </c>
      <c r="C45" s="91" t="s">
        <v>113</v>
      </c>
      <c r="D45" s="91" t="s">
        <v>15</v>
      </c>
      <c r="E45" s="91" t="s">
        <v>1359</v>
      </c>
      <c r="F45" s="94" t="s">
        <v>17</v>
      </c>
      <c r="G45" s="94" t="s">
        <v>17</v>
      </c>
      <c r="H45" s="94" t="s">
        <v>413</v>
      </c>
      <c r="I45" s="94" t="s">
        <v>953</v>
      </c>
      <c r="J45" s="91" t="s">
        <v>927</v>
      </c>
      <c r="K45" s="95" t="s">
        <v>979</v>
      </c>
      <c r="L45" s="94" t="s">
        <v>470</v>
      </c>
      <c r="M45" s="94" t="s">
        <v>468</v>
      </c>
      <c r="N45" s="91" t="s">
        <v>399</v>
      </c>
      <c r="O45" s="91" t="s">
        <v>1307</v>
      </c>
      <c r="P45" s="91" t="s">
        <v>1308</v>
      </c>
      <c r="Q45" s="131"/>
    </row>
    <row r="46" spans="1:17" s="121" customFormat="1" ht="17.45" customHeight="1" x14ac:dyDescent="0.2">
      <c r="A46" s="119">
        <v>37</v>
      </c>
      <c r="B46" s="91" t="s">
        <v>22</v>
      </c>
      <c r="C46" s="91" t="s">
        <v>113</v>
      </c>
      <c r="D46" s="91" t="s">
        <v>15</v>
      </c>
      <c r="E46" s="91" t="s">
        <v>1359</v>
      </c>
      <c r="F46" s="94" t="s">
        <v>17</v>
      </c>
      <c r="G46" s="94" t="s">
        <v>17</v>
      </c>
      <c r="H46" s="94" t="s">
        <v>413</v>
      </c>
      <c r="I46" s="94" t="s">
        <v>954</v>
      </c>
      <c r="J46" s="91" t="s">
        <v>928</v>
      </c>
      <c r="K46" s="95" t="s">
        <v>980</v>
      </c>
      <c r="L46" s="94" t="s">
        <v>470</v>
      </c>
      <c r="M46" s="94" t="s">
        <v>468</v>
      </c>
      <c r="N46" s="91" t="s">
        <v>399</v>
      </c>
      <c r="O46" s="91" t="s">
        <v>1309</v>
      </c>
      <c r="P46" s="91" t="s">
        <v>1310</v>
      </c>
      <c r="Q46" s="131"/>
    </row>
    <row r="47" spans="1:17" s="121" customFormat="1" ht="17.45" customHeight="1" x14ac:dyDescent="0.2">
      <c r="A47" s="119">
        <v>38</v>
      </c>
      <c r="B47" s="91" t="s">
        <v>22</v>
      </c>
      <c r="C47" s="91" t="s">
        <v>113</v>
      </c>
      <c r="D47" s="91" t="s">
        <v>15</v>
      </c>
      <c r="E47" s="91" t="s">
        <v>1359</v>
      </c>
      <c r="F47" s="94" t="s">
        <v>17</v>
      </c>
      <c r="G47" s="94" t="s">
        <v>17</v>
      </c>
      <c r="H47" s="94" t="s">
        <v>413</v>
      </c>
      <c r="I47" s="94" t="s">
        <v>955</v>
      </c>
      <c r="J47" s="91" t="s">
        <v>929</v>
      </c>
      <c r="K47" s="95" t="s">
        <v>981</v>
      </c>
      <c r="L47" s="94" t="s">
        <v>470</v>
      </c>
      <c r="M47" s="94" t="s">
        <v>468</v>
      </c>
      <c r="N47" s="91" t="s">
        <v>399</v>
      </c>
      <c r="O47" s="91" t="s">
        <v>1311</v>
      </c>
      <c r="P47" s="91" t="s">
        <v>1312</v>
      </c>
      <c r="Q47" s="131"/>
    </row>
    <row r="48" spans="1:17" s="121" customFormat="1" ht="17.45" customHeight="1" x14ac:dyDescent="0.2">
      <c r="A48" s="119">
        <v>39</v>
      </c>
      <c r="B48" s="91" t="s">
        <v>22</v>
      </c>
      <c r="C48" s="91" t="s">
        <v>113</v>
      </c>
      <c r="D48" s="91" t="s">
        <v>15</v>
      </c>
      <c r="E48" s="91" t="s">
        <v>1359</v>
      </c>
      <c r="F48" s="94" t="s">
        <v>17</v>
      </c>
      <c r="G48" s="94" t="s">
        <v>17</v>
      </c>
      <c r="H48" s="94" t="s">
        <v>413</v>
      </c>
      <c r="I48" s="94" t="s">
        <v>956</v>
      </c>
      <c r="J48" s="91" t="s">
        <v>930</v>
      </c>
      <c r="K48" s="95" t="s">
        <v>982</v>
      </c>
      <c r="L48" s="94" t="s">
        <v>470</v>
      </c>
      <c r="M48" s="94" t="s">
        <v>468</v>
      </c>
      <c r="N48" s="91" t="s">
        <v>399</v>
      </c>
      <c r="O48" s="91" t="s">
        <v>163</v>
      </c>
      <c r="P48" s="91" t="s">
        <v>164</v>
      </c>
      <c r="Q48" s="131"/>
    </row>
    <row r="49" spans="1:17" s="121" customFormat="1" ht="17.45" customHeight="1" x14ac:dyDescent="0.2">
      <c r="A49" s="119">
        <v>40</v>
      </c>
      <c r="B49" s="91" t="s">
        <v>22</v>
      </c>
      <c r="C49" s="91" t="s">
        <v>113</v>
      </c>
      <c r="D49" s="91" t="s">
        <v>15</v>
      </c>
      <c r="E49" s="91" t="s">
        <v>1359</v>
      </c>
      <c r="F49" s="94" t="s">
        <v>17</v>
      </c>
      <c r="G49" s="94" t="s">
        <v>17</v>
      </c>
      <c r="H49" s="94" t="s">
        <v>413</v>
      </c>
      <c r="I49" s="94" t="s">
        <v>957</v>
      </c>
      <c r="J49" s="91" t="s">
        <v>931</v>
      </c>
      <c r="K49" s="95" t="s">
        <v>983</v>
      </c>
      <c r="L49" s="94" t="s">
        <v>470</v>
      </c>
      <c r="M49" s="94" t="s">
        <v>468</v>
      </c>
      <c r="N49" s="91" t="s">
        <v>399</v>
      </c>
      <c r="O49" s="91" t="s">
        <v>407</v>
      </c>
      <c r="P49" s="91" t="s">
        <v>408</v>
      </c>
      <c r="Q49" s="131"/>
    </row>
    <row r="50" spans="1:17" s="121" customFormat="1" ht="17.45" customHeight="1" x14ac:dyDescent="0.2">
      <c r="A50" s="119">
        <v>41</v>
      </c>
      <c r="B50" s="91" t="s">
        <v>22</v>
      </c>
      <c r="C50" s="91" t="s">
        <v>113</v>
      </c>
      <c r="D50" s="91" t="s">
        <v>15</v>
      </c>
      <c r="E50" s="91" t="s">
        <v>1359</v>
      </c>
      <c r="F50" s="94" t="s">
        <v>17</v>
      </c>
      <c r="G50" s="94" t="s">
        <v>17</v>
      </c>
      <c r="H50" s="94" t="s">
        <v>413</v>
      </c>
      <c r="I50" s="94" t="s">
        <v>958</v>
      </c>
      <c r="J50" s="91" t="s">
        <v>932</v>
      </c>
      <c r="K50" s="95" t="s">
        <v>984</v>
      </c>
      <c r="L50" s="94" t="s">
        <v>470</v>
      </c>
      <c r="M50" s="94" t="s">
        <v>468</v>
      </c>
      <c r="N50" s="91" t="s">
        <v>399</v>
      </c>
      <c r="O50" s="91" t="s">
        <v>409</v>
      </c>
      <c r="P50" s="91" t="s">
        <v>410</v>
      </c>
      <c r="Q50" s="131"/>
    </row>
    <row r="51" spans="1:17" s="121" customFormat="1" ht="17.45" customHeight="1" x14ac:dyDescent="0.2">
      <c r="A51" s="119">
        <v>42</v>
      </c>
      <c r="B51" s="91" t="s">
        <v>22</v>
      </c>
      <c r="C51" s="91" t="s">
        <v>113</v>
      </c>
      <c r="D51" s="91" t="s">
        <v>15</v>
      </c>
      <c r="E51" s="91" t="s">
        <v>1359</v>
      </c>
      <c r="F51" s="94" t="s">
        <v>17</v>
      </c>
      <c r="G51" s="94" t="s">
        <v>17</v>
      </c>
      <c r="H51" s="94" t="s">
        <v>413</v>
      </c>
      <c r="I51" s="94" t="s">
        <v>959</v>
      </c>
      <c r="J51" s="91" t="s">
        <v>933</v>
      </c>
      <c r="K51" s="95" t="s">
        <v>985</v>
      </c>
      <c r="L51" s="94" t="s">
        <v>470</v>
      </c>
      <c r="M51" s="94" t="s">
        <v>468</v>
      </c>
      <c r="N51" s="91" t="s">
        <v>399</v>
      </c>
      <c r="O51" s="91" t="s">
        <v>1313</v>
      </c>
      <c r="P51" s="91" t="s">
        <v>1314</v>
      </c>
      <c r="Q51" s="131"/>
    </row>
    <row r="52" spans="1:17" s="121" customFormat="1" ht="17.45" customHeight="1" x14ac:dyDescent="0.2">
      <c r="A52" s="119">
        <v>43</v>
      </c>
      <c r="B52" s="91" t="s">
        <v>22</v>
      </c>
      <c r="C52" s="91" t="s">
        <v>113</v>
      </c>
      <c r="D52" s="91" t="s">
        <v>15</v>
      </c>
      <c r="E52" s="91" t="s">
        <v>1359</v>
      </c>
      <c r="F52" s="94" t="s">
        <v>17</v>
      </c>
      <c r="G52" s="94" t="s">
        <v>17</v>
      </c>
      <c r="H52" s="94" t="s">
        <v>413</v>
      </c>
      <c r="I52" s="94" t="s">
        <v>960</v>
      </c>
      <c r="J52" s="91" t="s">
        <v>934</v>
      </c>
      <c r="K52" s="95" t="s">
        <v>986</v>
      </c>
      <c r="L52" s="94" t="s">
        <v>470</v>
      </c>
      <c r="M52" s="94" t="s">
        <v>468</v>
      </c>
      <c r="N52" s="91" t="s">
        <v>399</v>
      </c>
      <c r="O52" s="91" t="s">
        <v>1315</v>
      </c>
      <c r="P52" s="91" t="s">
        <v>1316</v>
      </c>
      <c r="Q52" s="131"/>
    </row>
    <row r="53" spans="1:17" s="121" customFormat="1" ht="17.45" customHeight="1" x14ac:dyDescent="0.2">
      <c r="A53" s="119">
        <v>44</v>
      </c>
      <c r="B53" s="91" t="s">
        <v>22</v>
      </c>
      <c r="C53" s="91" t="s">
        <v>113</v>
      </c>
      <c r="D53" s="91" t="s">
        <v>15</v>
      </c>
      <c r="E53" s="91" t="s">
        <v>1359</v>
      </c>
      <c r="F53" s="94" t="s">
        <v>17</v>
      </c>
      <c r="G53" s="94" t="s">
        <v>17</v>
      </c>
      <c r="H53" s="94" t="s">
        <v>413</v>
      </c>
      <c r="I53" s="94" t="s">
        <v>961</v>
      </c>
      <c r="J53" s="91" t="s">
        <v>935</v>
      </c>
      <c r="K53" s="95" t="s">
        <v>987</v>
      </c>
      <c r="L53" s="94" t="s">
        <v>470</v>
      </c>
      <c r="M53" s="94" t="s">
        <v>468</v>
      </c>
      <c r="N53" s="91" t="s">
        <v>399</v>
      </c>
      <c r="O53" s="91" t="s">
        <v>1317</v>
      </c>
      <c r="P53" s="91" t="s">
        <v>1318</v>
      </c>
      <c r="Q53" s="131"/>
    </row>
    <row r="54" spans="1:17" s="121" customFormat="1" ht="17.45" customHeight="1" x14ac:dyDescent="0.2">
      <c r="A54" s="119">
        <v>45</v>
      </c>
      <c r="B54" s="91" t="s">
        <v>22</v>
      </c>
      <c r="C54" s="91" t="s">
        <v>113</v>
      </c>
      <c r="D54" s="91" t="s">
        <v>15</v>
      </c>
      <c r="E54" s="91" t="s">
        <v>1359</v>
      </c>
      <c r="F54" s="94" t="s">
        <v>17</v>
      </c>
      <c r="G54" s="94" t="s">
        <v>17</v>
      </c>
      <c r="H54" s="94" t="s">
        <v>413</v>
      </c>
      <c r="I54" s="94" t="s">
        <v>962</v>
      </c>
      <c r="J54" s="91" t="s">
        <v>936</v>
      </c>
      <c r="K54" s="95" t="s">
        <v>988</v>
      </c>
      <c r="L54" s="94" t="s">
        <v>470</v>
      </c>
      <c r="M54" s="94" t="s">
        <v>468</v>
      </c>
      <c r="N54" s="91" t="s">
        <v>399</v>
      </c>
      <c r="O54" s="91" t="s">
        <v>1319</v>
      </c>
      <c r="P54" s="91" t="s">
        <v>1320</v>
      </c>
      <c r="Q54" s="131"/>
    </row>
    <row r="55" spans="1:17" s="121" customFormat="1" ht="17.45" customHeight="1" x14ac:dyDescent="0.2">
      <c r="A55" s="119">
        <v>46</v>
      </c>
      <c r="B55" s="91" t="s">
        <v>22</v>
      </c>
      <c r="C55" s="91" t="s">
        <v>113</v>
      </c>
      <c r="D55" s="91" t="s">
        <v>15</v>
      </c>
      <c r="E55" s="91" t="s">
        <v>1359</v>
      </c>
      <c r="F55" s="94" t="s">
        <v>17</v>
      </c>
      <c r="G55" s="94" t="s">
        <v>17</v>
      </c>
      <c r="H55" s="94" t="s">
        <v>413</v>
      </c>
      <c r="I55" s="94" t="s">
        <v>509</v>
      </c>
      <c r="J55" s="91" t="s">
        <v>664</v>
      </c>
      <c r="K55" s="95" t="s">
        <v>666</v>
      </c>
      <c r="L55" s="94" t="s">
        <v>470</v>
      </c>
      <c r="M55" s="94" t="s">
        <v>468</v>
      </c>
      <c r="N55" s="91" t="s">
        <v>399</v>
      </c>
      <c r="O55" s="91" t="s">
        <v>1321</v>
      </c>
      <c r="P55" s="91" t="s">
        <v>1322</v>
      </c>
      <c r="Q55" s="131"/>
    </row>
    <row r="56" spans="1:17" s="121" customFormat="1" ht="17.45" customHeight="1" x14ac:dyDescent="0.2">
      <c r="A56" s="119">
        <v>47</v>
      </c>
      <c r="B56" s="91" t="s">
        <v>22</v>
      </c>
      <c r="C56" s="91" t="s">
        <v>113</v>
      </c>
      <c r="D56" s="91" t="s">
        <v>15</v>
      </c>
      <c r="E56" s="91" t="s">
        <v>1359</v>
      </c>
      <c r="F56" s="94" t="s">
        <v>17</v>
      </c>
      <c r="G56" s="94" t="s">
        <v>17</v>
      </c>
      <c r="H56" s="94" t="s">
        <v>413</v>
      </c>
      <c r="I56" s="94" t="s">
        <v>509</v>
      </c>
      <c r="J56" s="91" t="s">
        <v>665</v>
      </c>
      <c r="K56" s="95" t="s">
        <v>667</v>
      </c>
      <c r="L56" s="94" t="s">
        <v>470</v>
      </c>
      <c r="M56" s="94" t="s">
        <v>468</v>
      </c>
      <c r="N56" s="91" t="s">
        <v>399</v>
      </c>
      <c r="O56" s="91" t="s">
        <v>1323</v>
      </c>
      <c r="P56" s="91" t="s">
        <v>1324</v>
      </c>
      <c r="Q56" s="131"/>
    </row>
    <row r="57" spans="1:17" s="121" customFormat="1" ht="17.45" customHeight="1" x14ac:dyDescent="0.2">
      <c r="A57" s="119">
        <v>48</v>
      </c>
      <c r="B57" s="91" t="s">
        <v>22</v>
      </c>
      <c r="C57" s="91" t="s">
        <v>113</v>
      </c>
      <c r="D57" s="91" t="s">
        <v>15</v>
      </c>
      <c r="E57" s="91" t="s">
        <v>36</v>
      </c>
      <c r="F57" s="94" t="s">
        <v>17</v>
      </c>
      <c r="G57" s="94" t="s">
        <v>17</v>
      </c>
      <c r="H57" s="94" t="s">
        <v>414</v>
      </c>
      <c r="I57" s="94" t="s">
        <v>17</v>
      </c>
      <c r="J57" s="94" t="s">
        <v>448</v>
      </c>
      <c r="K57" s="95" t="s">
        <v>1378</v>
      </c>
      <c r="L57" s="94" t="s">
        <v>474</v>
      </c>
      <c r="M57" s="94" t="s">
        <v>475</v>
      </c>
      <c r="N57" s="91" t="s">
        <v>403</v>
      </c>
      <c r="O57" s="91" t="s">
        <v>1325</v>
      </c>
      <c r="P57" s="91" t="s">
        <v>1326</v>
      </c>
      <c r="Q57" s="131"/>
    </row>
    <row r="58" spans="1:17" s="121" customFormat="1" ht="17.45" customHeight="1" x14ac:dyDescent="0.2">
      <c r="A58" s="119">
        <v>49</v>
      </c>
      <c r="B58" s="91" t="s">
        <v>22</v>
      </c>
      <c r="C58" s="91" t="s">
        <v>627</v>
      </c>
      <c r="D58" s="91" t="s">
        <v>15</v>
      </c>
      <c r="E58" s="91" t="s">
        <v>36</v>
      </c>
      <c r="F58" s="94" t="s">
        <v>17</v>
      </c>
      <c r="G58" s="94" t="s">
        <v>17</v>
      </c>
      <c r="H58" s="94" t="s">
        <v>414</v>
      </c>
      <c r="I58" s="94" t="s">
        <v>17</v>
      </c>
      <c r="J58" s="94" t="s">
        <v>448</v>
      </c>
      <c r="K58" s="95" t="s">
        <v>1377</v>
      </c>
      <c r="L58" s="94" t="s">
        <v>474</v>
      </c>
      <c r="M58" s="94" t="s">
        <v>475</v>
      </c>
      <c r="N58" s="91" t="s">
        <v>403</v>
      </c>
      <c r="O58" s="91" t="s">
        <v>1327</v>
      </c>
      <c r="P58" s="91" t="s">
        <v>1328</v>
      </c>
      <c r="Q58" s="131"/>
    </row>
    <row r="59" spans="1:17" s="121" customFormat="1" ht="17.45" customHeight="1" x14ac:dyDescent="0.2">
      <c r="A59" s="119">
        <v>50</v>
      </c>
      <c r="B59" s="91" t="s">
        <v>22</v>
      </c>
      <c r="C59" s="125" t="s">
        <v>627</v>
      </c>
      <c r="D59" s="91" t="s">
        <v>15</v>
      </c>
      <c r="E59" s="91" t="s">
        <v>36</v>
      </c>
      <c r="F59" s="94" t="s">
        <v>17</v>
      </c>
      <c r="G59" s="94" t="s">
        <v>17</v>
      </c>
      <c r="H59" s="94" t="s">
        <v>445</v>
      </c>
      <c r="I59" s="94" t="s">
        <v>17</v>
      </c>
      <c r="J59" s="94" t="s">
        <v>449</v>
      </c>
      <c r="K59" s="95" t="s">
        <v>258</v>
      </c>
      <c r="L59" s="94" t="s">
        <v>474</v>
      </c>
      <c r="M59" s="94" t="s">
        <v>475</v>
      </c>
      <c r="N59" s="91" t="s">
        <v>404</v>
      </c>
      <c r="O59" s="91" t="s">
        <v>1329</v>
      </c>
      <c r="P59" s="91" t="s">
        <v>1330</v>
      </c>
      <c r="Q59" s="131"/>
    </row>
    <row r="60" spans="1:17" s="4" customFormat="1" ht="19.149999999999999" customHeight="1" x14ac:dyDescent="0.2">
      <c r="A60" s="119">
        <v>51</v>
      </c>
      <c r="B60" s="102" t="s">
        <v>22</v>
      </c>
      <c r="C60" s="125" t="s">
        <v>627</v>
      </c>
      <c r="D60" s="91" t="s">
        <v>15</v>
      </c>
      <c r="E60" s="91" t="s">
        <v>406</v>
      </c>
      <c r="F60" s="94" t="s">
        <v>17</v>
      </c>
      <c r="G60" s="94" t="s">
        <v>17</v>
      </c>
      <c r="H60" s="94" t="s">
        <v>17</v>
      </c>
      <c r="I60" s="94" t="s">
        <v>17</v>
      </c>
      <c r="J60" s="94" t="s">
        <v>17</v>
      </c>
      <c r="K60" s="95" t="s">
        <v>269</v>
      </c>
      <c r="L60" s="94"/>
      <c r="M60" s="2"/>
      <c r="N60" s="102" t="s">
        <v>400</v>
      </c>
      <c r="O60" s="91" t="s">
        <v>1331</v>
      </c>
      <c r="P60" s="91" t="s">
        <v>1332</v>
      </c>
      <c r="Q60" s="29"/>
    </row>
    <row r="61" spans="1:17" s="4" customFormat="1" ht="17.45" customHeight="1" x14ac:dyDescent="0.2">
      <c r="A61" s="119">
        <v>52</v>
      </c>
      <c r="B61" s="102" t="s">
        <v>22</v>
      </c>
      <c r="C61" s="125" t="s">
        <v>627</v>
      </c>
      <c r="D61" s="91" t="s">
        <v>15</v>
      </c>
      <c r="E61" s="91" t="s">
        <v>406</v>
      </c>
      <c r="F61" s="94" t="s">
        <v>17</v>
      </c>
      <c r="G61" s="94" t="s">
        <v>17</v>
      </c>
      <c r="H61" s="94" t="s">
        <v>17</v>
      </c>
      <c r="I61" s="94" t="s">
        <v>17</v>
      </c>
      <c r="J61" s="94" t="s">
        <v>17</v>
      </c>
      <c r="K61" s="95" t="s">
        <v>269</v>
      </c>
      <c r="L61" s="94"/>
      <c r="M61" s="2"/>
      <c r="N61" s="102" t="s">
        <v>401</v>
      </c>
      <c r="O61" s="91" t="s">
        <v>1333</v>
      </c>
      <c r="P61" s="91" t="s">
        <v>1334</v>
      </c>
      <c r="Q61" s="28"/>
    </row>
    <row r="62" spans="1:17" s="4" customFormat="1" ht="17.45" customHeight="1" x14ac:dyDescent="0.2">
      <c r="A62" s="119">
        <v>53</v>
      </c>
      <c r="B62" s="102" t="s">
        <v>22</v>
      </c>
      <c r="C62" s="125" t="s">
        <v>627</v>
      </c>
      <c r="D62" s="91" t="s">
        <v>15</v>
      </c>
      <c r="E62" s="91" t="s">
        <v>406</v>
      </c>
      <c r="F62" s="94" t="s">
        <v>17</v>
      </c>
      <c r="G62" s="94" t="s">
        <v>17</v>
      </c>
      <c r="H62" s="94" t="s">
        <v>17</v>
      </c>
      <c r="I62" s="94" t="s">
        <v>17</v>
      </c>
      <c r="J62" s="94" t="s">
        <v>17</v>
      </c>
      <c r="K62" s="95" t="s">
        <v>269</v>
      </c>
      <c r="L62" s="94"/>
      <c r="M62" s="2"/>
      <c r="N62" s="102" t="s">
        <v>402</v>
      </c>
      <c r="O62" s="91" t="s">
        <v>1335</v>
      </c>
      <c r="P62" s="91" t="s">
        <v>1336</v>
      </c>
      <c r="Q62" s="28"/>
    </row>
    <row r="63" spans="1:17" ht="17.45" customHeight="1" x14ac:dyDescent="0.2">
      <c r="A63" s="119">
        <v>54</v>
      </c>
      <c r="B63" s="102" t="s">
        <v>22</v>
      </c>
      <c r="C63" s="125" t="s">
        <v>627</v>
      </c>
      <c r="D63" s="91" t="s">
        <v>15</v>
      </c>
      <c r="E63" s="91" t="s">
        <v>36</v>
      </c>
      <c r="F63" s="94" t="s">
        <v>17</v>
      </c>
      <c r="G63" s="94" t="s">
        <v>17</v>
      </c>
      <c r="H63" s="94" t="s">
        <v>17</v>
      </c>
      <c r="I63" s="94" t="s">
        <v>17</v>
      </c>
      <c r="J63" s="94" t="s">
        <v>17</v>
      </c>
      <c r="K63" s="95" t="s">
        <v>269</v>
      </c>
      <c r="L63" s="94"/>
      <c r="M63" s="2"/>
      <c r="N63" s="102" t="s">
        <v>162</v>
      </c>
      <c r="O63" s="91" t="s">
        <v>1337</v>
      </c>
      <c r="P63" s="91" t="s">
        <v>1338</v>
      </c>
      <c r="Q63" s="28"/>
    </row>
    <row r="64" spans="1:17" s="4" customFormat="1" ht="17.45" customHeight="1" x14ac:dyDescent="0.2">
      <c r="A64" s="119">
        <v>55</v>
      </c>
      <c r="B64" s="102" t="s">
        <v>22</v>
      </c>
      <c r="C64" s="125" t="s">
        <v>627</v>
      </c>
      <c r="D64" s="91" t="s">
        <v>15</v>
      </c>
      <c r="E64" s="91" t="s">
        <v>406</v>
      </c>
      <c r="F64" s="94" t="s">
        <v>17</v>
      </c>
      <c r="G64" s="94" t="s">
        <v>17</v>
      </c>
      <c r="H64" s="94" t="s">
        <v>17</v>
      </c>
      <c r="I64" s="94" t="s">
        <v>17</v>
      </c>
      <c r="J64" s="94" t="s">
        <v>17</v>
      </c>
      <c r="K64" s="95" t="s">
        <v>269</v>
      </c>
      <c r="L64" s="94"/>
      <c r="M64" s="2"/>
      <c r="N64" s="102" t="s">
        <v>390</v>
      </c>
      <c r="O64" s="91" t="s">
        <v>1339</v>
      </c>
      <c r="P64" s="91" t="s">
        <v>1340</v>
      </c>
      <c r="Q64" s="28"/>
    </row>
    <row r="65" spans="1:17" s="4" customFormat="1" ht="17.45" customHeight="1" x14ac:dyDescent="0.2">
      <c r="A65" s="119">
        <v>56</v>
      </c>
      <c r="B65" s="102" t="s">
        <v>22</v>
      </c>
      <c r="C65" s="125" t="s">
        <v>627</v>
      </c>
      <c r="D65" s="91" t="s">
        <v>15</v>
      </c>
      <c r="E65" s="91" t="s">
        <v>406</v>
      </c>
      <c r="F65" s="94" t="s">
        <v>17</v>
      </c>
      <c r="G65" s="94" t="s">
        <v>17</v>
      </c>
      <c r="H65" s="94" t="s">
        <v>17</v>
      </c>
      <c r="I65" s="94" t="s">
        <v>17</v>
      </c>
      <c r="J65" s="94" t="s">
        <v>17</v>
      </c>
      <c r="K65" s="95" t="s">
        <v>269</v>
      </c>
      <c r="L65" s="94"/>
      <c r="M65" s="2"/>
      <c r="N65" s="102" t="s">
        <v>391</v>
      </c>
      <c r="O65" s="91" t="s">
        <v>1341</v>
      </c>
      <c r="P65" s="91" t="s">
        <v>1342</v>
      </c>
      <c r="Q65" s="28"/>
    </row>
    <row r="66" spans="1:17" s="4" customFormat="1" ht="17.45" customHeight="1" x14ac:dyDescent="0.2">
      <c r="A66" s="119">
        <v>57</v>
      </c>
      <c r="B66" s="102" t="s">
        <v>22</v>
      </c>
      <c r="C66" s="125" t="s">
        <v>627</v>
      </c>
      <c r="D66" s="91" t="s">
        <v>15</v>
      </c>
      <c r="E66" s="91" t="s">
        <v>406</v>
      </c>
      <c r="F66" s="94" t="s">
        <v>17</v>
      </c>
      <c r="G66" s="94" t="s">
        <v>17</v>
      </c>
      <c r="H66" s="94" t="s">
        <v>17</v>
      </c>
      <c r="I66" s="94" t="s">
        <v>17</v>
      </c>
      <c r="J66" s="94" t="s">
        <v>17</v>
      </c>
      <c r="K66" s="95" t="s">
        <v>269</v>
      </c>
      <c r="L66" s="94"/>
      <c r="M66" s="2"/>
      <c r="N66" s="102" t="s">
        <v>392</v>
      </c>
      <c r="O66" s="91" t="s">
        <v>1343</v>
      </c>
      <c r="P66" s="91" t="s">
        <v>1344</v>
      </c>
      <c r="Q66" s="28"/>
    </row>
    <row r="67" spans="1:17" s="4" customFormat="1" ht="17.45" customHeight="1" x14ac:dyDescent="0.2">
      <c r="A67" s="119">
        <v>58</v>
      </c>
      <c r="B67" s="102" t="s">
        <v>22</v>
      </c>
      <c r="C67" s="125" t="s">
        <v>627</v>
      </c>
      <c r="D67" s="91" t="s">
        <v>15</v>
      </c>
      <c r="E67" s="91" t="s">
        <v>406</v>
      </c>
      <c r="F67" s="94" t="s">
        <v>17</v>
      </c>
      <c r="G67" s="94" t="s">
        <v>17</v>
      </c>
      <c r="H67" s="94" t="s">
        <v>17</v>
      </c>
      <c r="I67" s="94" t="s">
        <v>17</v>
      </c>
      <c r="J67" s="94" t="s">
        <v>17</v>
      </c>
      <c r="K67" s="95" t="s">
        <v>269</v>
      </c>
      <c r="L67" s="94"/>
      <c r="M67" s="2"/>
      <c r="N67" s="102" t="s">
        <v>393</v>
      </c>
      <c r="O67" s="91" t="s">
        <v>1345</v>
      </c>
      <c r="P67" s="91" t="s">
        <v>1346</v>
      </c>
      <c r="Q67" s="28"/>
    </row>
    <row r="68" spans="1:17" s="4" customFormat="1" ht="17.45" customHeight="1" x14ac:dyDescent="0.2">
      <c r="A68" s="119">
        <v>59</v>
      </c>
      <c r="B68" s="102" t="s">
        <v>22</v>
      </c>
      <c r="C68" s="125" t="s">
        <v>627</v>
      </c>
      <c r="D68" s="91" t="s">
        <v>15</v>
      </c>
      <c r="E68" s="91" t="s">
        <v>406</v>
      </c>
      <c r="F68" s="94" t="s">
        <v>17</v>
      </c>
      <c r="G68" s="94" t="s">
        <v>17</v>
      </c>
      <c r="H68" s="94" t="s">
        <v>17</v>
      </c>
      <c r="I68" s="94" t="s">
        <v>17</v>
      </c>
      <c r="J68" s="94" t="s">
        <v>17</v>
      </c>
      <c r="K68" s="95" t="s">
        <v>269</v>
      </c>
      <c r="L68" s="94"/>
      <c r="M68" s="2"/>
      <c r="N68" s="102" t="s">
        <v>394</v>
      </c>
      <c r="O68" s="91" t="s">
        <v>1347</v>
      </c>
      <c r="P68" s="91" t="s">
        <v>1348</v>
      </c>
      <c r="Q68" s="28"/>
    </row>
    <row r="69" spans="1:17" s="4" customFormat="1" ht="17.45" customHeight="1" x14ac:dyDescent="0.2">
      <c r="A69" s="119">
        <v>60</v>
      </c>
      <c r="B69" s="102" t="s">
        <v>22</v>
      </c>
      <c r="C69" s="125" t="s">
        <v>627</v>
      </c>
      <c r="D69" s="91" t="s">
        <v>15</v>
      </c>
      <c r="E69" s="91" t="s">
        <v>406</v>
      </c>
      <c r="F69" s="94" t="s">
        <v>17</v>
      </c>
      <c r="G69" s="94" t="s">
        <v>17</v>
      </c>
      <c r="H69" s="94" t="s">
        <v>17</v>
      </c>
      <c r="I69" s="94" t="s">
        <v>17</v>
      </c>
      <c r="J69" s="94" t="s">
        <v>17</v>
      </c>
      <c r="K69" s="95" t="s">
        <v>269</v>
      </c>
      <c r="L69" s="94"/>
      <c r="M69" s="2"/>
      <c r="N69" s="102" t="s">
        <v>395</v>
      </c>
      <c r="O69" s="91" t="s">
        <v>1349</v>
      </c>
      <c r="P69" s="91" t="s">
        <v>1350</v>
      </c>
      <c r="Q69" s="28"/>
    </row>
    <row r="70" spans="1:17" s="4" customFormat="1" ht="17.45" customHeight="1" x14ac:dyDescent="0.2">
      <c r="A70" s="119">
        <v>61</v>
      </c>
      <c r="B70" s="102" t="s">
        <v>22</v>
      </c>
      <c r="C70" s="125" t="s">
        <v>627</v>
      </c>
      <c r="D70" s="91" t="s">
        <v>15</v>
      </c>
      <c r="E70" s="91" t="s">
        <v>406</v>
      </c>
      <c r="F70" s="94" t="s">
        <v>17</v>
      </c>
      <c r="G70" s="94" t="s">
        <v>17</v>
      </c>
      <c r="H70" s="94" t="s">
        <v>17</v>
      </c>
      <c r="I70" s="94" t="s">
        <v>17</v>
      </c>
      <c r="J70" s="94" t="s">
        <v>17</v>
      </c>
      <c r="K70" s="95" t="s">
        <v>269</v>
      </c>
      <c r="L70" s="94"/>
      <c r="M70" s="2"/>
      <c r="N70" s="102" t="s">
        <v>396</v>
      </c>
      <c r="O70" s="91" t="s">
        <v>1351</v>
      </c>
      <c r="P70" s="91" t="s">
        <v>1352</v>
      </c>
      <c r="Q70" s="28"/>
    </row>
    <row r="71" spans="1:17" s="4" customFormat="1" ht="17.45" customHeight="1" x14ac:dyDescent="0.2">
      <c r="A71" s="119">
        <v>62</v>
      </c>
      <c r="B71" s="102" t="s">
        <v>22</v>
      </c>
      <c r="C71" s="125" t="s">
        <v>627</v>
      </c>
      <c r="D71" s="91" t="s">
        <v>15</v>
      </c>
      <c r="E71" s="91" t="s">
        <v>406</v>
      </c>
      <c r="F71" s="94" t="s">
        <v>17</v>
      </c>
      <c r="G71" s="94" t="s">
        <v>17</v>
      </c>
      <c r="H71" s="94" t="s">
        <v>17</v>
      </c>
      <c r="I71" s="94" t="s">
        <v>17</v>
      </c>
      <c r="J71" s="94" t="s">
        <v>17</v>
      </c>
      <c r="K71" s="95" t="s">
        <v>269</v>
      </c>
      <c r="L71" s="94"/>
      <c r="M71" s="2"/>
      <c r="N71" s="102" t="s">
        <v>397</v>
      </c>
      <c r="O71" s="91" t="s">
        <v>1353</v>
      </c>
      <c r="P71" s="91" t="s">
        <v>1354</v>
      </c>
      <c r="Q71" s="28"/>
    </row>
    <row r="72" spans="1:17" s="4" customFormat="1" ht="17.45" customHeight="1" x14ac:dyDescent="0.2">
      <c r="A72" s="119">
        <v>63</v>
      </c>
      <c r="B72" s="102" t="s">
        <v>22</v>
      </c>
      <c r="C72" s="125" t="s">
        <v>627</v>
      </c>
      <c r="D72" s="91" t="s">
        <v>15</v>
      </c>
      <c r="E72" s="91" t="s">
        <v>406</v>
      </c>
      <c r="F72" s="94" t="s">
        <v>17</v>
      </c>
      <c r="G72" s="94" t="s">
        <v>17</v>
      </c>
      <c r="H72" s="94" t="s">
        <v>17</v>
      </c>
      <c r="I72" s="94" t="s">
        <v>17</v>
      </c>
      <c r="J72" s="94" t="s">
        <v>17</v>
      </c>
      <c r="K72" s="95" t="s">
        <v>269</v>
      </c>
      <c r="L72" s="94"/>
      <c r="M72" s="2"/>
      <c r="N72" s="102" t="s">
        <v>398</v>
      </c>
      <c r="O72" s="91" t="s">
        <v>1355</v>
      </c>
      <c r="P72" s="91" t="s">
        <v>1356</v>
      </c>
      <c r="Q72" s="28"/>
    </row>
    <row r="73" spans="1:17" s="4" customFormat="1" ht="17.45" customHeight="1" x14ac:dyDescent="0.2">
      <c r="A73" s="119">
        <v>64</v>
      </c>
      <c r="B73" s="102" t="s">
        <v>22</v>
      </c>
      <c r="C73" s="125" t="s">
        <v>627</v>
      </c>
      <c r="D73" s="91" t="s">
        <v>15</v>
      </c>
      <c r="E73" s="91" t="s">
        <v>36</v>
      </c>
      <c r="F73" s="94" t="s">
        <v>17</v>
      </c>
      <c r="G73" s="94" t="s">
        <v>17</v>
      </c>
      <c r="H73" s="94" t="s">
        <v>17</v>
      </c>
      <c r="I73" s="94" t="s">
        <v>17</v>
      </c>
      <c r="J73" s="94" t="s">
        <v>17</v>
      </c>
      <c r="K73" s="95" t="s">
        <v>269</v>
      </c>
      <c r="L73" s="94"/>
      <c r="M73" s="2"/>
      <c r="N73" s="102" t="s">
        <v>405</v>
      </c>
      <c r="O73" s="91" t="s">
        <v>1357</v>
      </c>
      <c r="P73" s="91" t="s">
        <v>1358</v>
      </c>
      <c r="Q73" s="28"/>
    </row>
  </sheetData>
  <autoFilter ref="A8:Q73">
    <filterColumn colId="14" showButton="0"/>
  </autoFilter>
  <mergeCells count="14">
    <mergeCell ref="L7:M7"/>
    <mergeCell ref="N7:N8"/>
    <mergeCell ref="O7:P8"/>
    <mergeCell ref="Q7:Q8"/>
    <mergeCell ref="O4:P4"/>
    <mergeCell ref="O5:P5"/>
    <mergeCell ref="O6:P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67" fitToHeight="10" orientation="landscape" r:id="rId1"/>
  <headerFooter alignWithMargins="0">
    <oddFooter>Page &amp;P of &amp;N</oddFooter>
  </headerFooter>
  <rowBreaks count="1" manualBreakCount="1">
    <brk id="40" max="16" man="1"/>
  </rowBreaks>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
  <sheetViews>
    <sheetView showGridLines="0" view="pageBreakPreview" zoomScale="85" zoomScaleSheetLayoutView="85" workbookViewId="0">
      <pane ySplit="8" topLeftCell="A9" activePane="bottomLeft" state="frozen"/>
      <selection pane="bottomLeft"/>
    </sheetView>
  </sheetViews>
  <sheetFormatPr defaultColWidth="8.7109375" defaultRowHeight="34.5" customHeight="1" x14ac:dyDescent="0.2"/>
  <cols>
    <col min="1" max="1" width="7.7109375" style="19" customWidth="1"/>
    <col min="2" max="2" width="10.7109375" style="19" customWidth="1"/>
    <col min="3" max="4" width="10.7109375" style="18" customWidth="1"/>
    <col min="5" max="5" width="7.7109375" style="18" customWidth="1"/>
    <col min="6" max="6" width="10.140625" style="20" customWidth="1"/>
    <col min="7" max="7" width="7.7109375" style="20" customWidth="1"/>
    <col min="8" max="8" width="8.28515625" style="20" customWidth="1"/>
    <col min="9" max="9" width="17" style="18" customWidth="1"/>
    <col min="10" max="10" width="24.42578125" style="20" customWidth="1"/>
    <col min="11" max="11" width="65.85546875" style="32" bestFit="1" customWidth="1"/>
    <col min="12" max="15" width="8.140625" style="20" customWidth="1"/>
    <col min="16" max="16" width="14.85546875" style="17" customWidth="1"/>
    <col min="17" max="17" width="10.7109375" style="17" customWidth="1"/>
    <col min="18" max="18" width="19.28515625" style="21" customWidth="1"/>
    <col min="19" max="19" width="31.5703125" style="21" bestFit="1" customWidth="1"/>
    <col min="20" max="16384" width="8.7109375" style="17"/>
  </cols>
  <sheetData>
    <row r="1" spans="1:19" ht="20.100000000000001" customHeight="1" x14ac:dyDescent="0.2">
      <c r="A1" s="33"/>
      <c r="B1" s="34"/>
      <c r="C1" s="35"/>
      <c r="D1" s="35"/>
      <c r="E1" s="35"/>
      <c r="F1" s="36"/>
      <c r="G1" s="35"/>
      <c r="H1" s="35"/>
      <c r="I1" s="35"/>
      <c r="J1" s="34"/>
      <c r="K1" s="35" t="s">
        <v>526</v>
      </c>
      <c r="L1" s="35"/>
      <c r="M1" s="35"/>
      <c r="N1" s="35"/>
      <c r="O1" s="35"/>
      <c r="P1" s="55"/>
      <c r="Q1" s="105"/>
      <c r="R1" s="47"/>
      <c r="S1" s="48"/>
    </row>
    <row r="2" spans="1:19" ht="20.100000000000001" customHeight="1" x14ac:dyDescent="0.2">
      <c r="A2" s="37"/>
      <c r="B2" s="108"/>
      <c r="C2" s="107"/>
      <c r="D2" s="107"/>
      <c r="E2" s="107"/>
      <c r="F2" s="38"/>
      <c r="G2" s="18"/>
      <c r="H2" s="18"/>
      <c r="J2" s="19"/>
      <c r="K2" s="18" t="s">
        <v>630</v>
      </c>
      <c r="L2" s="18"/>
      <c r="M2" s="18"/>
      <c r="N2" s="18"/>
      <c r="O2" s="18"/>
      <c r="P2" s="56"/>
      <c r="Q2" s="49"/>
      <c r="S2" s="50"/>
    </row>
    <row r="3" spans="1:19" ht="20.100000000000001" customHeight="1" x14ac:dyDescent="0.2">
      <c r="A3" s="37"/>
      <c r="B3" s="108"/>
      <c r="C3" s="107"/>
      <c r="D3" s="107"/>
      <c r="E3" s="107"/>
      <c r="F3" s="38"/>
      <c r="G3" s="18"/>
      <c r="H3" s="18"/>
      <c r="J3" s="19"/>
      <c r="K3" s="18" t="s">
        <v>527</v>
      </c>
      <c r="L3" s="18"/>
      <c r="M3" s="18"/>
      <c r="N3" s="18"/>
      <c r="O3" s="18"/>
      <c r="P3" s="56"/>
      <c r="Q3" s="103"/>
      <c r="R3" s="52"/>
      <c r="S3" s="53"/>
    </row>
    <row r="4" spans="1:19" ht="20.100000000000001" customHeight="1" x14ac:dyDescent="0.2">
      <c r="A4" s="37"/>
      <c r="B4" s="108"/>
      <c r="C4" s="107"/>
      <c r="D4" s="107"/>
      <c r="E4" s="107"/>
      <c r="F4" s="38"/>
      <c r="G4" s="18"/>
      <c r="H4" s="18"/>
      <c r="J4" s="19"/>
      <c r="K4" s="18" t="s">
        <v>528</v>
      </c>
      <c r="L4" s="18"/>
      <c r="M4" s="18"/>
      <c r="N4" s="18"/>
      <c r="O4" s="18"/>
      <c r="P4" s="56"/>
      <c r="Q4" s="140" t="s">
        <v>529</v>
      </c>
      <c r="R4" s="141"/>
      <c r="S4" s="45">
        <v>4700000897</v>
      </c>
    </row>
    <row r="5" spans="1:19" ht="20.100000000000001" customHeight="1" x14ac:dyDescent="0.2">
      <c r="A5" s="37"/>
      <c r="B5" s="108"/>
      <c r="C5" s="107"/>
      <c r="D5" s="107"/>
      <c r="E5" s="107"/>
      <c r="F5" s="38"/>
      <c r="G5" s="18"/>
      <c r="H5" s="18"/>
      <c r="J5" s="19"/>
      <c r="K5" s="18"/>
      <c r="L5" s="18"/>
      <c r="M5" s="18"/>
      <c r="N5" s="18"/>
      <c r="O5" s="18"/>
      <c r="P5" s="56"/>
      <c r="Q5" s="142" t="s">
        <v>532</v>
      </c>
      <c r="R5" s="143"/>
      <c r="S5" s="30" t="s">
        <v>530</v>
      </c>
    </row>
    <row r="6" spans="1:19" ht="20.100000000000001" customHeight="1" x14ac:dyDescent="0.2">
      <c r="A6" s="41"/>
      <c r="B6" s="110" t="s">
        <v>533</v>
      </c>
      <c r="C6" s="42"/>
      <c r="D6" s="42"/>
      <c r="E6" s="42"/>
      <c r="F6" s="43"/>
      <c r="G6" s="18"/>
      <c r="H6" s="18"/>
      <c r="J6" s="19"/>
      <c r="K6" s="18" t="s">
        <v>1100</v>
      </c>
      <c r="L6" s="18"/>
      <c r="M6" s="18"/>
      <c r="N6" s="18"/>
      <c r="O6" s="18"/>
      <c r="P6" s="56"/>
      <c r="Q6" s="144" t="s">
        <v>531</v>
      </c>
      <c r="R6" s="145"/>
      <c r="S6" s="30" t="s">
        <v>17</v>
      </c>
    </row>
    <row r="7" spans="1:19" ht="15" customHeight="1" x14ac:dyDescent="0.2">
      <c r="A7" s="133" t="s">
        <v>11</v>
      </c>
      <c r="B7" s="133" t="s">
        <v>20</v>
      </c>
      <c r="C7" s="137" t="s">
        <v>0</v>
      </c>
      <c r="D7" s="137"/>
      <c r="E7" s="137"/>
      <c r="F7" s="137"/>
      <c r="G7" s="137"/>
      <c r="H7" s="137" t="s">
        <v>13</v>
      </c>
      <c r="I7" s="133" t="s">
        <v>411</v>
      </c>
      <c r="J7" s="133" t="s">
        <v>416</v>
      </c>
      <c r="K7" s="134" t="s">
        <v>9</v>
      </c>
      <c r="L7" s="137" t="s">
        <v>5</v>
      </c>
      <c r="M7" s="137"/>
      <c r="N7" s="137"/>
      <c r="O7" s="137"/>
      <c r="P7" s="138" t="s">
        <v>10</v>
      </c>
      <c r="Q7" s="137" t="s">
        <v>12</v>
      </c>
      <c r="R7" s="137"/>
      <c r="S7" s="133" t="s">
        <v>18</v>
      </c>
    </row>
    <row r="8" spans="1:19" s="18" customFormat="1" ht="12.75" x14ac:dyDescent="0.2">
      <c r="A8" s="133"/>
      <c r="B8" s="133"/>
      <c r="C8" s="102" t="s">
        <v>19</v>
      </c>
      <c r="D8" s="102" t="s">
        <v>14</v>
      </c>
      <c r="E8" s="102" t="s">
        <v>8</v>
      </c>
      <c r="F8" s="102" t="s">
        <v>6</v>
      </c>
      <c r="G8" s="102" t="s">
        <v>7</v>
      </c>
      <c r="H8" s="137"/>
      <c r="I8" s="133"/>
      <c r="J8" s="133"/>
      <c r="K8" s="134"/>
      <c r="L8" s="102" t="s">
        <v>1</v>
      </c>
      <c r="M8" s="102" t="s">
        <v>2</v>
      </c>
      <c r="N8" s="102" t="s">
        <v>3</v>
      </c>
      <c r="O8" s="102" t="s">
        <v>4</v>
      </c>
      <c r="P8" s="135"/>
      <c r="Q8" s="137"/>
      <c r="R8" s="137"/>
      <c r="S8" s="133"/>
    </row>
    <row r="9" spans="1:19" s="18" customFormat="1" ht="17.45" customHeight="1" thickBot="1" x14ac:dyDescent="0.25">
      <c r="A9" s="58" t="s">
        <v>197</v>
      </c>
      <c r="B9" s="59"/>
      <c r="C9" s="59"/>
      <c r="D9" s="59"/>
      <c r="E9" s="59"/>
      <c r="F9" s="59"/>
      <c r="G9" s="59"/>
      <c r="H9" s="59"/>
      <c r="I9" s="62"/>
      <c r="J9" s="59"/>
      <c r="K9" s="59"/>
      <c r="L9" s="59"/>
      <c r="M9" s="59"/>
      <c r="N9" s="59"/>
      <c r="O9" s="59"/>
      <c r="P9" s="59"/>
      <c r="Q9" s="59"/>
      <c r="R9" s="59"/>
      <c r="S9" s="61"/>
    </row>
    <row r="10" spans="1:19" s="4" customFormat="1" ht="17.45" customHeight="1" x14ac:dyDescent="0.2">
      <c r="A10" s="8">
        <v>1</v>
      </c>
      <c r="B10" s="5" t="s">
        <v>22</v>
      </c>
      <c r="C10" s="5" t="s">
        <v>37</v>
      </c>
      <c r="D10" s="5" t="s">
        <v>15</v>
      </c>
      <c r="E10" s="102" t="s">
        <v>16</v>
      </c>
      <c r="F10" s="91" t="s">
        <v>451</v>
      </c>
      <c r="G10" s="91" t="s">
        <v>479</v>
      </c>
      <c r="H10" s="96" t="s">
        <v>413</v>
      </c>
      <c r="I10" s="91" t="s">
        <v>259</v>
      </c>
      <c r="J10" s="91" t="s">
        <v>259</v>
      </c>
      <c r="K10" s="92" t="s">
        <v>520</v>
      </c>
      <c r="L10" s="97" t="s">
        <v>17</v>
      </c>
      <c r="M10" s="97">
        <v>1</v>
      </c>
      <c r="N10" s="98">
        <v>5</v>
      </c>
      <c r="O10" s="99" t="s">
        <v>17</v>
      </c>
      <c r="P10" s="129" t="s">
        <v>776</v>
      </c>
      <c r="Q10" s="129" t="s">
        <v>38</v>
      </c>
      <c r="R10" s="129" t="s">
        <v>41</v>
      </c>
      <c r="S10" s="7"/>
    </row>
    <row r="11" spans="1:19" s="4" customFormat="1" ht="17.45" customHeight="1" x14ac:dyDescent="0.2">
      <c r="A11" s="8">
        <v>2</v>
      </c>
      <c r="B11" s="5" t="s">
        <v>22</v>
      </c>
      <c r="C11" s="5" t="s">
        <v>37</v>
      </c>
      <c r="D11" s="5" t="s">
        <v>15</v>
      </c>
      <c r="E11" s="102" t="s">
        <v>16</v>
      </c>
      <c r="F11" s="91" t="s">
        <v>451</v>
      </c>
      <c r="G11" s="91" t="s">
        <v>479</v>
      </c>
      <c r="H11" s="96" t="s">
        <v>413</v>
      </c>
      <c r="I11" s="91" t="s">
        <v>260</v>
      </c>
      <c r="J11" s="91" t="s">
        <v>260</v>
      </c>
      <c r="K11" s="92" t="s">
        <v>704</v>
      </c>
      <c r="L11" s="97" t="s">
        <v>17</v>
      </c>
      <c r="M11" s="97">
        <v>1</v>
      </c>
      <c r="N11" s="98">
        <v>5</v>
      </c>
      <c r="O11" s="99" t="s">
        <v>17</v>
      </c>
      <c r="P11" s="129" t="s">
        <v>777</v>
      </c>
      <c r="Q11" s="129" t="s">
        <v>39</v>
      </c>
      <c r="R11" s="129" t="s">
        <v>42</v>
      </c>
      <c r="S11" s="7"/>
    </row>
    <row r="12" spans="1:19" s="4" customFormat="1" ht="17.45" customHeight="1" x14ac:dyDescent="0.2">
      <c r="A12" s="8">
        <v>3</v>
      </c>
      <c r="B12" s="127" t="s">
        <v>22</v>
      </c>
      <c r="C12" s="127" t="s">
        <v>37</v>
      </c>
      <c r="D12" s="127" t="s">
        <v>15</v>
      </c>
      <c r="E12" s="126" t="s">
        <v>16</v>
      </c>
      <c r="F12" s="91" t="s">
        <v>451</v>
      </c>
      <c r="G12" s="91" t="s">
        <v>479</v>
      </c>
      <c r="H12" s="96" t="s">
        <v>413</v>
      </c>
      <c r="I12" s="91" t="s">
        <v>261</v>
      </c>
      <c r="J12" s="91" t="s">
        <v>261</v>
      </c>
      <c r="K12" s="92" t="s">
        <v>705</v>
      </c>
      <c r="L12" s="97" t="s">
        <v>17</v>
      </c>
      <c r="M12" s="97">
        <v>1</v>
      </c>
      <c r="N12" s="98">
        <v>5</v>
      </c>
      <c r="O12" s="99" t="s">
        <v>17</v>
      </c>
      <c r="P12" s="129" t="s">
        <v>778</v>
      </c>
      <c r="Q12" s="129" t="s">
        <v>40</v>
      </c>
      <c r="R12" s="129" t="s">
        <v>43</v>
      </c>
      <c r="S12" s="7"/>
    </row>
    <row r="13" spans="1:19" s="4" customFormat="1" ht="17.45" customHeight="1" x14ac:dyDescent="0.2">
      <c r="A13" s="8">
        <v>4</v>
      </c>
      <c r="B13" s="127" t="s">
        <v>22</v>
      </c>
      <c r="C13" s="127" t="s">
        <v>37</v>
      </c>
      <c r="D13" s="127" t="s">
        <v>15</v>
      </c>
      <c r="E13" s="126" t="s">
        <v>16</v>
      </c>
      <c r="F13" s="91" t="s">
        <v>451</v>
      </c>
      <c r="G13" s="91" t="s">
        <v>479</v>
      </c>
      <c r="H13" s="96" t="s">
        <v>413</v>
      </c>
      <c r="I13" s="91" t="s">
        <v>456</v>
      </c>
      <c r="J13" s="91" t="s">
        <v>456</v>
      </c>
      <c r="K13" s="92" t="s">
        <v>706</v>
      </c>
      <c r="L13" s="97" t="s">
        <v>17</v>
      </c>
      <c r="M13" s="97">
        <v>1</v>
      </c>
      <c r="N13" s="98">
        <v>5</v>
      </c>
      <c r="O13" s="99" t="s">
        <v>17</v>
      </c>
      <c r="P13" s="129" t="s">
        <v>779</v>
      </c>
      <c r="Q13" s="129" t="s">
        <v>784</v>
      </c>
      <c r="R13" s="129" t="s">
        <v>785</v>
      </c>
      <c r="S13" s="7"/>
    </row>
    <row r="14" spans="1:19" s="4" customFormat="1" ht="17.25" customHeight="1" x14ac:dyDescent="0.2">
      <c r="A14" s="8">
        <v>5</v>
      </c>
      <c r="B14" s="5" t="s">
        <v>22</v>
      </c>
      <c r="C14" s="5" t="s">
        <v>37</v>
      </c>
      <c r="D14" s="5" t="s">
        <v>15</v>
      </c>
      <c r="E14" s="102" t="s">
        <v>16</v>
      </c>
      <c r="F14" s="91" t="s">
        <v>451</v>
      </c>
      <c r="G14" s="91" t="s">
        <v>479</v>
      </c>
      <c r="H14" s="96" t="s">
        <v>413</v>
      </c>
      <c r="I14" s="91" t="s">
        <v>516</v>
      </c>
      <c r="J14" s="91" t="s">
        <v>516</v>
      </c>
      <c r="K14" s="92" t="s">
        <v>723</v>
      </c>
      <c r="L14" s="97" t="s">
        <v>17</v>
      </c>
      <c r="M14" s="97">
        <v>1</v>
      </c>
      <c r="N14" s="98">
        <v>5</v>
      </c>
      <c r="O14" s="99" t="s">
        <v>17</v>
      </c>
      <c r="P14" s="129" t="s">
        <v>780</v>
      </c>
      <c r="Q14" s="129" t="s">
        <v>786</v>
      </c>
      <c r="R14" s="129" t="s">
        <v>787</v>
      </c>
      <c r="S14" s="7"/>
    </row>
    <row r="15" spans="1:19" s="4" customFormat="1" ht="17.45" customHeight="1" x14ac:dyDescent="0.2">
      <c r="A15" s="8">
        <v>6</v>
      </c>
      <c r="B15" s="5" t="s">
        <v>22</v>
      </c>
      <c r="C15" s="5" t="s">
        <v>37</v>
      </c>
      <c r="D15" s="5" t="s">
        <v>15</v>
      </c>
      <c r="E15" s="102" t="s">
        <v>16</v>
      </c>
      <c r="F15" s="91" t="s">
        <v>451</v>
      </c>
      <c r="G15" s="91" t="s">
        <v>479</v>
      </c>
      <c r="H15" s="96" t="s">
        <v>413</v>
      </c>
      <c r="I15" s="91" t="s">
        <v>517</v>
      </c>
      <c r="J15" s="91" t="s">
        <v>517</v>
      </c>
      <c r="K15" s="92" t="s">
        <v>707</v>
      </c>
      <c r="L15" s="97" t="s">
        <v>17</v>
      </c>
      <c r="M15" s="97">
        <v>1</v>
      </c>
      <c r="N15" s="98">
        <v>5</v>
      </c>
      <c r="O15" s="99" t="s">
        <v>17</v>
      </c>
      <c r="P15" s="129" t="s">
        <v>781</v>
      </c>
      <c r="Q15" s="129" t="s">
        <v>788</v>
      </c>
      <c r="R15" s="129" t="s">
        <v>789</v>
      </c>
      <c r="S15" s="7"/>
    </row>
    <row r="16" spans="1:19" s="4" customFormat="1" ht="17.45" customHeight="1" x14ac:dyDescent="0.2">
      <c r="A16" s="8">
        <v>7</v>
      </c>
      <c r="B16" s="5" t="s">
        <v>22</v>
      </c>
      <c r="C16" s="5" t="s">
        <v>37</v>
      </c>
      <c r="D16" s="102" t="s">
        <v>15</v>
      </c>
      <c r="E16" s="102" t="s">
        <v>16</v>
      </c>
      <c r="F16" s="91" t="s">
        <v>451</v>
      </c>
      <c r="G16" s="91" t="s">
        <v>479</v>
      </c>
      <c r="H16" s="96" t="s">
        <v>413</v>
      </c>
      <c r="I16" s="91" t="s">
        <v>518</v>
      </c>
      <c r="J16" s="91" t="s">
        <v>518</v>
      </c>
      <c r="K16" s="92" t="s">
        <v>708</v>
      </c>
      <c r="L16" s="97" t="s">
        <v>17</v>
      </c>
      <c r="M16" s="97">
        <v>1</v>
      </c>
      <c r="N16" s="98">
        <v>5</v>
      </c>
      <c r="O16" s="99" t="s">
        <v>17</v>
      </c>
      <c r="P16" s="129" t="s">
        <v>782</v>
      </c>
      <c r="Q16" s="129" t="s">
        <v>790</v>
      </c>
      <c r="R16" s="129" t="s">
        <v>791</v>
      </c>
      <c r="S16" s="3"/>
    </row>
    <row r="17" spans="1:19" s="4" customFormat="1" ht="17.45" customHeight="1" x14ac:dyDescent="0.2">
      <c r="A17" s="8">
        <v>8</v>
      </c>
      <c r="B17" s="5" t="s">
        <v>22</v>
      </c>
      <c r="C17" s="5" t="s">
        <v>37</v>
      </c>
      <c r="D17" s="102" t="s">
        <v>15</v>
      </c>
      <c r="E17" s="102" t="s">
        <v>16</v>
      </c>
      <c r="F17" s="91" t="s">
        <v>451</v>
      </c>
      <c r="G17" s="91" t="s">
        <v>479</v>
      </c>
      <c r="H17" s="96" t="s">
        <v>413</v>
      </c>
      <c r="I17" s="91" t="s">
        <v>519</v>
      </c>
      <c r="J17" s="91" t="s">
        <v>519</v>
      </c>
      <c r="K17" s="92" t="s">
        <v>709</v>
      </c>
      <c r="L17" s="97" t="s">
        <v>17</v>
      </c>
      <c r="M17" s="97">
        <v>1</v>
      </c>
      <c r="N17" s="98">
        <v>5</v>
      </c>
      <c r="O17" s="99" t="s">
        <v>17</v>
      </c>
      <c r="P17" s="129" t="s">
        <v>783</v>
      </c>
      <c r="Q17" s="129" t="s">
        <v>792</v>
      </c>
      <c r="R17" s="129" t="s">
        <v>793</v>
      </c>
      <c r="S17" s="3"/>
    </row>
    <row r="18" spans="1:19" s="4" customFormat="1" ht="17.45" customHeight="1" x14ac:dyDescent="0.2">
      <c r="A18" s="8">
        <v>9</v>
      </c>
      <c r="B18" s="5" t="s">
        <v>22</v>
      </c>
      <c r="C18" s="124" t="s">
        <v>120</v>
      </c>
      <c r="D18" s="102" t="s">
        <v>15</v>
      </c>
      <c r="E18" s="102" t="s">
        <v>16</v>
      </c>
      <c r="F18" s="91" t="s">
        <v>451</v>
      </c>
      <c r="G18" s="91" t="s">
        <v>479</v>
      </c>
      <c r="H18" s="96" t="s">
        <v>413</v>
      </c>
      <c r="I18" s="91" t="s">
        <v>521</v>
      </c>
      <c r="J18" s="91" t="s">
        <v>521</v>
      </c>
      <c r="K18" s="92" t="s">
        <v>710</v>
      </c>
      <c r="L18" s="97" t="s">
        <v>17</v>
      </c>
      <c r="M18" s="97">
        <v>1</v>
      </c>
      <c r="N18" s="98">
        <v>5</v>
      </c>
      <c r="O18" s="99" t="s">
        <v>17</v>
      </c>
      <c r="P18" s="129" t="s">
        <v>776</v>
      </c>
      <c r="Q18" s="129" t="s">
        <v>794</v>
      </c>
      <c r="R18" s="129" t="s">
        <v>795</v>
      </c>
      <c r="S18" s="3"/>
    </row>
    <row r="19" spans="1:19" s="4" customFormat="1" ht="17.45" customHeight="1" x14ac:dyDescent="0.2">
      <c r="A19" s="8">
        <v>10</v>
      </c>
      <c r="B19" s="127" t="s">
        <v>22</v>
      </c>
      <c r="C19" s="127" t="s">
        <v>120</v>
      </c>
      <c r="D19" s="126" t="s">
        <v>15</v>
      </c>
      <c r="E19" s="126" t="s">
        <v>16</v>
      </c>
      <c r="F19" s="91" t="s">
        <v>451</v>
      </c>
      <c r="G19" s="91" t="s">
        <v>479</v>
      </c>
      <c r="H19" s="96" t="s">
        <v>413</v>
      </c>
      <c r="I19" s="91" t="s">
        <v>715</v>
      </c>
      <c r="J19" s="91" t="s">
        <v>715</v>
      </c>
      <c r="K19" s="92" t="s">
        <v>714</v>
      </c>
      <c r="L19" s="97" t="s">
        <v>17</v>
      </c>
      <c r="M19" s="97">
        <v>1</v>
      </c>
      <c r="N19" s="98">
        <v>5</v>
      </c>
      <c r="O19" s="99" t="s">
        <v>17</v>
      </c>
      <c r="P19" s="129" t="s">
        <v>777</v>
      </c>
      <c r="Q19" s="129" t="s">
        <v>796</v>
      </c>
      <c r="R19" s="129" t="s">
        <v>797</v>
      </c>
      <c r="S19" s="3"/>
    </row>
    <row r="20" spans="1:19" s="4" customFormat="1" ht="17.45" customHeight="1" x14ac:dyDescent="0.2">
      <c r="A20" s="8">
        <v>11</v>
      </c>
      <c r="B20" s="5" t="s">
        <v>22</v>
      </c>
      <c r="C20" s="5" t="s">
        <v>120</v>
      </c>
      <c r="D20" s="102" t="s">
        <v>15</v>
      </c>
      <c r="E20" s="102" t="s">
        <v>16</v>
      </c>
      <c r="F20" s="91" t="s">
        <v>451</v>
      </c>
      <c r="G20" s="91" t="s">
        <v>479</v>
      </c>
      <c r="H20" s="96" t="s">
        <v>413</v>
      </c>
      <c r="I20" s="91" t="s">
        <v>716</v>
      </c>
      <c r="J20" s="91" t="s">
        <v>716</v>
      </c>
      <c r="K20" s="92" t="s">
        <v>711</v>
      </c>
      <c r="L20" s="97" t="s">
        <v>17</v>
      </c>
      <c r="M20" s="97">
        <v>1</v>
      </c>
      <c r="N20" s="98">
        <v>5</v>
      </c>
      <c r="O20" s="99" t="s">
        <v>17</v>
      </c>
      <c r="P20" s="129" t="s">
        <v>778</v>
      </c>
      <c r="Q20" s="129" t="s">
        <v>798</v>
      </c>
      <c r="R20" s="129" t="s">
        <v>799</v>
      </c>
      <c r="S20" s="3"/>
    </row>
    <row r="21" spans="1:19" s="4" customFormat="1" ht="17.45" customHeight="1" x14ac:dyDescent="0.2">
      <c r="A21" s="8">
        <v>12</v>
      </c>
      <c r="B21" s="5" t="s">
        <v>22</v>
      </c>
      <c r="C21" s="5" t="s">
        <v>120</v>
      </c>
      <c r="D21" s="102" t="s">
        <v>15</v>
      </c>
      <c r="E21" s="102" t="s">
        <v>16</v>
      </c>
      <c r="F21" s="91" t="s">
        <v>451</v>
      </c>
      <c r="G21" s="91" t="s">
        <v>479</v>
      </c>
      <c r="H21" s="96" t="s">
        <v>413</v>
      </c>
      <c r="I21" s="91" t="s">
        <v>717</v>
      </c>
      <c r="J21" s="91" t="s">
        <v>717</v>
      </c>
      <c r="K21" s="92" t="s">
        <v>712</v>
      </c>
      <c r="L21" s="97" t="s">
        <v>17</v>
      </c>
      <c r="M21" s="97">
        <v>1</v>
      </c>
      <c r="N21" s="98">
        <v>5</v>
      </c>
      <c r="O21" s="99" t="s">
        <v>17</v>
      </c>
      <c r="P21" s="129" t="s">
        <v>779</v>
      </c>
      <c r="Q21" s="129" t="s">
        <v>121</v>
      </c>
      <c r="R21" s="129" t="s">
        <v>124</v>
      </c>
      <c r="S21" s="3"/>
    </row>
    <row r="22" spans="1:19" s="4" customFormat="1" ht="17.45" customHeight="1" x14ac:dyDescent="0.2">
      <c r="A22" s="8">
        <v>13</v>
      </c>
      <c r="B22" s="127" t="s">
        <v>22</v>
      </c>
      <c r="C22" s="5" t="s">
        <v>120</v>
      </c>
      <c r="D22" s="126" t="s">
        <v>15</v>
      </c>
      <c r="E22" s="126" t="s">
        <v>16</v>
      </c>
      <c r="F22" s="91" t="s">
        <v>451</v>
      </c>
      <c r="G22" s="91" t="s">
        <v>479</v>
      </c>
      <c r="H22" s="96" t="s">
        <v>413</v>
      </c>
      <c r="I22" s="91" t="s">
        <v>718</v>
      </c>
      <c r="J22" s="91" t="s">
        <v>718</v>
      </c>
      <c r="K22" s="92" t="s">
        <v>713</v>
      </c>
      <c r="L22" s="97" t="s">
        <v>17</v>
      </c>
      <c r="M22" s="97">
        <v>1</v>
      </c>
      <c r="N22" s="98">
        <v>5</v>
      </c>
      <c r="O22" s="99" t="s">
        <v>17</v>
      </c>
      <c r="P22" s="129" t="s">
        <v>780</v>
      </c>
      <c r="Q22" s="129" t="s">
        <v>122</v>
      </c>
      <c r="R22" s="129" t="s">
        <v>125</v>
      </c>
      <c r="S22" s="3"/>
    </row>
    <row r="23" spans="1:19" s="4" customFormat="1" ht="17.45" customHeight="1" x14ac:dyDescent="0.2">
      <c r="A23" s="8">
        <v>14</v>
      </c>
      <c r="B23" s="5" t="s">
        <v>22</v>
      </c>
      <c r="C23" s="5" t="s">
        <v>120</v>
      </c>
      <c r="D23" s="102" t="s">
        <v>15</v>
      </c>
      <c r="E23" s="102" t="s">
        <v>16</v>
      </c>
      <c r="F23" s="102" t="s">
        <v>452</v>
      </c>
      <c r="G23" s="102" t="s">
        <v>450</v>
      </c>
      <c r="H23" s="6" t="s">
        <v>413</v>
      </c>
      <c r="I23" s="102" t="s">
        <v>266</v>
      </c>
      <c r="J23" s="102" t="s">
        <v>266</v>
      </c>
      <c r="K23" s="31" t="s">
        <v>522</v>
      </c>
      <c r="L23" s="16" t="s">
        <v>17</v>
      </c>
      <c r="M23" s="10">
        <v>20</v>
      </c>
      <c r="N23" s="10">
        <v>30</v>
      </c>
      <c r="O23" s="11" t="s">
        <v>17</v>
      </c>
      <c r="P23" s="129" t="s">
        <v>781</v>
      </c>
      <c r="Q23" s="129" t="s">
        <v>123</v>
      </c>
      <c r="R23" s="129" t="s">
        <v>126</v>
      </c>
      <c r="S23" s="3"/>
    </row>
    <row r="24" spans="1:19" s="4" customFormat="1" ht="17.45" customHeight="1" x14ac:dyDescent="0.2">
      <c r="A24" s="8">
        <v>15</v>
      </c>
      <c r="B24" s="5" t="s">
        <v>22</v>
      </c>
      <c r="C24" s="5" t="s">
        <v>120</v>
      </c>
      <c r="D24" s="102" t="s">
        <v>15</v>
      </c>
      <c r="E24" s="102" t="s">
        <v>16</v>
      </c>
      <c r="F24" s="102" t="s">
        <v>452</v>
      </c>
      <c r="G24" s="102" t="s">
        <v>450</v>
      </c>
      <c r="H24" s="6" t="s">
        <v>413</v>
      </c>
      <c r="I24" s="126" t="s">
        <v>267</v>
      </c>
      <c r="J24" s="126" t="s">
        <v>267</v>
      </c>
      <c r="K24" s="31" t="s">
        <v>719</v>
      </c>
      <c r="L24" s="16" t="s">
        <v>17</v>
      </c>
      <c r="M24" s="10">
        <v>20</v>
      </c>
      <c r="N24" s="10">
        <v>30</v>
      </c>
      <c r="O24" s="11" t="s">
        <v>17</v>
      </c>
      <c r="P24" s="129" t="s">
        <v>782</v>
      </c>
      <c r="Q24" s="129" t="s">
        <v>800</v>
      </c>
      <c r="R24" s="129" t="s">
        <v>801</v>
      </c>
      <c r="S24" s="3"/>
    </row>
    <row r="25" spans="1:19" s="4" customFormat="1" ht="17.45" customHeight="1" x14ac:dyDescent="0.2">
      <c r="A25" s="8">
        <v>16</v>
      </c>
      <c r="B25" s="5" t="s">
        <v>22</v>
      </c>
      <c r="C25" s="5" t="s">
        <v>120</v>
      </c>
      <c r="D25" s="102" t="s">
        <v>15</v>
      </c>
      <c r="E25" s="102" t="s">
        <v>16</v>
      </c>
      <c r="F25" s="102" t="s">
        <v>452</v>
      </c>
      <c r="G25" s="102" t="s">
        <v>450</v>
      </c>
      <c r="H25" s="6" t="s">
        <v>413</v>
      </c>
      <c r="I25" s="126" t="s">
        <v>268</v>
      </c>
      <c r="J25" s="126" t="s">
        <v>268</v>
      </c>
      <c r="K25" s="31" t="s">
        <v>523</v>
      </c>
      <c r="L25" s="16" t="s">
        <v>17</v>
      </c>
      <c r="M25" s="10">
        <v>20</v>
      </c>
      <c r="N25" s="10">
        <v>30</v>
      </c>
      <c r="O25" s="11" t="s">
        <v>17</v>
      </c>
      <c r="P25" s="129" t="s">
        <v>783</v>
      </c>
      <c r="Q25" s="129" t="s">
        <v>802</v>
      </c>
      <c r="R25" s="129" t="s">
        <v>803</v>
      </c>
      <c r="S25" s="3"/>
    </row>
    <row r="26" spans="1:19" s="4" customFormat="1" ht="17.45" customHeight="1" x14ac:dyDescent="0.2">
      <c r="A26" s="8">
        <v>17</v>
      </c>
      <c r="B26" s="5" t="s">
        <v>22</v>
      </c>
      <c r="C26" s="124" t="s">
        <v>127</v>
      </c>
      <c r="D26" s="102" t="s">
        <v>15</v>
      </c>
      <c r="E26" s="102" t="s">
        <v>16</v>
      </c>
      <c r="F26" s="102" t="s">
        <v>452</v>
      </c>
      <c r="G26" s="102" t="s">
        <v>450</v>
      </c>
      <c r="H26" s="6" t="s">
        <v>413</v>
      </c>
      <c r="I26" s="126" t="s">
        <v>263</v>
      </c>
      <c r="J26" s="126" t="s">
        <v>263</v>
      </c>
      <c r="K26" s="31" t="s">
        <v>720</v>
      </c>
      <c r="L26" s="16" t="s">
        <v>17</v>
      </c>
      <c r="M26" s="10">
        <v>20</v>
      </c>
      <c r="N26" s="10">
        <v>30</v>
      </c>
      <c r="O26" s="11" t="s">
        <v>17</v>
      </c>
      <c r="P26" s="129" t="s">
        <v>776</v>
      </c>
      <c r="Q26" s="129" t="s">
        <v>804</v>
      </c>
      <c r="R26" s="129" t="s">
        <v>805</v>
      </c>
      <c r="S26" s="3"/>
    </row>
    <row r="27" spans="1:19" s="4" customFormat="1" ht="17.45" customHeight="1" x14ac:dyDescent="0.2">
      <c r="A27" s="8">
        <v>18</v>
      </c>
      <c r="B27" s="5" t="s">
        <v>22</v>
      </c>
      <c r="C27" s="124" t="s">
        <v>127</v>
      </c>
      <c r="D27" s="102" t="s">
        <v>15</v>
      </c>
      <c r="E27" s="102" t="s">
        <v>16</v>
      </c>
      <c r="F27" s="102" t="s">
        <v>452</v>
      </c>
      <c r="G27" s="102" t="s">
        <v>450</v>
      </c>
      <c r="H27" s="6" t="s">
        <v>413</v>
      </c>
      <c r="I27" s="126" t="s">
        <v>264</v>
      </c>
      <c r="J27" s="126" t="s">
        <v>264</v>
      </c>
      <c r="K27" s="31" t="s">
        <v>721</v>
      </c>
      <c r="L27" s="16" t="s">
        <v>17</v>
      </c>
      <c r="M27" s="10">
        <v>20</v>
      </c>
      <c r="N27" s="10">
        <v>30</v>
      </c>
      <c r="O27" s="11" t="s">
        <v>17</v>
      </c>
      <c r="P27" s="129" t="s">
        <v>777</v>
      </c>
      <c r="Q27" s="129" t="s">
        <v>806</v>
      </c>
      <c r="R27" s="129" t="s">
        <v>807</v>
      </c>
      <c r="S27" s="3"/>
    </row>
    <row r="28" spans="1:19" s="4" customFormat="1" ht="17.45" customHeight="1" x14ac:dyDescent="0.2">
      <c r="A28" s="8">
        <v>19</v>
      </c>
      <c r="B28" s="5" t="s">
        <v>22</v>
      </c>
      <c r="C28" s="124" t="s">
        <v>127</v>
      </c>
      <c r="D28" s="102" t="s">
        <v>15</v>
      </c>
      <c r="E28" s="102" t="s">
        <v>16</v>
      </c>
      <c r="F28" s="102" t="s">
        <v>452</v>
      </c>
      <c r="G28" s="102" t="s">
        <v>450</v>
      </c>
      <c r="H28" s="6" t="s">
        <v>413</v>
      </c>
      <c r="I28" s="126" t="s">
        <v>262</v>
      </c>
      <c r="J28" s="126" t="s">
        <v>262</v>
      </c>
      <c r="K28" s="31" t="s">
        <v>722</v>
      </c>
      <c r="L28" s="16" t="s">
        <v>17</v>
      </c>
      <c r="M28" s="10">
        <v>20</v>
      </c>
      <c r="N28" s="10">
        <v>30</v>
      </c>
      <c r="O28" s="11" t="s">
        <v>17</v>
      </c>
      <c r="P28" s="129" t="s">
        <v>778</v>
      </c>
      <c r="Q28" s="129" t="s">
        <v>808</v>
      </c>
      <c r="R28" s="129" t="s">
        <v>809</v>
      </c>
      <c r="S28" s="3"/>
    </row>
    <row r="29" spans="1:19" s="4" customFormat="1" ht="17.45" customHeight="1" x14ac:dyDescent="0.2">
      <c r="A29" s="8">
        <v>20</v>
      </c>
      <c r="B29" s="5" t="s">
        <v>22</v>
      </c>
      <c r="C29" s="127" t="s">
        <v>127</v>
      </c>
      <c r="D29" s="102" t="s">
        <v>15</v>
      </c>
      <c r="E29" s="102" t="s">
        <v>16</v>
      </c>
      <c r="F29" s="102" t="s">
        <v>452</v>
      </c>
      <c r="G29" s="102" t="s">
        <v>450</v>
      </c>
      <c r="H29" s="6" t="s">
        <v>413</v>
      </c>
      <c r="I29" s="126" t="s">
        <v>265</v>
      </c>
      <c r="J29" s="126" t="s">
        <v>265</v>
      </c>
      <c r="K29" s="31" t="s">
        <v>724</v>
      </c>
      <c r="L29" s="16" t="s">
        <v>17</v>
      </c>
      <c r="M29" s="10">
        <v>20</v>
      </c>
      <c r="N29" s="10">
        <v>30</v>
      </c>
      <c r="O29" s="11" t="s">
        <v>17</v>
      </c>
      <c r="P29" s="129" t="s">
        <v>779</v>
      </c>
      <c r="Q29" s="129" t="s">
        <v>810</v>
      </c>
      <c r="R29" s="129" t="s">
        <v>811</v>
      </c>
      <c r="S29" s="3"/>
    </row>
    <row r="30" spans="1:19" s="4" customFormat="1" ht="17.45" customHeight="1" x14ac:dyDescent="0.2">
      <c r="A30" s="8">
        <v>21</v>
      </c>
      <c r="B30" s="5" t="s">
        <v>22</v>
      </c>
      <c r="C30" s="127" t="s">
        <v>127</v>
      </c>
      <c r="D30" s="102" t="s">
        <v>15</v>
      </c>
      <c r="E30" s="102" t="s">
        <v>16</v>
      </c>
      <c r="F30" s="102" t="s">
        <v>452</v>
      </c>
      <c r="G30" s="102" t="s">
        <v>450</v>
      </c>
      <c r="H30" s="6" t="s">
        <v>413</v>
      </c>
      <c r="I30" s="126" t="s">
        <v>453</v>
      </c>
      <c r="J30" s="126" t="s">
        <v>453</v>
      </c>
      <c r="K30" s="31" t="s">
        <v>725</v>
      </c>
      <c r="L30" s="16" t="s">
        <v>17</v>
      </c>
      <c r="M30" s="10">
        <v>20</v>
      </c>
      <c r="N30" s="10">
        <v>30</v>
      </c>
      <c r="O30" s="11" t="s">
        <v>17</v>
      </c>
      <c r="P30" s="129" t="s">
        <v>780</v>
      </c>
      <c r="Q30" s="129" t="s">
        <v>128</v>
      </c>
      <c r="R30" s="129" t="s">
        <v>132</v>
      </c>
      <c r="S30" s="3"/>
    </row>
    <row r="31" spans="1:19" s="4" customFormat="1" ht="17.45" customHeight="1" x14ac:dyDescent="0.2">
      <c r="A31" s="8">
        <v>22</v>
      </c>
      <c r="B31" s="5" t="s">
        <v>22</v>
      </c>
      <c r="C31" s="127" t="s">
        <v>127</v>
      </c>
      <c r="D31" s="102" t="s">
        <v>15</v>
      </c>
      <c r="E31" s="102" t="s">
        <v>16</v>
      </c>
      <c r="F31" s="102" t="s">
        <v>452</v>
      </c>
      <c r="G31" s="102" t="s">
        <v>450</v>
      </c>
      <c r="H31" s="6" t="s">
        <v>413</v>
      </c>
      <c r="I31" s="126" t="s">
        <v>454</v>
      </c>
      <c r="J31" s="126" t="s">
        <v>454</v>
      </c>
      <c r="K31" s="31" t="s">
        <v>726</v>
      </c>
      <c r="L31" s="16" t="s">
        <v>17</v>
      </c>
      <c r="M31" s="10">
        <v>20</v>
      </c>
      <c r="N31" s="10">
        <v>30</v>
      </c>
      <c r="O31" s="11" t="s">
        <v>17</v>
      </c>
      <c r="P31" s="129" t="s">
        <v>781</v>
      </c>
      <c r="Q31" s="129" t="s">
        <v>129</v>
      </c>
      <c r="R31" s="129" t="s">
        <v>133</v>
      </c>
      <c r="S31" s="3"/>
    </row>
    <row r="32" spans="1:19" s="4" customFormat="1" ht="17.45" customHeight="1" x14ac:dyDescent="0.2">
      <c r="A32" s="8">
        <v>23</v>
      </c>
      <c r="B32" s="5" t="s">
        <v>22</v>
      </c>
      <c r="C32" s="124" t="s">
        <v>127</v>
      </c>
      <c r="D32" s="102" t="s">
        <v>15</v>
      </c>
      <c r="E32" s="102" t="s">
        <v>16</v>
      </c>
      <c r="F32" s="102" t="s">
        <v>452</v>
      </c>
      <c r="G32" s="102" t="s">
        <v>450</v>
      </c>
      <c r="H32" s="6" t="s">
        <v>413</v>
      </c>
      <c r="I32" s="126" t="s">
        <v>455</v>
      </c>
      <c r="J32" s="126" t="s">
        <v>455</v>
      </c>
      <c r="K32" s="31" t="s">
        <v>727</v>
      </c>
      <c r="L32" s="16" t="s">
        <v>17</v>
      </c>
      <c r="M32" s="10">
        <v>20</v>
      </c>
      <c r="N32" s="10">
        <v>30</v>
      </c>
      <c r="O32" s="11" t="s">
        <v>17</v>
      </c>
      <c r="P32" s="129" t="s">
        <v>782</v>
      </c>
      <c r="Q32" s="129" t="s">
        <v>130</v>
      </c>
      <c r="R32" s="129" t="s">
        <v>134</v>
      </c>
      <c r="S32" s="3"/>
    </row>
    <row r="33" spans="1:19" s="4" customFormat="1" ht="17.45" customHeight="1" x14ac:dyDescent="0.2">
      <c r="A33" s="8">
        <v>24</v>
      </c>
      <c r="B33" s="127" t="s">
        <v>22</v>
      </c>
      <c r="C33" s="124" t="s">
        <v>127</v>
      </c>
      <c r="D33" s="126" t="s">
        <v>15</v>
      </c>
      <c r="E33" s="126" t="s">
        <v>16</v>
      </c>
      <c r="F33" s="126" t="s">
        <v>452</v>
      </c>
      <c r="G33" s="126" t="s">
        <v>450</v>
      </c>
      <c r="H33" s="6" t="s">
        <v>413</v>
      </c>
      <c r="I33" s="126" t="s">
        <v>731</v>
      </c>
      <c r="J33" s="126" t="s">
        <v>731</v>
      </c>
      <c r="K33" s="31" t="s">
        <v>728</v>
      </c>
      <c r="L33" s="16" t="s">
        <v>17</v>
      </c>
      <c r="M33" s="10">
        <v>20</v>
      </c>
      <c r="N33" s="10">
        <v>30</v>
      </c>
      <c r="O33" s="11" t="s">
        <v>17</v>
      </c>
      <c r="P33" s="129" t="s">
        <v>783</v>
      </c>
      <c r="Q33" s="129" t="s">
        <v>131</v>
      </c>
      <c r="R33" s="129" t="s">
        <v>135</v>
      </c>
      <c r="S33" s="3"/>
    </row>
    <row r="34" spans="1:19" s="4" customFormat="1" ht="17.45" customHeight="1" x14ac:dyDescent="0.2">
      <c r="A34" s="8">
        <v>25</v>
      </c>
      <c r="B34" s="127" t="s">
        <v>22</v>
      </c>
      <c r="C34" s="124" t="s">
        <v>628</v>
      </c>
      <c r="D34" s="126" t="s">
        <v>15</v>
      </c>
      <c r="E34" s="126" t="s">
        <v>16</v>
      </c>
      <c r="F34" s="126" t="s">
        <v>452</v>
      </c>
      <c r="G34" s="126" t="s">
        <v>450</v>
      </c>
      <c r="H34" s="6" t="s">
        <v>413</v>
      </c>
      <c r="I34" s="126" t="s">
        <v>732</v>
      </c>
      <c r="J34" s="126" t="s">
        <v>732</v>
      </c>
      <c r="K34" s="31" t="s">
        <v>729</v>
      </c>
      <c r="L34" s="16" t="s">
        <v>17</v>
      </c>
      <c r="M34" s="10">
        <v>20</v>
      </c>
      <c r="N34" s="10">
        <v>30</v>
      </c>
      <c r="O34" s="11" t="s">
        <v>17</v>
      </c>
      <c r="P34" s="129" t="s">
        <v>776</v>
      </c>
      <c r="Q34" s="129" t="s">
        <v>812</v>
      </c>
      <c r="R34" s="129" t="s">
        <v>813</v>
      </c>
      <c r="S34" s="3"/>
    </row>
    <row r="35" spans="1:19" s="4" customFormat="1" ht="17.45" customHeight="1" x14ac:dyDescent="0.2">
      <c r="A35" s="8">
        <v>26</v>
      </c>
      <c r="B35" s="127" t="s">
        <v>22</v>
      </c>
      <c r="C35" s="124" t="s">
        <v>628</v>
      </c>
      <c r="D35" s="126" t="s">
        <v>15</v>
      </c>
      <c r="E35" s="126" t="s">
        <v>16</v>
      </c>
      <c r="F35" s="126" t="s">
        <v>452</v>
      </c>
      <c r="G35" s="126" t="s">
        <v>450</v>
      </c>
      <c r="H35" s="6" t="s">
        <v>413</v>
      </c>
      <c r="I35" s="126" t="s">
        <v>733</v>
      </c>
      <c r="J35" s="126" t="s">
        <v>733</v>
      </c>
      <c r="K35" s="31" t="s">
        <v>730</v>
      </c>
      <c r="L35" s="16" t="s">
        <v>17</v>
      </c>
      <c r="M35" s="10">
        <v>20</v>
      </c>
      <c r="N35" s="10">
        <v>30</v>
      </c>
      <c r="O35" s="11" t="s">
        <v>17</v>
      </c>
      <c r="P35" s="129" t="s">
        <v>777</v>
      </c>
      <c r="Q35" s="129" t="s">
        <v>814</v>
      </c>
      <c r="R35" s="129" t="s">
        <v>815</v>
      </c>
      <c r="S35" s="3"/>
    </row>
    <row r="36" spans="1:19" s="4" customFormat="1" ht="17.45" customHeight="1" x14ac:dyDescent="0.2">
      <c r="A36" s="8">
        <v>27</v>
      </c>
      <c r="B36" s="5" t="s">
        <v>22</v>
      </c>
      <c r="C36" s="124" t="s">
        <v>628</v>
      </c>
      <c r="D36" s="102" t="s">
        <v>15</v>
      </c>
      <c r="E36" s="102" t="s">
        <v>16</v>
      </c>
      <c r="F36" s="102" t="s">
        <v>546</v>
      </c>
      <c r="G36" s="102" t="s">
        <v>450</v>
      </c>
      <c r="H36" s="6" t="s">
        <v>413</v>
      </c>
      <c r="I36" s="118" t="s">
        <v>524</v>
      </c>
      <c r="J36" s="102" t="s">
        <v>524</v>
      </c>
      <c r="K36" s="31" t="s">
        <v>734</v>
      </c>
      <c r="L36" s="16" t="s">
        <v>17</v>
      </c>
      <c r="M36" s="10">
        <v>30</v>
      </c>
      <c r="N36" s="10">
        <v>60</v>
      </c>
      <c r="O36" s="11" t="s">
        <v>17</v>
      </c>
      <c r="P36" s="129" t="s">
        <v>778</v>
      </c>
      <c r="Q36" s="129" t="s">
        <v>816</v>
      </c>
      <c r="R36" s="129" t="s">
        <v>817</v>
      </c>
      <c r="S36" s="3"/>
    </row>
    <row r="37" spans="1:19" s="4" customFormat="1" ht="17.45" customHeight="1" x14ac:dyDescent="0.2">
      <c r="A37" s="8">
        <v>28</v>
      </c>
      <c r="B37" s="5" t="s">
        <v>22</v>
      </c>
      <c r="C37" s="124" t="s">
        <v>628</v>
      </c>
      <c r="D37" s="102" t="s">
        <v>15</v>
      </c>
      <c r="E37" s="102" t="s">
        <v>16</v>
      </c>
      <c r="F37" s="118" t="s">
        <v>547</v>
      </c>
      <c r="G37" s="102" t="s">
        <v>450</v>
      </c>
      <c r="H37" s="6" t="s">
        <v>413</v>
      </c>
      <c r="I37" s="126" t="s">
        <v>745</v>
      </c>
      <c r="J37" s="126" t="s">
        <v>745</v>
      </c>
      <c r="K37" s="31" t="s">
        <v>525</v>
      </c>
      <c r="L37" s="16" t="s">
        <v>17</v>
      </c>
      <c r="M37" s="10">
        <v>30</v>
      </c>
      <c r="N37" s="10">
        <v>60</v>
      </c>
      <c r="O37" s="11" t="s">
        <v>17</v>
      </c>
      <c r="P37" s="129" t="s">
        <v>779</v>
      </c>
      <c r="Q37" s="129" t="s">
        <v>818</v>
      </c>
      <c r="R37" s="129" t="s">
        <v>819</v>
      </c>
      <c r="S37" s="3"/>
    </row>
    <row r="38" spans="1:19" s="4" customFormat="1" ht="17.45" customHeight="1" x14ac:dyDescent="0.2">
      <c r="A38" s="8">
        <v>29</v>
      </c>
      <c r="B38" s="5" t="s">
        <v>22</v>
      </c>
      <c r="C38" s="124" t="s">
        <v>628</v>
      </c>
      <c r="D38" s="102" t="s">
        <v>15</v>
      </c>
      <c r="E38" s="102" t="s">
        <v>16</v>
      </c>
      <c r="F38" s="118" t="s">
        <v>548</v>
      </c>
      <c r="G38" s="102" t="s">
        <v>450</v>
      </c>
      <c r="H38" s="6" t="s">
        <v>413</v>
      </c>
      <c r="I38" s="126" t="s">
        <v>746</v>
      </c>
      <c r="J38" s="126" t="s">
        <v>746</v>
      </c>
      <c r="K38" s="31" t="s">
        <v>735</v>
      </c>
      <c r="L38" s="16" t="s">
        <v>17</v>
      </c>
      <c r="M38" s="10">
        <v>30</v>
      </c>
      <c r="N38" s="10">
        <v>60</v>
      </c>
      <c r="O38" s="11" t="s">
        <v>17</v>
      </c>
      <c r="P38" s="129" t="s">
        <v>780</v>
      </c>
      <c r="Q38" s="129" t="s">
        <v>820</v>
      </c>
      <c r="R38" s="129" t="s">
        <v>821</v>
      </c>
      <c r="S38" s="3"/>
    </row>
    <row r="39" spans="1:19" s="4" customFormat="1" ht="17.45" customHeight="1" x14ac:dyDescent="0.2">
      <c r="A39" s="8">
        <v>30</v>
      </c>
      <c r="B39" s="5" t="s">
        <v>22</v>
      </c>
      <c r="C39" s="124" t="s">
        <v>628</v>
      </c>
      <c r="D39" s="102" t="s">
        <v>15</v>
      </c>
      <c r="E39" s="102" t="s">
        <v>16</v>
      </c>
      <c r="F39" s="118" t="s">
        <v>549</v>
      </c>
      <c r="G39" s="102" t="s">
        <v>450</v>
      </c>
      <c r="H39" s="6" t="s">
        <v>413</v>
      </c>
      <c r="I39" s="126" t="s">
        <v>747</v>
      </c>
      <c r="J39" s="126" t="s">
        <v>747</v>
      </c>
      <c r="K39" s="31" t="s">
        <v>736</v>
      </c>
      <c r="L39" s="16" t="s">
        <v>17</v>
      </c>
      <c r="M39" s="10">
        <v>30</v>
      </c>
      <c r="N39" s="10">
        <v>60</v>
      </c>
      <c r="O39" s="11" t="s">
        <v>17</v>
      </c>
      <c r="P39" s="129" t="s">
        <v>781</v>
      </c>
      <c r="Q39" s="129" t="s">
        <v>822</v>
      </c>
      <c r="R39" s="129" t="s">
        <v>823</v>
      </c>
      <c r="S39" s="3"/>
    </row>
    <row r="40" spans="1:19" s="4" customFormat="1" ht="17.45" customHeight="1" x14ac:dyDescent="0.2">
      <c r="A40" s="8">
        <v>31</v>
      </c>
      <c r="B40" s="5" t="s">
        <v>22</v>
      </c>
      <c r="C40" s="124" t="s">
        <v>628</v>
      </c>
      <c r="D40" s="102" t="s">
        <v>15</v>
      </c>
      <c r="E40" s="102" t="s">
        <v>16</v>
      </c>
      <c r="F40" s="118" t="s">
        <v>550</v>
      </c>
      <c r="G40" s="102" t="s">
        <v>450</v>
      </c>
      <c r="H40" s="6" t="s">
        <v>413</v>
      </c>
      <c r="I40" s="126" t="s">
        <v>748</v>
      </c>
      <c r="J40" s="126" t="s">
        <v>748</v>
      </c>
      <c r="K40" s="31" t="s">
        <v>737</v>
      </c>
      <c r="L40" s="16" t="s">
        <v>17</v>
      </c>
      <c r="M40" s="10">
        <v>30</v>
      </c>
      <c r="N40" s="10">
        <v>60</v>
      </c>
      <c r="O40" s="11" t="s">
        <v>17</v>
      </c>
      <c r="P40" s="129" t="s">
        <v>782</v>
      </c>
      <c r="Q40" s="129" t="s">
        <v>824</v>
      </c>
      <c r="R40" s="129" t="s">
        <v>825</v>
      </c>
      <c r="S40" s="3"/>
    </row>
    <row r="41" spans="1:19" s="4" customFormat="1" ht="17.45" customHeight="1" x14ac:dyDescent="0.2">
      <c r="A41" s="8">
        <v>32</v>
      </c>
      <c r="B41" s="5" t="s">
        <v>22</v>
      </c>
      <c r="C41" s="124" t="s">
        <v>628</v>
      </c>
      <c r="D41" s="102" t="s">
        <v>15</v>
      </c>
      <c r="E41" s="102" t="s">
        <v>16</v>
      </c>
      <c r="F41" s="102" t="s">
        <v>452</v>
      </c>
      <c r="G41" s="102" t="s">
        <v>450</v>
      </c>
      <c r="H41" s="6" t="s">
        <v>413</v>
      </c>
      <c r="I41" s="126" t="s">
        <v>749</v>
      </c>
      <c r="J41" s="126" t="s">
        <v>749</v>
      </c>
      <c r="K41" s="31" t="s">
        <v>738</v>
      </c>
      <c r="L41" s="16" t="s">
        <v>17</v>
      </c>
      <c r="M41" s="10">
        <v>30</v>
      </c>
      <c r="N41" s="10">
        <v>60</v>
      </c>
      <c r="O41" s="11" t="s">
        <v>17</v>
      </c>
      <c r="P41" s="129" t="s">
        <v>783</v>
      </c>
      <c r="Q41" s="129" t="s">
        <v>826</v>
      </c>
      <c r="R41" s="129" t="s">
        <v>827</v>
      </c>
      <c r="S41" s="3"/>
    </row>
    <row r="42" spans="1:19" s="4" customFormat="1" ht="17.45" customHeight="1" x14ac:dyDescent="0.2">
      <c r="A42" s="8">
        <v>33</v>
      </c>
      <c r="B42" s="5" t="s">
        <v>22</v>
      </c>
      <c r="C42" s="124" t="s">
        <v>629</v>
      </c>
      <c r="D42" s="102" t="s">
        <v>15</v>
      </c>
      <c r="E42" s="102" t="s">
        <v>16</v>
      </c>
      <c r="F42" s="102" t="s">
        <v>452</v>
      </c>
      <c r="G42" s="102" t="s">
        <v>450</v>
      </c>
      <c r="H42" s="6" t="s">
        <v>413</v>
      </c>
      <c r="I42" s="126" t="s">
        <v>750</v>
      </c>
      <c r="J42" s="126" t="s">
        <v>750</v>
      </c>
      <c r="K42" s="31" t="s">
        <v>739</v>
      </c>
      <c r="L42" s="16" t="s">
        <v>17</v>
      </c>
      <c r="M42" s="10">
        <v>30</v>
      </c>
      <c r="N42" s="10">
        <v>60</v>
      </c>
      <c r="O42" s="11" t="s">
        <v>17</v>
      </c>
      <c r="P42" s="129" t="s">
        <v>776</v>
      </c>
      <c r="Q42" s="129" t="s">
        <v>828</v>
      </c>
      <c r="R42" s="129" t="s">
        <v>829</v>
      </c>
      <c r="S42" s="3"/>
    </row>
    <row r="43" spans="1:19" s="4" customFormat="1" ht="17.45" customHeight="1" x14ac:dyDescent="0.2">
      <c r="A43" s="8">
        <v>34</v>
      </c>
      <c r="B43" s="5" t="s">
        <v>22</v>
      </c>
      <c r="C43" s="124" t="s">
        <v>629</v>
      </c>
      <c r="D43" s="102" t="s">
        <v>15</v>
      </c>
      <c r="E43" s="102" t="s">
        <v>16</v>
      </c>
      <c r="F43" s="102" t="s">
        <v>452</v>
      </c>
      <c r="G43" s="102" t="s">
        <v>450</v>
      </c>
      <c r="H43" s="6" t="s">
        <v>413</v>
      </c>
      <c r="I43" s="126" t="s">
        <v>751</v>
      </c>
      <c r="J43" s="126" t="s">
        <v>751</v>
      </c>
      <c r="K43" s="31" t="s">
        <v>740</v>
      </c>
      <c r="L43" s="16" t="s">
        <v>17</v>
      </c>
      <c r="M43" s="10">
        <v>30</v>
      </c>
      <c r="N43" s="10">
        <v>60</v>
      </c>
      <c r="O43" s="11" t="s">
        <v>17</v>
      </c>
      <c r="P43" s="129" t="s">
        <v>777</v>
      </c>
      <c r="Q43" s="129" t="s">
        <v>830</v>
      </c>
      <c r="R43" s="129" t="s">
        <v>831</v>
      </c>
      <c r="S43" s="3"/>
    </row>
    <row r="44" spans="1:19" s="4" customFormat="1" ht="17.45" customHeight="1" x14ac:dyDescent="0.2">
      <c r="A44" s="8">
        <v>35</v>
      </c>
      <c r="B44" s="5" t="s">
        <v>22</v>
      </c>
      <c r="C44" s="124" t="s">
        <v>629</v>
      </c>
      <c r="D44" s="102" t="s">
        <v>15</v>
      </c>
      <c r="E44" s="102" t="s">
        <v>16</v>
      </c>
      <c r="F44" s="102" t="s">
        <v>452</v>
      </c>
      <c r="G44" s="102" t="s">
        <v>450</v>
      </c>
      <c r="H44" s="6" t="s">
        <v>413</v>
      </c>
      <c r="I44" s="126" t="s">
        <v>752</v>
      </c>
      <c r="J44" s="126" t="s">
        <v>752</v>
      </c>
      <c r="K44" s="31" t="s">
        <v>741</v>
      </c>
      <c r="L44" s="16" t="s">
        <v>17</v>
      </c>
      <c r="M44" s="10">
        <v>30</v>
      </c>
      <c r="N44" s="10">
        <v>60</v>
      </c>
      <c r="O44" s="11" t="s">
        <v>17</v>
      </c>
      <c r="P44" s="129" t="s">
        <v>778</v>
      </c>
      <c r="Q44" s="129" t="s">
        <v>832</v>
      </c>
      <c r="R44" s="129" t="s">
        <v>833</v>
      </c>
      <c r="S44" s="3"/>
    </row>
    <row r="45" spans="1:19" s="4" customFormat="1" ht="17.45" customHeight="1" x14ac:dyDescent="0.2">
      <c r="A45" s="8">
        <v>36</v>
      </c>
      <c r="B45" s="5" t="s">
        <v>22</v>
      </c>
      <c r="C45" s="124" t="s">
        <v>629</v>
      </c>
      <c r="D45" s="102" t="s">
        <v>15</v>
      </c>
      <c r="E45" s="102" t="s">
        <v>16</v>
      </c>
      <c r="F45" s="102" t="s">
        <v>452</v>
      </c>
      <c r="G45" s="102" t="s">
        <v>450</v>
      </c>
      <c r="H45" s="6" t="s">
        <v>413</v>
      </c>
      <c r="I45" s="126" t="s">
        <v>753</v>
      </c>
      <c r="J45" s="126" t="s">
        <v>753</v>
      </c>
      <c r="K45" s="31" t="s">
        <v>742</v>
      </c>
      <c r="L45" s="16" t="s">
        <v>17</v>
      </c>
      <c r="M45" s="10">
        <v>30</v>
      </c>
      <c r="N45" s="10">
        <v>60</v>
      </c>
      <c r="O45" s="11" t="s">
        <v>17</v>
      </c>
      <c r="P45" s="129" t="s">
        <v>779</v>
      </c>
      <c r="Q45" s="129" t="s">
        <v>834</v>
      </c>
      <c r="R45" s="129" t="s">
        <v>835</v>
      </c>
      <c r="S45" s="3"/>
    </row>
    <row r="46" spans="1:19" s="4" customFormat="1" ht="17.45" customHeight="1" x14ac:dyDescent="0.2">
      <c r="A46" s="8">
        <v>37</v>
      </c>
      <c r="B46" s="5" t="s">
        <v>22</v>
      </c>
      <c r="C46" s="124" t="s">
        <v>629</v>
      </c>
      <c r="D46" s="102" t="s">
        <v>15</v>
      </c>
      <c r="E46" s="102" t="s">
        <v>16</v>
      </c>
      <c r="F46" s="102" t="s">
        <v>452</v>
      </c>
      <c r="G46" s="102" t="s">
        <v>450</v>
      </c>
      <c r="H46" s="6" t="s">
        <v>413</v>
      </c>
      <c r="I46" s="126" t="s">
        <v>754</v>
      </c>
      <c r="J46" s="126" t="s">
        <v>754</v>
      </c>
      <c r="K46" s="31" t="s">
        <v>743</v>
      </c>
      <c r="L46" s="16" t="s">
        <v>17</v>
      </c>
      <c r="M46" s="10">
        <v>30</v>
      </c>
      <c r="N46" s="10">
        <v>60</v>
      </c>
      <c r="O46" s="11" t="s">
        <v>17</v>
      </c>
      <c r="P46" s="129" t="s">
        <v>780</v>
      </c>
      <c r="Q46" s="129" t="s">
        <v>836</v>
      </c>
      <c r="R46" s="129" t="s">
        <v>837</v>
      </c>
      <c r="S46" s="3"/>
    </row>
    <row r="47" spans="1:19" s="4" customFormat="1" ht="17.45" customHeight="1" x14ac:dyDescent="0.2">
      <c r="A47" s="8">
        <v>38</v>
      </c>
      <c r="B47" s="5" t="s">
        <v>22</v>
      </c>
      <c r="C47" s="124" t="s">
        <v>629</v>
      </c>
      <c r="D47" s="102" t="s">
        <v>15</v>
      </c>
      <c r="E47" s="102" t="s">
        <v>16</v>
      </c>
      <c r="F47" s="102" t="s">
        <v>452</v>
      </c>
      <c r="G47" s="102" t="s">
        <v>450</v>
      </c>
      <c r="H47" s="6" t="s">
        <v>413</v>
      </c>
      <c r="I47" s="126" t="s">
        <v>755</v>
      </c>
      <c r="J47" s="126" t="s">
        <v>755</v>
      </c>
      <c r="K47" s="31" t="s">
        <v>744</v>
      </c>
      <c r="L47" s="16" t="s">
        <v>17</v>
      </c>
      <c r="M47" s="10">
        <v>30</v>
      </c>
      <c r="N47" s="10">
        <v>60</v>
      </c>
      <c r="O47" s="11" t="s">
        <v>17</v>
      </c>
      <c r="P47" s="129" t="s">
        <v>781</v>
      </c>
      <c r="Q47" s="129" t="s">
        <v>838</v>
      </c>
      <c r="R47" s="129" t="s">
        <v>839</v>
      </c>
      <c r="S47" s="3"/>
    </row>
    <row r="48" spans="1:19" s="4" customFormat="1" ht="17.45" customHeight="1" x14ac:dyDescent="0.2">
      <c r="A48" s="8">
        <v>39</v>
      </c>
      <c r="B48" s="5" t="s">
        <v>22</v>
      </c>
      <c r="C48" s="124" t="s">
        <v>629</v>
      </c>
      <c r="D48" s="102" t="s">
        <v>15</v>
      </c>
      <c r="E48" s="102" t="s">
        <v>16</v>
      </c>
      <c r="F48" s="2" t="s">
        <v>604</v>
      </c>
      <c r="G48" s="2" t="s">
        <v>603</v>
      </c>
      <c r="H48" s="6" t="s">
        <v>413</v>
      </c>
      <c r="I48" s="102" t="s">
        <v>17</v>
      </c>
      <c r="J48" s="102" t="s">
        <v>606</v>
      </c>
      <c r="K48" s="95" t="s">
        <v>605</v>
      </c>
      <c r="L48" s="16" t="s">
        <v>17</v>
      </c>
      <c r="M48" s="10" t="s">
        <v>17</v>
      </c>
      <c r="N48" s="10" t="s">
        <v>17</v>
      </c>
      <c r="O48" s="11" t="s">
        <v>17</v>
      </c>
      <c r="P48" s="129" t="s">
        <v>782</v>
      </c>
      <c r="Q48" s="129" t="s">
        <v>840</v>
      </c>
      <c r="R48" s="129" t="s">
        <v>841</v>
      </c>
      <c r="S48" s="3"/>
    </row>
    <row r="49" spans="1:19" s="4" customFormat="1" ht="17.45" customHeight="1" x14ac:dyDescent="0.2">
      <c r="A49" s="8">
        <v>40</v>
      </c>
      <c r="B49" s="124" t="s">
        <v>22</v>
      </c>
      <c r="C49" s="127" t="s">
        <v>629</v>
      </c>
      <c r="D49" s="125" t="s">
        <v>15</v>
      </c>
      <c r="E49" s="125" t="s">
        <v>16</v>
      </c>
      <c r="F49" s="2" t="s">
        <v>17</v>
      </c>
      <c r="G49" s="2" t="s">
        <v>17</v>
      </c>
      <c r="H49" s="6" t="s">
        <v>413</v>
      </c>
      <c r="I49" s="130" t="s">
        <v>758</v>
      </c>
      <c r="J49" s="130" t="s">
        <v>764</v>
      </c>
      <c r="K49" s="31" t="s">
        <v>770</v>
      </c>
      <c r="L49" s="16" t="s">
        <v>17</v>
      </c>
      <c r="M49" s="10" t="s">
        <v>17</v>
      </c>
      <c r="N49" s="10" t="s">
        <v>17</v>
      </c>
      <c r="O49" s="11" t="s">
        <v>17</v>
      </c>
      <c r="P49" s="129" t="s">
        <v>783</v>
      </c>
      <c r="Q49" s="129" t="s">
        <v>842</v>
      </c>
      <c r="R49" s="129" t="s">
        <v>843</v>
      </c>
      <c r="S49" s="3"/>
    </row>
    <row r="50" spans="1:19" s="4" customFormat="1" ht="16.5" customHeight="1" x14ac:dyDescent="0.2">
      <c r="A50" s="8">
        <v>41</v>
      </c>
      <c r="B50" s="129" t="s">
        <v>22</v>
      </c>
      <c r="C50" s="129" t="s">
        <v>756</v>
      </c>
      <c r="D50" s="130" t="s">
        <v>15</v>
      </c>
      <c r="E50" s="130" t="s">
        <v>16</v>
      </c>
      <c r="F50" s="2" t="s">
        <v>17</v>
      </c>
      <c r="G50" s="2" t="s">
        <v>17</v>
      </c>
      <c r="H50" s="6" t="s">
        <v>413</v>
      </c>
      <c r="I50" s="130" t="s">
        <v>759</v>
      </c>
      <c r="J50" s="130" t="s">
        <v>765</v>
      </c>
      <c r="K50" s="31" t="s">
        <v>771</v>
      </c>
      <c r="L50" s="16" t="s">
        <v>17</v>
      </c>
      <c r="M50" s="10" t="s">
        <v>17</v>
      </c>
      <c r="N50" s="10" t="s">
        <v>17</v>
      </c>
      <c r="O50" s="11" t="s">
        <v>17</v>
      </c>
      <c r="P50" s="129" t="s">
        <v>776</v>
      </c>
      <c r="Q50" s="129" t="s">
        <v>844</v>
      </c>
      <c r="R50" s="129" t="s">
        <v>845</v>
      </c>
      <c r="S50" s="3"/>
    </row>
    <row r="51" spans="1:19" s="4" customFormat="1" ht="16.5" customHeight="1" x14ac:dyDescent="0.2">
      <c r="A51" s="8">
        <v>42</v>
      </c>
      <c r="B51" s="129" t="s">
        <v>22</v>
      </c>
      <c r="C51" s="129" t="s">
        <v>756</v>
      </c>
      <c r="D51" s="130" t="s">
        <v>15</v>
      </c>
      <c r="E51" s="130" t="s">
        <v>16</v>
      </c>
      <c r="F51" s="2" t="s">
        <v>17</v>
      </c>
      <c r="G51" s="2" t="s">
        <v>17</v>
      </c>
      <c r="H51" s="6" t="s">
        <v>413</v>
      </c>
      <c r="I51" s="130" t="s">
        <v>760</v>
      </c>
      <c r="J51" s="130" t="s">
        <v>766</v>
      </c>
      <c r="K51" s="31" t="s">
        <v>772</v>
      </c>
      <c r="L51" s="16" t="s">
        <v>17</v>
      </c>
      <c r="M51" s="10" t="s">
        <v>17</v>
      </c>
      <c r="N51" s="10" t="s">
        <v>17</v>
      </c>
      <c r="O51" s="11" t="s">
        <v>17</v>
      </c>
      <c r="P51" s="129" t="s">
        <v>777</v>
      </c>
      <c r="Q51" s="129" t="s">
        <v>846</v>
      </c>
      <c r="R51" s="129" t="s">
        <v>847</v>
      </c>
      <c r="S51" s="3"/>
    </row>
    <row r="52" spans="1:19" s="4" customFormat="1" ht="17.45" customHeight="1" x14ac:dyDescent="0.2">
      <c r="A52" s="8">
        <v>43</v>
      </c>
      <c r="B52" s="129" t="s">
        <v>22</v>
      </c>
      <c r="C52" s="129" t="s">
        <v>756</v>
      </c>
      <c r="D52" s="130" t="s">
        <v>15</v>
      </c>
      <c r="E52" s="130" t="s">
        <v>16</v>
      </c>
      <c r="F52" s="2" t="s">
        <v>17</v>
      </c>
      <c r="G52" s="2" t="s">
        <v>17</v>
      </c>
      <c r="H52" s="6" t="s">
        <v>413</v>
      </c>
      <c r="I52" s="130" t="s">
        <v>761</v>
      </c>
      <c r="J52" s="130" t="s">
        <v>767</v>
      </c>
      <c r="K52" s="31" t="s">
        <v>773</v>
      </c>
      <c r="L52" s="16" t="s">
        <v>17</v>
      </c>
      <c r="M52" s="10" t="s">
        <v>17</v>
      </c>
      <c r="N52" s="10" t="s">
        <v>17</v>
      </c>
      <c r="O52" s="11" t="s">
        <v>17</v>
      </c>
      <c r="P52" s="129" t="s">
        <v>778</v>
      </c>
      <c r="Q52" s="129" t="s">
        <v>848</v>
      </c>
      <c r="R52" s="129" t="s">
        <v>849</v>
      </c>
      <c r="S52" s="3"/>
    </row>
    <row r="53" spans="1:19" s="4" customFormat="1" ht="16.5" customHeight="1" x14ac:dyDescent="0.2">
      <c r="A53" s="8">
        <v>44</v>
      </c>
      <c r="B53" s="129" t="s">
        <v>22</v>
      </c>
      <c r="C53" s="129" t="s">
        <v>756</v>
      </c>
      <c r="D53" s="130" t="s">
        <v>15</v>
      </c>
      <c r="E53" s="130" t="s">
        <v>16</v>
      </c>
      <c r="F53" s="2" t="s">
        <v>17</v>
      </c>
      <c r="G53" s="2" t="s">
        <v>17</v>
      </c>
      <c r="H53" s="6" t="s">
        <v>413</v>
      </c>
      <c r="I53" s="130" t="s">
        <v>762</v>
      </c>
      <c r="J53" s="130" t="s">
        <v>768</v>
      </c>
      <c r="K53" s="31" t="s">
        <v>774</v>
      </c>
      <c r="L53" s="16" t="s">
        <v>17</v>
      </c>
      <c r="M53" s="10" t="s">
        <v>17</v>
      </c>
      <c r="N53" s="10" t="s">
        <v>17</v>
      </c>
      <c r="O53" s="11" t="s">
        <v>17</v>
      </c>
      <c r="P53" s="129" t="s">
        <v>779</v>
      </c>
      <c r="Q53" s="129" t="s">
        <v>850</v>
      </c>
      <c r="R53" s="129" t="s">
        <v>851</v>
      </c>
      <c r="S53" s="3"/>
    </row>
    <row r="54" spans="1:19" s="4" customFormat="1" ht="16.5" customHeight="1" x14ac:dyDescent="0.2">
      <c r="A54" s="8">
        <v>45</v>
      </c>
      <c r="B54" s="129" t="s">
        <v>22</v>
      </c>
      <c r="C54" s="129" t="s">
        <v>756</v>
      </c>
      <c r="D54" s="130" t="s">
        <v>15</v>
      </c>
      <c r="E54" s="130" t="s">
        <v>16</v>
      </c>
      <c r="F54" s="2" t="s">
        <v>17</v>
      </c>
      <c r="G54" s="2" t="s">
        <v>17</v>
      </c>
      <c r="H54" s="6" t="s">
        <v>413</v>
      </c>
      <c r="I54" s="130" t="s">
        <v>763</v>
      </c>
      <c r="J54" s="130" t="s">
        <v>769</v>
      </c>
      <c r="K54" s="31" t="s">
        <v>775</v>
      </c>
      <c r="L54" s="16" t="s">
        <v>17</v>
      </c>
      <c r="M54" s="10" t="s">
        <v>17</v>
      </c>
      <c r="N54" s="10" t="s">
        <v>17</v>
      </c>
      <c r="O54" s="11" t="s">
        <v>17</v>
      </c>
      <c r="P54" s="129" t="s">
        <v>780</v>
      </c>
      <c r="Q54" s="129" t="s">
        <v>852</v>
      </c>
      <c r="R54" s="129" t="s">
        <v>853</v>
      </c>
      <c r="S54" s="3"/>
    </row>
    <row r="55" spans="1:19" s="4" customFormat="1" ht="16.5" customHeight="1" x14ac:dyDescent="0.2">
      <c r="A55" s="8">
        <v>46</v>
      </c>
      <c r="B55" s="129" t="s">
        <v>22</v>
      </c>
      <c r="C55" s="129" t="s">
        <v>756</v>
      </c>
      <c r="D55" s="130" t="s">
        <v>15</v>
      </c>
      <c r="E55" s="130" t="s">
        <v>16</v>
      </c>
      <c r="F55" s="2" t="s">
        <v>17</v>
      </c>
      <c r="G55" s="2" t="s">
        <v>17</v>
      </c>
      <c r="H55" s="6" t="s">
        <v>413</v>
      </c>
      <c r="I55" s="130" t="s">
        <v>17</v>
      </c>
      <c r="J55" s="130" t="s">
        <v>17</v>
      </c>
      <c r="K55" s="31" t="s">
        <v>269</v>
      </c>
      <c r="L55" s="16" t="s">
        <v>17</v>
      </c>
      <c r="M55" s="10" t="s">
        <v>17</v>
      </c>
      <c r="N55" s="10" t="s">
        <v>17</v>
      </c>
      <c r="O55" s="11" t="s">
        <v>17</v>
      </c>
      <c r="P55" s="129" t="s">
        <v>781</v>
      </c>
      <c r="Q55" s="129" t="s">
        <v>854</v>
      </c>
      <c r="R55" s="129" t="s">
        <v>855</v>
      </c>
      <c r="S55" s="3"/>
    </row>
    <row r="56" spans="1:19" s="4" customFormat="1" ht="17.45" customHeight="1" x14ac:dyDescent="0.2">
      <c r="A56" s="8">
        <v>47</v>
      </c>
      <c r="B56" s="129" t="s">
        <v>22</v>
      </c>
      <c r="C56" s="129" t="s">
        <v>756</v>
      </c>
      <c r="D56" s="130" t="s">
        <v>15</v>
      </c>
      <c r="E56" s="130" t="s">
        <v>16</v>
      </c>
      <c r="F56" s="2" t="s">
        <v>17</v>
      </c>
      <c r="G56" s="2" t="s">
        <v>17</v>
      </c>
      <c r="H56" s="6" t="s">
        <v>413</v>
      </c>
      <c r="I56" s="130" t="s">
        <v>17</v>
      </c>
      <c r="J56" s="130" t="s">
        <v>17</v>
      </c>
      <c r="K56" s="31" t="s">
        <v>269</v>
      </c>
      <c r="L56" s="16" t="s">
        <v>17</v>
      </c>
      <c r="M56" s="10" t="s">
        <v>17</v>
      </c>
      <c r="N56" s="10" t="s">
        <v>17</v>
      </c>
      <c r="O56" s="11" t="s">
        <v>17</v>
      </c>
      <c r="P56" s="129" t="s">
        <v>782</v>
      </c>
      <c r="Q56" s="129" t="s">
        <v>856</v>
      </c>
      <c r="R56" s="129" t="s">
        <v>857</v>
      </c>
      <c r="S56" s="3"/>
    </row>
    <row r="57" spans="1:19" s="4" customFormat="1" ht="17.45" customHeight="1" x14ac:dyDescent="0.2">
      <c r="A57" s="8">
        <v>48</v>
      </c>
      <c r="B57" s="129" t="s">
        <v>22</v>
      </c>
      <c r="C57" s="129" t="s">
        <v>756</v>
      </c>
      <c r="D57" s="130" t="s">
        <v>15</v>
      </c>
      <c r="E57" s="130" t="s">
        <v>16</v>
      </c>
      <c r="F57" s="2" t="s">
        <v>17</v>
      </c>
      <c r="G57" s="2" t="s">
        <v>17</v>
      </c>
      <c r="H57" s="6" t="s">
        <v>413</v>
      </c>
      <c r="I57" s="130" t="s">
        <v>17</v>
      </c>
      <c r="J57" s="130" t="s">
        <v>17</v>
      </c>
      <c r="K57" s="31" t="s">
        <v>269</v>
      </c>
      <c r="L57" s="16" t="s">
        <v>17</v>
      </c>
      <c r="M57" s="10" t="s">
        <v>17</v>
      </c>
      <c r="N57" s="10" t="s">
        <v>17</v>
      </c>
      <c r="O57" s="11" t="s">
        <v>17</v>
      </c>
      <c r="P57" s="129" t="s">
        <v>783</v>
      </c>
      <c r="Q57" s="129" t="s">
        <v>858</v>
      </c>
      <c r="R57" s="129" t="s">
        <v>859</v>
      </c>
      <c r="S57" s="3"/>
    </row>
    <row r="58" spans="1:19" s="4" customFormat="1" ht="16.5" customHeight="1" x14ac:dyDescent="0.2">
      <c r="A58" s="8">
        <v>49</v>
      </c>
      <c r="B58" s="124" t="s">
        <v>22</v>
      </c>
      <c r="C58" s="129" t="s">
        <v>757</v>
      </c>
      <c r="D58" s="125" t="s">
        <v>15</v>
      </c>
      <c r="E58" s="125" t="s">
        <v>16</v>
      </c>
      <c r="F58" s="2" t="s">
        <v>17</v>
      </c>
      <c r="G58" s="2" t="s">
        <v>17</v>
      </c>
      <c r="H58" s="6" t="s">
        <v>413</v>
      </c>
      <c r="I58" s="125" t="s">
        <v>17</v>
      </c>
      <c r="J58" s="125" t="s">
        <v>17</v>
      </c>
      <c r="K58" s="31" t="s">
        <v>269</v>
      </c>
      <c r="L58" s="16" t="s">
        <v>17</v>
      </c>
      <c r="M58" s="10" t="s">
        <v>17</v>
      </c>
      <c r="N58" s="10" t="s">
        <v>17</v>
      </c>
      <c r="O58" s="11" t="s">
        <v>17</v>
      </c>
      <c r="P58" s="129" t="s">
        <v>776</v>
      </c>
      <c r="Q58" s="129" t="s">
        <v>860</v>
      </c>
      <c r="R58" s="129" t="s">
        <v>861</v>
      </c>
      <c r="S58" s="3"/>
    </row>
    <row r="59" spans="1:19" s="4" customFormat="1" ht="16.5" customHeight="1" x14ac:dyDescent="0.2">
      <c r="A59" s="8">
        <v>50</v>
      </c>
      <c r="B59" s="124" t="s">
        <v>22</v>
      </c>
      <c r="C59" s="129" t="s">
        <v>757</v>
      </c>
      <c r="D59" s="125" t="s">
        <v>15</v>
      </c>
      <c r="E59" s="125" t="s">
        <v>16</v>
      </c>
      <c r="F59" s="2" t="s">
        <v>17</v>
      </c>
      <c r="G59" s="2" t="s">
        <v>17</v>
      </c>
      <c r="H59" s="6" t="s">
        <v>413</v>
      </c>
      <c r="I59" s="125" t="s">
        <v>17</v>
      </c>
      <c r="J59" s="125" t="s">
        <v>17</v>
      </c>
      <c r="K59" s="31" t="s">
        <v>269</v>
      </c>
      <c r="L59" s="16" t="s">
        <v>17</v>
      </c>
      <c r="M59" s="10" t="s">
        <v>17</v>
      </c>
      <c r="N59" s="10" t="s">
        <v>17</v>
      </c>
      <c r="O59" s="11" t="s">
        <v>17</v>
      </c>
      <c r="P59" s="129" t="s">
        <v>777</v>
      </c>
      <c r="Q59" s="129" t="s">
        <v>862</v>
      </c>
      <c r="R59" s="129" t="s">
        <v>863</v>
      </c>
      <c r="S59" s="3"/>
    </row>
    <row r="60" spans="1:19" s="4" customFormat="1" ht="17.45" customHeight="1" x14ac:dyDescent="0.2">
      <c r="A60" s="8">
        <v>51</v>
      </c>
      <c r="B60" s="5" t="s">
        <v>22</v>
      </c>
      <c r="C60" s="129" t="s">
        <v>757</v>
      </c>
      <c r="D60" s="102" t="s">
        <v>15</v>
      </c>
      <c r="E60" s="102" t="s">
        <v>16</v>
      </c>
      <c r="F60" s="2" t="s">
        <v>17</v>
      </c>
      <c r="G60" s="2" t="s">
        <v>17</v>
      </c>
      <c r="H60" s="6" t="s">
        <v>413</v>
      </c>
      <c r="I60" s="102" t="s">
        <v>17</v>
      </c>
      <c r="J60" s="102" t="s">
        <v>17</v>
      </c>
      <c r="K60" s="31" t="s">
        <v>269</v>
      </c>
      <c r="L60" s="16" t="s">
        <v>17</v>
      </c>
      <c r="M60" s="10" t="s">
        <v>17</v>
      </c>
      <c r="N60" s="10" t="s">
        <v>17</v>
      </c>
      <c r="O60" s="11" t="s">
        <v>17</v>
      </c>
      <c r="P60" s="129" t="s">
        <v>778</v>
      </c>
      <c r="Q60" s="129" t="s">
        <v>864</v>
      </c>
      <c r="R60" s="129" t="s">
        <v>865</v>
      </c>
      <c r="S60" s="3"/>
    </row>
    <row r="61" spans="1:19" s="4" customFormat="1" ht="16.5" customHeight="1" x14ac:dyDescent="0.2">
      <c r="A61" s="8">
        <v>52</v>
      </c>
      <c r="B61" s="124" t="s">
        <v>22</v>
      </c>
      <c r="C61" s="129" t="s">
        <v>757</v>
      </c>
      <c r="D61" s="125" t="s">
        <v>15</v>
      </c>
      <c r="E61" s="125" t="s">
        <v>16</v>
      </c>
      <c r="F61" s="2" t="s">
        <v>17</v>
      </c>
      <c r="G61" s="2" t="s">
        <v>17</v>
      </c>
      <c r="H61" s="6" t="s">
        <v>413</v>
      </c>
      <c r="I61" s="125" t="s">
        <v>17</v>
      </c>
      <c r="J61" s="125" t="s">
        <v>17</v>
      </c>
      <c r="K61" s="31" t="s">
        <v>269</v>
      </c>
      <c r="L61" s="16" t="s">
        <v>17</v>
      </c>
      <c r="M61" s="10" t="s">
        <v>17</v>
      </c>
      <c r="N61" s="10" t="s">
        <v>17</v>
      </c>
      <c r="O61" s="11" t="s">
        <v>17</v>
      </c>
      <c r="P61" s="129" t="s">
        <v>779</v>
      </c>
      <c r="Q61" s="129" t="s">
        <v>866</v>
      </c>
      <c r="R61" s="129" t="s">
        <v>867</v>
      </c>
      <c r="S61" s="3"/>
    </row>
    <row r="62" spans="1:19" s="4" customFormat="1" ht="16.5" customHeight="1" x14ac:dyDescent="0.2">
      <c r="A62" s="8">
        <v>53</v>
      </c>
      <c r="B62" s="124" t="s">
        <v>22</v>
      </c>
      <c r="C62" s="129" t="s">
        <v>757</v>
      </c>
      <c r="D62" s="125" t="s">
        <v>15</v>
      </c>
      <c r="E62" s="125" t="s">
        <v>16</v>
      </c>
      <c r="F62" s="2" t="s">
        <v>17</v>
      </c>
      <c r="G62" s="2" t="s">
        <v>17</v>
      </c>
      <c r="H62" s="6" t="s">
        <v>413</v>
      </c>
      <c r="I62" s="125" t="s">
        <v>17</v>
      </c>
      <c r="J62" s="125" t="s">
        <v>17</v>
      </c>
      <c r="K62" s="31" t="s">
        <v>269</v>
      </c>
      <c r="L62" s="16" t="s">
        <v>17</v>
      </c>
      <c r="M62" s="10" t="s">
        <v>17</v>
      </c>
      <c r="N62" s="10" t="s">
        <v>17</v>
      </c>
      <c r="O62" s="11" t="s">
        <v>17</v>
      </c>
      <c r="P62" s="129" t="s">
        <v>780</v>
      </c>
      <c r="Q62" s="129" t="s">
        <v>868</v>
      </c>
      <c r="R62" s="129" t="s">
        <v>869</v>
      </c>
      <c r="S62" s="3"/>
    </row>
    <row r="63" spans="1:19" s="4" customFormat="1" ht="16.5" customHeight="1" x14ac:dyDescent="0.2">
      <c r="A63" s="8">
        <v>54</v>
      </c>
      <c r="B63" s="5" t="s">
        <v>22</v>
      </c>
      <c r="C63" s="129" t="s">
        <v>757</v>
      </c>
      <c r="D63" s="102" t="s">
        <v>15</v>
      </c>
      <c r="E63" s="102" t="s">
        <v>16</v>
      </c>
      <c r="F63" s="2" t="s">
        <v>17</v>
      </c>
      <c r="G63" s="2" t="s">
        <v>17</v>
      </c>
      <c r="H63" s="6" t="s">
        <v>413</v>
      </c>
      <c r="I63" s="102" t="s">
        <v>17</v>
      </c>
      <c r="J63" s="102" t="s">
        <v>17</v>
      </c>
      <c r="K63" s="31" t="s">
        <v>269</v>
      </c>
      <c r="L63" s="16" t="s">
        <v>17</v>
      </c>
      <c r="M63" s="10" t="s">
        <v>17</v>
      </c>
      <c r="N63" s="10" t="s">
        <v>17</v>
      </c>
      <c r="O63" s="11" t="s">
        <v>17</v>
      </c>
      <c r="P63" s="129" t="s">
        <v>781</v>
      </c>
      <c r="Q63" s="129" t="s">
        <v>870</v>
      </c>
      <c r="R63" s="129" t="s">
        <v>871</v>
      </c>
      <c r="S63" s="3"/>
    </row>
    <row r="64" spans="1:19" s="4" customFormat="1" ht="17.45" customHeight="1" x14ac:dyDescent="0.2">
      <c r="A64" s="8">
        <v>55</v>
      </c>
      <c r="B64" s="127" t="s">
        <v>22</v>
      </c>
      <c r="C64" s="129" t="s">
        <v>757</v>
      </c>
      <c r="D64" s="126" t="s">
        <v>15</v>
      </c>
      <c r="E64" s="126" t="s">
        <v>16</v>
      </c>
      <c r="F64" s="2" t="s">
        <v>17</v>
      </c>
      <c r="G64" s="2" t="s">
        <v>17</v>
      </c>
      <c r="H64" s="6" t="s">
        <v>413</v>
      </c>
      <c r="I64" s="126" t="s">
        <v>17</v>
      </c>
      <c r="J64" s="126" t="s">
        <v>17</v>
      </c>
      <c r="K64" s="31" t="s">
        <v>269</v>
      </c>
      <c r="L64" s="16" t="s">
        <v>17</v>
      </c>
      <c r="M64" s="10" t="s">
        <v>17</v>
      </c>
      <c r="N64" s="10" t="s">
        <v>17</v>
      </c>
      <c r="O64" s="11" t="s">
        <v>17</v>
      </c>
      <c r="P64" s="129" t="s">
        <v>782</v>
      </c>
      <c r="Q64" s="129" t="s">
        <v>872</v>
      </c>
      <c r="R64" s="129" t="s">
        <v>873</v>
      </c>
      <c r="S64" s="3"/>
    </row>
    <row r="65" spans="1:19" s="4" customFormat="1" ht="17.45" customHeight="1" x14ac:dyDescent="0.2">
      <c r="A65" s="8">
        <v>56</v>
      </c>
      <c r="B65" s="5" t="s">
        <v>22</v>
      </c>
      <c r="C65" s="129" t="s">
        <v>757</v>
      </c>
      <c r="D65" s="102" t="s">
        <v>15</v>
      </c>
      <c r="E65" s="102" t="s">
        <v>16</v>
      </c>
      <c r="F65" s="2" t="s">
        <v>17</v>
      </c>
      <c r="G65" s="2" t="s">
        <v>17</v>
      </c>
      <c r="H65" s="6" t="s">
        <v>413</v>
      </c>
      <c r="I65" s="102" t="s">
        <v>17</v>
      </c>
      <c r="J65" s="102" t="s">
        <v>17</v>
      </c>
      <c r="K65" s="31" t="s">
        <v>269</v>
      </c>
      <c r="L65" s="16" t="s">
        <v>17</v>
      </c>
      <c r="M65" s="10" t="s">
        <v>17</v>
      </c>
      <c r="N65" s="10" t="s">
        <v>17</v>
      </c>
      <c r="O65" s="11" t="s">
        <v>17</v>
      </c>
      <c r="P65" s="129" t="s">
        <v>783</v>
      </c>
      <c r="Q65" s="129" t="s">
        <v>874</v>
      </c>
      <c r="R65" s="129" t="s">
        <v>875</v>
      </c>
      <c r="S65" s="3"/>
    </row>
  </sheetData>
  <autoFilter ref="A8:S65">
    <filterColumn colId="16" showButton="0"/>
  </autoFilter>
  <mergeCells count="14">
    <mergeCell ref="L7:O7"/>
    <mergeCell ref="P7:P8"/>
    <mergeCell ref="Q7:R8"/>
    <mergeCell ref="S7:S8"/>
    <mergeCell ref="Q4:R4"/>
    <mergeCell ref="Q5:R5"/>
    <mergeCell ref="Q6:R6"/>
    <mergeCell ref="J7:J8"/>
    <mergeCell ref="K7:K8"/>
    <mergeCell ref="A7:A8"/>
    <mergeCell ref="B7:B8"/>
    <mergeCell ref="C7:G7"/>
    <mergeCell ref="H7:H8"/>
    <mergeCell ref="I7:I8"/>
  </mergeCells>
  <printOptions horizontalCentered="1"/>
  <pageMargins left="0.23622047244094491" right="0.23622047244094491" top="0.51181102362204722" bottom="0.51181102362204722" header="0.23622047244094491" footer="0.11811023622047245"/>
  <pageSetup paperSize="8" scale="72" fitToHeight="10" orientation="landscape" r:id="rId1"/>
  <headerFooter alignWithMargins="0">
    <oddFooter>Page &amp;P of &amp;N</oddFooter>
  </headerFooter>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5"/>
  <sheetViews>
    <sheetView showGridLines="0" view="pageBreakPreview" zoomScale="85" zoomScaleNormal="75" zoomScaleSheetLayoutView="85" workbookViewId="0">
      <pane ySplit="8" topLeftCell="A9" activePane="bottomLeft" state="frozen"/>
      <selection pane="bottomLeft"/>
    </sheetView>
  </sheetViews>
  <sheetFormatPr defaultColWidth="8.7109375" defaultRowHeight="34.5" customHeight="1" x14ac:dyDescent="0.2"/>
  <cols>
    <col min="1" max="1" width="7.7109375" style="19" customWidth="1"/>
    <col min="2" max="2" width="10.7109375" style="19" customWidth="1"/>
    <col min="3" max="4" width="10.7109375" style="18" customWidth="1"/>
    <col min="5" max="5" width="9.140625" style="18" customWidth="1"/>
    <col min="6" max="7" width="7.7109375" style="20" customWidth="1"/>
    <col min="8" max="8" width="11.42578125" style="20" bestFit="1" customWidth="1"/>
    <col min="9" max="9" width="28.42578125" style="19" bestFit="1" customWidth="1"/>
    <col min="10" max="10" width="20.7109375" style="20" customWidth="1"/>
    <col min="11" max="11" width="53.5703125" style="22" bestFit="1" customWidth="1"/>
    <col min="12" max="15" width="8.140625" style="20" customWidth="1"/>
    <col min="16" max="16" width="14.85546875" style="17" customWidth="1"/>
    <col min="17" max="17" width="10.7109375" style="17" customWidth="1"/>
    <col min="18" max="18" width="14.85546875" style="21" customWidth="1"/>
    <col min="19" max="19" width="31.5703125" style="21" bestFit="1" customWidth="1"/>
    <col min="20" max="16384" width="8.7109375" style="17"/>
  </cols>
  <sheetData>
    <row r="1" spans="1:19" ht="20.100000000000001" customHeight="1" x14ac:dyDescent="0.2">
      <c r="A1" s="33"/>
      <c r="B1" s="34"/>
      <c r="C1" s="35"/>
      <c r="D1" s="35"/>
      <c r="E1" s="35"/>
      <c r="F1" s="36"/>
      <c r="G1" s="35"/>
      <c r="H1" s="35"/>
      <c r="I1" s="35"/>
      <c r="J1" s="34"/>
      <c r="K1" s="35" t="s">
        <v>526</v>
      </c>
      <c r="L1" s="35"/>
      <c r="M1" s="35"/>
      <c r="N1" s="35"/>
      <c r="O1" s="35"/>
      <c r="P1" s="55"/>
      <c r="Q1" s="46"/>
      <c r="R1" s="47"/>
      <c r="S1" s="48"/>
    </row>
    <row r="2" spans="1:19" ht="20.100000000000001" customHeight="1" x14ac:dyDescent="0.2">
      <c r="A2" s="37"/>
      <c r="B2" s="108"/>
      <c r="C2" s="107"/>
      <c r="D2" s="107"/>
      <c r="E2" s="107"/>
      <c r="F2" s="38"/>
      <c r="G2" s="18"/>
      <c r="H2" s="18"/>
      <c r="I2" s="18"/>
      <c r="J2" s="19"/>
      <c r="K2" s="18" t="s">
        <v>630</v>
      </c>
      <c r="L2" s="18"/>
      <c r="M2" s="18"/>
      <c r="N2" s="18"/>
      <c r="O2" s="18"/>
      <c r="P2" s="56"/>
      <c r="Q2" s="49"/>
      <c r="S2" s="50"/>
    </row>
    <row r="3" spans="1:19" ht="20.100000000000001" customHeight="1" x14ac:dyDescent="0.2">
      <c r="A3" s="37"/>
      <c r="B3" s="108"/>
      <c r="C3" s="107"/>
      <c r="D3" s="107"/>
      <c r="E3" s="107"/>
      <c r="F3" s="38"/>
      <c r="G3" s="18"/>
      <c r="H3" s="18"/>
      <c r="I3" s="18"/>
      <c r="J3" s="19"/>
      <c r="K3" s="18" t="s">
        <v>527</v>
      </c>
      <c r="L3" s="18"/>
      <c r="M3" s="18"/>
      <c r="N3" s="18"/>
      <c r="O3" s="18"/>
      <c r="P3" s="56"/>
      <c r="Q3" s="51"/>
      <c r="R3" s="52"/>
      <c r="S3" s="53"/>
    </row>
    <row r="4" spans="1:19" ht="20.100000000000001" customHeight="1" x14ac:dyDescent="0.2">
      <c r="A4" s="37"/>
      <c r="B4" s="108"/>
      <c r="C4" s="107"/>
      <c r="D4" s="107"/>
      <c r="E4" s="107"/>
      <c r="F4" s="38"/>
      <c r="G4" s="18"/>
      <c r="H4" s="18"/>
      <c r="I4" s="18"/>
      <c r="J4" s="19"/>
      <c r="K4" s="18" t="s">
        <v>528</v>
      </c>
      <c r="L4" s="18"/>
      <c r="M4" s="18"/>
      <c r="N4" s="18"/>
      <c r="O4" s="18"/>
      <c r="P4" s="56"/>
      <c r="Q4" s="140" t="s">
        <v>529</v>
      </c>
      <c r="R4" s="141"/>
      <c r="S4" s="45">
        <v>4700000897</v>
      </c>
    </row>
    <row r="5" spans="1:19" ht="20.100000000000001" customHeight="1" x14ac:dyDescent="0.2">
      <c r="A5" s="37"/>
      <c r="B5" s="108"/>
      <c r="C5" s="107"/>
      <c r="D5" s="107"/>
      <c r="E5" s="107"/>
      <c r="F5" s="38"/>
      <c r="G5" s="18"/>
      <c r="H5" s="18"/>
      <c r="I5" s="18"/>
      <c r="J5" s="19"/>
      <c r="K5" s="18"/>
      <c r="L5" s="18"/>
      <c r="M5" s="18"/>
      <c r="N5" s="18"/>
      <c r="O5" s="18"/>
      <c r="P5" s="56"/>
      <c r="Q5" s="142" t="s">
        <v>532</v>
      </c>
      <c r="R5" s="143"/>
      <c r="S5" s="30" t="s">
        <v>530</v>
      </c>
    </row>
    <row r="6" spans="1:19" ht="20.100000000000001" customHeight="1" x14ac:dyDescent="0.2">
      <c r="A6" s="41"/>
      <c r="B6" s="110" t="s">
        <v>533</v>
      </c>
      <c r="C6" s="42"/>
      <c r="D6" s="42"/>
      <c r="E6" s="42"/>
      <c r="F6" s="43"/>
      <c r="G6" s="18"/>
      <c r="H6" s="18"/>
      <c r="I6" s="18"/>
      <c r="J6" s="19"/>
      <c r="K6" s="18" t="s">
        <v>1100</v>
      </c>
      <c r="L6" s="18"/>
      <c r="M6" s="18"/>
      <c r="N6" s="18"/>
      <c r="O6" s="18"/>
      <c r="P6" s="56"/>
      <c r="Q6" s="144" t="s">
        <v>531</v>
      </c>
      <c r="R6" s="145"/>
      <c r="S6" s="30" t="s">
        <v>17</v>
      </c>
    </row>
    <row r="7" spans="1:19" ht="15" customHeight="1" x14ac:dyDescent="0.2">
      <c r="A7" s="135" t="s">
        <v>11</v>
      </c>
      <c r="B7" s="135" t="s">
        <v>20</v>
      </c>
      <c r="C7" s="136" t="s">
        <v>0</v>
      </c>
      <c r="D7" s="136"/>
      <c r="E7" s="136"/>
      <c r="F7" s="136"/>
      <c r="G7" s="137"/>
      <c r="H7" s="137" t="s">
        <v>444</v>
      </c>
      <c r="I7" s="133" t="s">
        <v>411</v>
      </c>
      <c r="J7" s="133" t="s">
        <v>416</v>
      </c>
      <c r="K7" s="139" t="s">
        <v>9</v>
      </c>
      <c r="L7" s="137" t="s">
        <v>5</v>
      </c>
      <c r="M7" s="137"/>
      <c r="N7" s="137"/>
      <c r="O7" s="137"/>
      <c r="P7" s="138" t="s">
        <v>10</v>
      </c>
      <c r="Q7" s="137" t="s">
        <v>12</v>
      </c>
      <c r="R7" s="137"/>
      <c r="S7" s="133" t="s">
        <v>18</v>
      </c>
    </row>
    <row r="8" spans="1:19" s="18" customFormat="1" ht="12.75" x14ac:dyDescent="0.2">
      <c r="A8" s="133"/>
      <c r="B8" s="133"/>
      <c r="C8" s="1" t="s">
        <v>19</v>
      </c>
      <c r="D8" s="1" t="s">
        <v>14</v>
      </c>
      <c r="E8" s="1" t="s">
        <v>8</v>
      </c>
      <c r="F8" s="1" t="s">
        <v>6</v>
      </c>
      <c r="G8" s="1" t="s">
        <v>7</v>
      </c>
      <c r="H8" s="137"/>
      <c r="I8" s="133"/>
      <c r="J8" s="133"/>
      <c r="K8" s="139"/>
      <c r="L8" s="1" t="s">
        <v>1</v>
      </c>
      <c r="M8" s="1" t="s">
        <v>2</v>
      </c>
      <c r="N8" s="1" t="s">
        <v>3</v>
      </c>
      <c r="O8" s="1" t="s">
        <v>4</v>
      </c>
      <c r="P8" s="135"/>
      <c r="Q8" s="137"/>
      <c r="R8" s="137"/>
      <c r="S8" s="133"/>
    </row>
    <row r="9" spans="1:19" s="18" customFormat="1" ht="17.45" customHeight="1" thickBot="1" x14ac:dyDescent="0.25">
      <c r="A9" s="58" t="s">
        <v>196</v>
      </c>
      <c r="B9" s="59"/>
      <c r="C9" s="59"/>
      <c r="D9" s="59"/>
      <c r="E9" s="59"/>
      <c r="F9" s="59"/>
      <c r="G9" s="59"/>
      <c r="H9" s="59"/>
      <c r="I9" s="60"/>
      <c r="J9" s="59"/>
      <c r="K9" s="60"/>
      <c r="L9" s="59"/>
      <c r="M9" s="59"/>
      <c r="N9" s="59"/>
      <c r="O9" s="59"/>
      <c r="P9" s="59"/>
      <c r="Q9" s="59"/>
      <c r="R9" s="59"/>
      <c r="S9" s="61"/>
    </row>
    <row r="10" spans="1:19" s="4" customFormat="1" ht="17.45" customHeight="1" x14ac:dyDescent="0.2">
      <c r="A10" s="8">
        <v>1</v>
      </c>
      <c r="B10" s="5" t="s">
        <v>22</v>
      </c>
      <c r="C10" s="5" t="s">
        <v>44</v>
      </c>
      <c r="D10" s="5" t="s">
        <v>15</v>
      </c>
      <c r="E10" s="1" t="s">
        <v>165</v>
      </c>
      <c r="F10" s="6" t="s">
        <v>17</v>
      </c>
      <c r="G10" s="6" t="s">
        <v>17</v>
      </c>
      <c r="H10" s="6" t="s">
        <v>621</v>
      </c>
      <c r="I10" s="1" t="s">
        <v>200</v>
      </c>
      <c r="J10" s="1" t="s">
        <v>617</v>
      </c>
      <c r="K10" s="1" t="s">
        <v>613</v>
      </c>
      <c r="L10" s="11" t="s">
        <v>17</v>
      </c>
      <c r="M10" s="11" t="s">
        <v>17</v>
      </c>
      <c r="N10" s="11" t="s">
        <v>17</v>
      </c>
      <c r="O10" s="11" t="s">
        <v>17</v>
      </c>
      <c r="P10" s="129" t="s">
        <v>53</v>
      </c>
      <c r="Q10" s="129" t="s">
        <v>45</v>
      </c>
      <c r="R10" s="129" t="s">
        <v>49</v>
      </c>
      <c r="S10" s="7"/>
    </row>
    <row r="11" spans="1:19" s="4" customFormat="1" ht="17.45" customHeight="1" x14ac:dyDescent="0.2">
      <c r="A11" s="9">
        <v>2</v>
      </c>
      <c r="B11" s="5" t="s">
        <v>22</v>
      </c>
      <c r="C11" s="5" t="s">
        <v>44</v>
      </c>
      <c r="D11" s="1" t="s">
        <v>15</v>
      </c>
      <c r="E11" s="1" t="s">
        <v>165</v>
      </c>
      <c r="F11" s="2" t="s">
        <v>17</v>
      </c>
      <c r="G11" s="2" t="s">
        <v>17</v>
      </c>
      <c r="H11" s="6" t="s">
        <v>621</v>
      </c>
      <c r="I11" s="1" t="s">
        <v>200</v>
      </c>
      <c r="J11" s="1" t="s">
        <v>618</v>
      </c>
      <c r="K11" s="1" t="s">
        <v>614</v>
      </c>
      <c r="L11" s="11" t="s">
        <v>17</v>
      </c>
      <c r="M11" s="11" t="s">
        <v>17</v>
      </c>
      <c r="N11" s="11" t="s">
        <v>17</v>
      </c>
      <c r="O11" s="11" t="s">
        <v>17</v>
      </c>
      <c r="P11" s="129" t="s">
        <v>54</v>
      </c>
      <c r="Q11" s="130" t="s">
        <v>46</v>
      </c>
      <c r="R11" s="130" t="s">
        <v>50</v>
      </c>
      <c r="S11" s="3"/>
    </row>
    <row r="12" spans="1:19" s="4" customFormat="1" ht="17.45" customHeight="1" x14ac:dyDescent="0.2">
      <c r="A12" s="9">
        <v>3</v>
      </c>
      <c r="B12" s="5" t="s">
        <v>22</v>
      </c>
      <c r="C12" s="5" t="s">
        <v>44</v>
      </c>
      <c r="D12" s="1" t="s">
        <v>15</v>
      </c>
      <c r="E12" s="1" t="s">
        <v>165</v>
      </c>
      <c r="F12" s="2" t="s">
        <v>17</v>
      </c>
      <c r="G12" s="2" t="s">
        <v>17</v>
      </c>
      <c r="H12" s="6" t="s">
        <v>622</v>
      </c>
      <c r="I12" s="1" t="s">
        <v>201</v>
      </c>
      <c r="J12" s="1" t="s">
        <v>619</v>
      </c>
      <c r="K12" s="1" t="s">
        <v>615</v>
      </c>
      <c r="L12" s="11" t="s">
        <v>17</v>
      </c>
      <c r="M12" s="11" t="s">
        <v>17</v>
      </c>
      <c r="N12" s="11" t="s">
        <v>17</v>
      </c>
      <c r="O12" s="11" t="s">
        <v>17</v>
      </c>
      <c r="P12" s="129" t="s">
        <v>55</v>
      </c>
      <c r="Q12" s="130" t="s">
        <v>47</v>
      </c>
      <c r="R12" s="130" t="s">
        <v>51</v>
      </c>
      <c r="S12" s="3"/>
    </row>
    <row r="13" spans="1:19" s="4" customFormat="1" ht="17.45" customHeight="1" x14ac:dyDescent="0.2">
      <c r="A13" s="9">
        <v>4</v>
      </c>
      <c r="B13" s="5" t="s">
        <v>22</v>
      </c>
      <c r="C13" s="5" t="s">
        <v>44</v>
      </c>
      <c r="D13" s="1" t="s">
        <v>15</v>
      </c>
      <c r="E13" s="1" t="s">
        <v>165</v>
      </c>
      <c r="F13" s="2" t="s">
        <v>17</v>
      </c>
      <c r="G13" s="2" t="s">
        <v>17</v>
      </c>
      <c r="H13" s="6" t="s">
        <v>622</v>
      </c>
      <c r="I13" s="1" t="s">
        <v>201</v>
      </c>
      <c r="J13" s="1" t="s">
        <v>620</v>
      </c>
      <c r="K13" s="1" t="s">
        <v>616</v>
      </c>
      <c r="L13" s="11" t="s">
        <v>17</v>
      </c>
      <c r="M13" s="11" t="s">
        <v>17</v>
      </c>
      <c r="N13" s="11" t="s">
        <v>17</v>
      </c>
      <c r="O13" s="11" t="s">
        <v>17</v>
      </c>
      <c r="P13" s="129" t="s">
        <v>56</v>
      </c>
      <c r="Q13" s="130" t="s">
        <v>48</v>
      </c>
      <c r="R13" s="130" t="s">
        <v>52</v>
      </c>
      <c r="S13" s="3"/>
    </row>
    <row r="14" spans="1:19" s="4" customFormat="1" ht="17.45" customHeight="1" x14ac:dyDescent="0.2">
      <c r="A14" s="9">
        <v>5</v>
      </c>
      <c r="B14" s="129" t="s">
        <v>22</v>
      </c>
      <c r="C14" s="129" t="s">
        <v>136</v>
      </c>
      <c r="D14" s="130" t="s">
        <v>15</v>
      </c>
      <c r="E14" s="130" t="s">
        <v>165</v>
      </c>
      <c r="F14" s="2" t="s">
        <v>17</v>
      </c>
      <c r="G14" s="2" t="s">
        <v>17</v>
      </c>
      <c r="H14" s="130" t="s">
        <v>17</v>
      </c>
      <c r="I14" s="130" t="s">
        <v>17</v>
      </c>
      <c r="J14" s="130" t="s">
        <v>607</v>
      </c>
      <c r="K14" s="94" t="s">
        <v>608</v>
      </c>
      <c r="L14" s="11" t="s">
        <v>17</v>
      </c>
      <c r="M14" s="11" t="s">
        <v>17</v>
      </c>
      <c r="N14" s="11" t="s">
        <v>17</v>
      </c>
      <c r="O14" s="11" t="s">
        <v>17</v>
      </c>
      <c r="P14" s="129" t="s">
        <v>53</v>
      </c>
      <c r="Q14" s="129" t="s">
        <v>890</v>
      </c>
      <c r="R14" s="129" t="s">
        <v>891</v>
      </c>
      <c r="S14" s="3"/>
    </row>
    <row r="15" spans="1:19" s="4" customFormat="1" ht="17.45" customHeight="1" x14ac:dyDescent="0.2">
      <c r="A15" s="9">
        <v>6</v>
      </c>
      <c r="B15" s="129" t="s">
        <v>22</v>
      </c>
      <c r="C15" s="129" t="s">
        <v>136</v>
      </c>
      <c r="D15" s="130" t="s">
        <v>15</v>
      </c>
      <c r="E15" s="130" t="s">
        <v>165</v>
      </c>
      <c r="F15" s="2" t="s">
        <v>17</v>
      </c>
      <c r="G15" s="2" t="s">
        <v>17</v>
      </c>
      <c r="H15" s="130" t="s">
        <v>17</v>
      </c>
      <c r="I15" s="130" t="s">
        <v>758</v>
      </c>
      <c r="J15" s="130" t="s">
        <v>876</v>
      </c>
      <c r="K15" s="130" t="s">
        <v>882</v>
      </c>
      <c r="L15" s="11" t="s">
        <v>17</v>
      </c>
      <c r="M15" s="11" t="s">
        <v>17</v>
      </c>
      <c r="N15" s="11" t="s">
        <v>17</v>
      </c>
      <c r="O15" s="11" t="s">
        <v>17</v>
      </c>
      <c r="P15" s="129" t="s">
        <v>54</v>
      </c>
      <c r="Q15" s="130" t="s">
        <v>892</v>
      </c>
      <c r="R15" s="130" t="s">
        <v>893</v>
      </c>
      <c r="S15" s="3"/>
    </row>
    <row r="16" spans="1:19" s="4" customFormat="1" ht="17.45" customHeight="1" x14ac:dyDescent="0.2">
      <c r="A16" s="9">
        <v>7</v>
      </c>
      <c r="B16" s="129" t="s">
        <v>22</v>
      </c>
      <c r="C16" s="129" t="s">
        <v>136</v>
      </c>
      <c r="D16" s="130" t="s">
        <v>15</v>
      </c>
      <c r="E16" s="130" t="s">
        <v>165</v>
      </c>
      <c r="F16" s="2" t="s">
        <v>17</v>
      </c>
      <c r="G16" s="2" t="s">
        <v>17</v>
      </c>
      <c r="H16" s="130" t="s">
        <v>17</v>
      </c>
      <c r="I16" s="130" t="s">
        <v>759</v>
      </c>
      <c r="J16" s="130" t="s">
        <v>877</v>
      </c>
      <c r="K16" s="130" t="s">
        <v>886</v>
      </c>
      <c r="L16" s="11" t="s">
        <v>17</v>
      </c>
      <c r="M16" s="11" t="s">
        <v>17</v>
      </c>
      <c r="N16" s="11" t="s">
        <v>17</v>
      </c>
      <c r="O16" s="11" t="s">
        <v>17</v>
      </c>
      <c r="P16" s="129" t="s">
        <v>55</v>
      </c>
      <c r="Q16" s="130" t="s">
        <v>137</v>
      </c>
      <c r="R16" s="130" t="s">
        <v>139</v>
      </c>
      <c r="S16" s="3"/>
    </row>
    <row r="17" spans="1:19" s="4" customFormat="1" ht="17.45" customHeight="1" x14ac:dyDescent="0.2">
      <c r="A17" s="9">
        <v>8</v>
      </c>
      <c r="B17" s="129" t="s">
        <v>22</v>
      </c>
      <c r="C17" s="129" t="s">
        <v>136</v>
      </c>
      <c r="D17" s="130" t="s">
        <v>15</v>
      </c>
      <c r="E17" s="130" t="s">
        <v>165</v>
      </c>
      <c r="F17" s="2" t="s">
        <v>17</v>
      </c>
      <c r="G17" s="2" t="s">
        <v>17</v>
      </c>
      <c r="H17" s="130" t="s">
        <v>17</v>
      </c>
      <c r="I17" s="130" t="s">
        <v>760</v>
      </c>
      <c r="J17" s="130" t="s">
        <v>878</v>
      </c>
      <c r="K17" s="130" t="s">
        <v>887</v>
      </c>
      <c r="L17" s="11" t="s">
        <v>17</v>
      </c>
      <c r="M17" s="11" t="s">
        <v>17</v>
      </c>
      <c r="N17" s="11" t="s">
        <v>17</v>
      </c>
      <c r="O17" s="11" t="s">
        <v>17</v>
      </c>
      <c r="P17" s="129" t="s">
        <v>56</v>
      </c>
      <c r="Q17" s="130" t="s">
        <v>138</v>
      </c>
      <c r="R17" s="130" t="s">
        <v>140</v>
      </c>
      <c r="S17" s="3"/>
    </row>
    <row r="18" spans="1:19" s="4" customFormat="1" ht="17.45" customHeight="1" x14ac:dyDescent="0.2">
      <c r="A18" s="9">
        <v>9</v>
      </c>
      <c r="B18" s="129" t="s">
        <v>22</v>
      </c>
      <c r="C18" s="129" t="s">
        <v>888</v>
      </c>
      <c r="D18" s="130" t="s">
        <v>15</v>
      </c>
      <c r="E18" s="130" t="s">
        <v>165</v>
      </c>
      <c r="F18" s="2" t="s">
        <v>17</v>
      </c>
      <c r="G18" s="2" t="s">
        <v>17</v>
      </c>
      <c r="H18" s="130" t="s">
        <v>17</v>
      </c>
      <c r="I18" s="130" t="s">
        <v>761</v>
      </c>
      <c r="J18" s="130" t="s">
        <v>879</v>
      </c>
      <c r="K18" s="130" t="s">
        <v>883</v>
      </c>
      <c r="L18" s="11" t="s">
        <v>17</v>
      </c>
      <c r="M18" s="11" t="s">
        <v>17</v>
      </c>
      <c r="N18" s="11" t="s">
        <v>17</v>
      </c>
      <c r="O18" s="11" t="s">
        <v>17</v>
      </c>
      <c r="P18" s="129" t="s">
        <v>53</v>
      </c>
      <c r="Q18" s="129" t="s">
        <v>894</v>
      </c>
      <c r="R18" s="129" t="s">
        <v>895</v>
      </c>
      <c r="S18" s="3"/>
    </row>
    <row r="19" spans="1:19" s="4" customFormat="1" ht="17.45" customHeight="1" x14ac:dyDescent="0.2">
      <c r="A19" s="9">
        <v>10</v>
      </c>
      <c r="B19" s="129" t="s">
        <v>22</v>
      </c>
      <c r="C19" s="129" t="s">
        <v>888</v>
      </c>
      <c r="D19" s="130" t="s">
        <v>15</v>
      </c>
      <c r="E19" s="130" t="s">
        <v>165</v>
      </c>
      <c r="F19" s="2" t="s">
        <v>17</v>
      </c>
      <c r="G19" s="2" t="s">
        <v>17</v>
      </c>
      <c r="H19" s="130" t="s">
        <v>17</v>
      </c>
      <c r="I19" s="130" t="s">
        <v>762</v>
      </c>
      <c r="J19" s="130" t="s">
        <v>880</v>
      </c>
      <c r="K19" s="130" t="s">
        <v>884</v>
      </c>
      <c r="L19" s="11" t="s">
        <v>17</v>
      </c>
      <c r="M19" s="11" t="s">
        <v>17</v>
      </c>
      <c r="N19" s="11" t="s">
        <v>17</v>
      </c>
      <c r="O19" s="11" t="s">
        <v>17</v>
      </c>
      <c r="P19" s="129" t="s">
        <v>54</v>
      </c>
      <c r="Q19" s="130" t="s">
        <v>896</v>
      </c>
      <c r="R19" s="130" t="s">
        <v>897</v>
      </c>
      <c r="S19" s="3"/>
    </row>
    <row r="20" spans="1:19" s="4" customFormat="1" ht="17.45" customHeight="1" x14ac:dyDescent="0.2">
      <c r="A20" s="9">
        <v>11</v>
      </c>
      <c r="B20" s="129" t="s">
        <v>22</v>
      </c>
      <c r="C20" s="129" t="s">
        <v>888</v>
      </c>
      <c r="D20" s="130" t="s">
        <v>15</v>
      </c>
      <c r="E20" s="130" t="s">
        <v>165</v>
      </c>
      <c r="F20" s="2" t="s">
        <v>17</v>
      </c>
      <c r="G20" s="2" t="s">
        <v>17</v>
      </c>
      <c r="H20" s="130" t="s">
        <v>17</v>
      </c>
      <c r="I20" s="130" t="s">
        <v>763</v>
      </c>
      <c r="J20" s="130" t="s">
        <v>881</v>
      </c>
      <c r="K20" s="130" t="s">
        <v>885</v>
      </c>
      <c r="L20" s="11" t="s">
        <v>17</v>
      </c>
      <c r="M20" s="11" t="s">
        <v>17</v>
      </c>
      <c r="N20" s="11" t="s">
        <v>17</v>
      </c>
      <c r="O20" s="11" t="s">
        <v>17</v>
      </c>
      <c r="P20" s="129" t="s">
        <v>55</v>
      </c>
      <c r="Q20" s="130" t="s">
        <v>898</v>
      </c>
      <c r="R20" s="130" t="s">
        <v>899</v>
      </c>
      <c r="S20" s="3"/>
    </row>
    <row r="21" spans="1:19" s="4" customFormat="1" ht="17.45" customHeight="1" x14ac:dyDescent="0.2">
      <c r="A21" s="9">
        <v>12</v>
      </c>
      <c r="B21" s="129" t="s">
        <v>22</v>
      </c>
      <c r="C21" s="129" t="s">
        <v>888</v>
      </c>
      <c r="D21" s="130" t="s">
        <v>15</v>
      </c>
      <c r="E21" s="130" t="s">
        <v>165</v>
      </c>
      <c r="F21" s="2" t="s">
        <v>17</v>
      </c>
      <c r="G21" s="2" t="s">
        <v>17</v>
      </c>
      <c r="H21" s="130" t="s">
        <v>17</v>
      </c>
      <c r="I21" s="130" t="s">
        <v>17</v>
      </c>
      <c r="J21" s="130" t="s">
        <v>17</v>
      </c>
      <c r="K21" s="130" t="s">
        <v>269</v>
      </c>
      <c r="L21" s="11" t="s">
        <v>17</v>
      </c>
      <c r="M21" s="11" t="s">
        <v>17</v>
      </c>
      <c r="N21" s="11" t="s">
        <v>17</v>
      </c>
      <c r="O21" s="11" t="s">
        <v>17</v>
      </c>
      <c r="P21" s="129" t="s">
        <v>56</v>
      </c>
      <c r="Q21" s="130" t="s">
        <v>900</v>
      </c>
      <c r="R21" s="130" t="s">
        <v>901</v>
      </c>
      <c r="S21" s="3"/>
    </row>
    <row r="22" spans="1:19" s="4" customFormat="1" ht="17.45" customHeight="1" x14ac:dyDescent="0.2">
      <c r="A22" s="9">
        <v>13</v>
      </c>
      <c r="B22" s="5" t="s">
        <v>22</v>
      </c>
      <c r="C22" s="129" t="s">
        <v>889</v>
      </c>
      <c r="D22" s="1" t="s">
        <v>15</v>
      </c>
      <c r="E22" s="1" t="s">
        <v>165</v>
      </c>
      <c r="F22" s="2" t="s">
        <v>17</v>
      </c>
      <c r="G22" s="2" t="s">
        <v>17</v>
      </c>
      <c r="H22" s="1" t="s">
        <v>17</v>
      </c>
      <c r="I22" s="1" t="s">
        <v>17</v>
      </c>
      <c r="J22" s="130" t="s">
        <v>17</v>
      </c>
      <c r="K22" s="130" t="s">
        <v>269</v>
      </c>
      <c r="L22" s="11" t="s">
        <v>17</v>
      </c>
      <c r="M22" s="11" t="s">
        <v>17</v>
      </c>
      <c r="N22" s="11" t="s">
        <v>17</v>
      </c>
      <c r="O22" s="11" t="s">
        <v>17</v>
      </c>
      <c r="P22" s="129" t="s">
        <v>53</v>
      </c>
      <c r="Q22" s="129" t="s">
        <v>902</v>
      </c>
      <c r="R22" s="129" t="s">
        <v>903</v>
      </c>
      <c r="S22" s="3"/>
    </row>
    <row r="23" spans="1:19" s="4" customFormat="1" ht="17.45" customHeight="1" x14ac:dyDescent="0.2">
      <c r="A23" s="9">
        <v>14</v>
      </c>
      <c r="B23" s="124" t="s">
        <v>22</v>
      </c>
      <c r="C23" s="129" t="s">
        <v>889</v>
      </c>
      <c r="D23" s="125" t="s">
        <v>15</v>
      </c>
      <c r="E23" s="125" t="s">
        <v>165</v>
      </c>
      <c r="F23" s="2" t="s">
        <v>17</v>
      </c>
      <c r="G23" s="2" t="s">
        <v>17</v>
      </c>
      <c r="H23" s="125" t="s">
        <v>17</v>
      </c>
      <c r="I23" s="125" t="s">
        <v>17</v>
      </c>
      <c r="J23" s="125" t="s">
        <v>17</v>
      </c>
      <c r="K23" s="125" t="s">
        <v>269</v>
      </c>
      <c r="L23" s="11" t="s">
        <v>17</v>
      </c>
      <c r="M23" s="11" t="s">
        <v>17</v>
      </c>
      <c r="N23" s="11" t="s">
        <v>17</v>
      </c>
      <c r="O23" s="11" t="s">
        <v>17</v>
      </c>
      <c r="P23" s="129" t="s">
        <v>54</v>
      </c>
      <c r="Q23" s="130" t="s">
        <v>904</v>
      </c>
      <c r="R23" s="130" t="s">
        <v>905</v>
      </c>
      <c r="S23" s="3"/>
    </row>
    <row r="24" spans="1:19" s="4" customFormat="1" ht="17.45" customHeight="1" x14ac:dyDescent="0.2">
      <c r="A24" s="9">
        <v>15</v>
      </c>
      <c r="B24" s="124" t="s">
        <v>22</v>
      </c>
      <c r="C24" s="129" t="s">
        <v>889</v>
      </c>
      <c r="D24" s="125" t="s">
        <v>15</v>
      </c>
      <c r="E24" s="125" t="s">
        <v>165</v>
      </c>
      <c r="F24" s="2" t="s">
        <v>17</v>
      </c>
      <c r="G24" s="2" t="s">
        <v>17</v>
      </c>
      <c r="H24" s="125" t="s">
        <v>17</v>
      </c>
      <c r="I24" s="125" t="s">
        <v>17</v>
      </c>
      <c r="J24" s="125" t="s">
        <v>17</v>
      </c>
      <c r="K24" s="125" t="s">
        <v>269</v>
      </c>
      <c r="L24" s="11" t="s">
        <v>17</v>
      </c>
      <c r="M24" s="11" t="s">
        <v>17</v>
      </c>
      <c r="N24" s="11" t="s">
        <v>17</v>
      </c>
      <c r="O24" s="11" t="s">
        <v>17</v>
      </c>
      <c r="P24" s="129" t="s">
        <v>55</v>
      </c>
      <c r="Q24" s="130" t="s">
        <v>906</v>
      </c>
      <c r="R24" s="130" t="s">
        <v>907</v>
      </c>
      <c r="S24" s="3"/>
    </row>
    <row r="25" spans="1:19" s="4" customFormat="1" ht="17.45" customHeight="1" x14ac:dyDescent="0.2">
      <c r="A25" s="9">
        <v>16</v>
      </c>
      <c r="B25" s="5" t="s">
        <v>22</v>
      </c>
      <c r="C25" s="129" t="s">
        <v>889</v>
      </c>
      <c r="D25" s="1" t="s">
        <v>15</v>
      </c>
      <c r="E25" s="1" t="s">
        <v>165</v>
      </c>
      <c r="F25" s="2" t="s">
        <v>17</v>
      </c>
      <c r="G25" s="2" t="s">
        <v>17</v>
      </c>
      <c r="H25" s="1" t="s">
        <v>17</v>
      </c>
      <c r="I25" s="1" t="s">
        <v>17</v>
      </c>
      <c r="J25" s="1" t="s">
        <v>17</v>
      </c>
      <c r="K25" s="1" t="s">
        <v>269</v>
      </c>
      <c r="L25" s="11" t="s">
        <v>17</v>
      </c>
      <c r="M25" s="11" t="s">
        <v>17</v>
      </c>
      <c r="N25" s="11" t="s">
        <v>17</v>
      </c>
      <c r="O25" s="11" t="s">
        <v>17</v>
      </c>
      <c r="P25" s="129" t="s">
        <v>56</v>
      </c>
      <c r="Q25" s="130" t="s">
        <v>908</v>
      </c>
      <c r="R25" s="130" t="s">
        <v>909</v>
      </c>
      <c r="S25" s="3"/>
    </row>
  </sheetData>
  <autoFilter ref="A8:S25">
    <filterColumn colId="16" showButton="0"/>
  </autoFilter>
  <mergeCells count="14">
    <mergeCell ref="S7:S8"/>
    <mergeCell ref="K7:K8"/>
    <mergeCell ref="J7:J8"/>
    <mergeCell ref="A7:A8"/>
    <mergeCell ref="B7:B8"/>
    <mergeCell ref="C7:G7"/>
    <mergeCell ref="H7:H8"/>
    <mergeCell ref="I7:I8"/>
    <mergeCell ref="Q4:R4"/>
    <mergeCell ref="Q5:R5"/>
    <mergeCell ref="Q6:R6"/>
    <mergeCell ref="L7:O7"/>
    <mergeCell ref="Q7:R8"/>
    <mergeCell ref="P7:P8"/>
  </mergeCells>
  <printOptions horizontalCentered="1"/>
  <pageMargins left="0.23622047244094491" right="0.23622047244094491" top="0.51181102362204722" bottom="0.51181102362204722" header="0.23622047244094491" footer="0.11811023622047245"/>
  <pageSetup paperSize="8" scale="73" fitToHeight="10" orientation="landscape" r:id="rId1"/>
  <headerFooter alignWithMargins="0">
    <oddFooter>Page &amp;P of &amp;N</oddFooter>
  </headerFooter>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view="pageBreakPreview" zoomScale="75" zoomScaleNormal="100" zoomScaleSheetLayoutView="75" workbookViewId="0"/>
  </sheetViews>
  <sheetFormatPr defaultRowHeight="12.75" x14ac:dyDescent="0.2"/>
  <cols>
    <col min="1" max="1" width="4.28515625" customWidth="1"/>
    <col min="4" max="4" width="12.140625" customWidth="1"/>
    <col min="5" max="5" width="10.7109375" customWidth="1"/>
    <col min="6" max="6" width="11.42578125" customWidth="1"/>
    <col min="7" max="7" width="10.140625" customWidth="1"/>
    <col min="8" max="8" width="11.140625" customWidth="1"/>
    <col min="9" max="9" width="11.85546875" customWidth="1"/>
    <col min="18" max="18" width="19.140625" customWidth="1"/>
    <col min="19" max="19" width="30.140625" bestFit="1" customWidth="1"/>
  </cols>
  <sheetData>
    <row r="1" spans="1:19" ht="20.100000000000001" customHeight="1" x14ac:dyDescent="0.2">
      <c r="A1" s="112"/>
      <c r="B1" s="67"/>
      <c r="C1" s="68"/>
      <c r="D1" s="68"/>
      <c r="E1" s="68"/>
      <c r="F1" s="69"/>
      <c r="G1" s="78"/>
      <c r="H1" s="78"/>
      <c r="I1" s="78"/>
      <c r="J1" s="77"/>
      <c r="K1" s="71" t="s">
        <v>526</v>
      </c>
      <c r="L1" s="78"/>
      <c r="M1" s="78"/>
      <c r="N1" s="78"/>
      <c r="O1" s="78"/>
      <c r="P1" s="79"/>
      <c r="Q1" s="80"/>
      <c r="R1" s="81"/>
      <c r="S1" s="82"/>
    </row>
    <row r="2" spans="1:19" ht="20.100000000000001" customHeight="1" x14ac:dyDescent="0.2">
      <c r="A2" s="113"/>
      <c r="B2" s="109"/>
      <c r="C2" s="111"/>
      <c r="D2" s="111"/>
      <c r="E2" s="111"/>
      <c r="F2" s="72"/>
      <c r="G2" s="71"/>
      <c r="H2" s="71"/>
      <c r="I2" s="71"/>
      <c r="J2" s="70"/>
      <c r="K2" s="18" t="s">
        <v>630</v>
      </c>
      <c r="L2" s="71"/>
      <c r="M2" s="71"/>
      <c r="N2" s="71"/>
      <c r="O2" s="71"/>
      <c r="P2" s="73"/>
      <c r="Q2" s="74"/>
      <c r="R2" s="75"/>
      <c r="S2" s="83"/>
    </row>
    <row r="3" spans="1:19" ht="20.100000000000001" customHeight="1" x14ac:dyDescent="0.2">
      <c r="A3" s="113"/>
      <c r="B3" s="109"/>
      <c r="C3" s="111"/>
      <c r="D3" s="111"/>
      <c r="E3" s="111"/>
      <c r="F3" s="72"/>
      <c r="G3" s="71"/>
      <c r="H3" s="71"/>
      <c r="I3" s="71"/>
      <c r="J3" s="70"/>
      <c r="K3" s="71" t="s">
        <v>527</v>
      </c>
      <c r="L3" s="71"/>
      <c r="M3" s="71"/>
      <c r="N3" s="71"/>
      <c r="O3" s="71"/>
      <c r="P3" s="73"/>
      <c r="Q3" s="106"/>
      <c r="R3" s="76"/>
      <c r="S3" s="84"/>
    </row>
    <row r="4" spans="1:19" ht="20.100000000000001" customHeight="1" x14ac:dyDescent="0.2">
      <c r="A4" s="113"/>
      <c r="B4" s="109"/>
      <c r="C4" s="111"/>
      <c r="D4" s="111"/>
      <c r="E4" s="111"/>
      <c r="F4" s="72"/>
      <c r="G4" s="71"/>
      <c r="H4" s="71"/>
      <c r="I4" s="71"/>
      <c r="J4" s="70"/>
      <c r="K4" s="71" t="s">
        <v>528</v>
      </c>
      <c r="L4" s="71"/>
      <c r="M4" s="71"/>
      <c r="N4" s="71"/>
      <c r="O4" s="71"/>
      <c r="P4" s="73"/>
      <c r="Q4" s="140" t="s">
        <v>529</v>
      </c>
      <c r="R4" s="141"/>
      <c r="S4" s="45">
        <v>4700000897</v>
      </c>
    </row>
    <row r="5" spans="1:19" ht="20.100000000000001" customHeight="1" x14ac:dyDescent="0.2">
      <c r="A5" s="113"/>
      <c r="B5" s="109"/>
      <c r="C5" s="111"/>
      <c r="D5" s="111"/>
      <c r="E5" s="111"/>
      <c r="F5" s="72"/>
      <c r="G5" s="71"/>
      <c r="H5" s="71"/>
      <c r="I5" s="71"/>
      <c r="J5" s="70"/>
      <c r="K5" s="71"/>
      <c r="L5" s="71"/>
      <c r="M5" s="71"/>
      <c r="N5" s="71"/>
      <c r="O5" s="71"/>
      <c r="P5" s="73"/>
      <c r="Q5" s="142" t="s">
        <v>532</v>
      </c>
      <c r="R5" s="143"/>
      <c r="S5" s="30" t="s">
        <v>530</v>
      </c>
    </row>
    <row r="6" spans="1:19" ht="20.100000000000001" customHeight="1" x14ac:dyDescent="0.2">
      <c r="A6" s="115"/>
      <c r="B6" s="110" t="s">
        <v>533</v>
      </c>
      <c r="C6" s="116"/>
      <c r="D6" s="116"/>
      <c r="E6" s="116"/>
      <c r="F6" s="117"/>
      <c r="G6" s="71"/>
      <c r="H6" s="71"/>
      <c r="I6" s="71"/>
      <c r="J6" s="70"/>
      <c r="K6" s="18" t="s">
        <v>1100</v>
      </c>
      <c r="L6" s="71"/>
      <c r="M6" s="71"/>
      <c r="N6" s="71"/>
      <c r="O6" s="71"/>
      <c r="P6" s="73"/>
      <c r="Q6" s="144" t="s">
        <v>531</v>
      </c>
      <c r="R6" s="145"/>
      <c r="S6" s="30" t="s">
        <v>17</v>
      </c>
    </row>
    <row r="7" spans="1:19" ht="20.100000000000001" customHeight="1" x14ac:dyDescent="0.2">
      <c r="A7" s="114"/>
      <c r="B7" s="108"/>
      <c r="C7" s="107"/>
      <c r="D7" s="107"/>
      <c r="E7" s="107"/>
      <c r="F7" s="107"/>
      <c r="G7" s="35"/>
      <c r="H7" s="35"/>
      <c r="I7" s="35"/>
      <c r="J7" s="34"/>
      <c r="K7" s="35"/>
      <c r="L7" s="35"/>
      <c r="M7" s="35"/>
      <c r="N7" s="35"/>
      <c r="O7" s="35"/>
      <c r="P7" s="34"/>
      <c r="Q7" s="54"/>
      <c r="R7" s="54"/>
      <c r="S7" s="85"/>
    </row>
    <row r="8" spans="1:19" ht="25.15" customHeight="1" x14ac:dyDescent="0.2">
      <c r="A8" s="86"/>
      <c r="B8" s="146" t="s">
        <v>152</v>
      </c>
      <c r="C8" s="147"/>
      <c r="D8" s="147"/>
      <c r="E8" s="147"/>
      <c r="F8" s="147"/>
      <c r="G8" s="147"/>
      <c r="H8" s="147"/>
      <c r="I8" s="148"/>
      <c r="S8" s="87"/>
    </row>
    <row r="9" spans="1:19" ht="35.450000000000003" customHeight="1" x14ac:dyDescent="0.2">
      <c r="A9" s="86"/>
      <c r="B9" s="12" t="s">
        <v>142</v>
      </c>
      <c r="C9" s="12" t="s">
        <v>8</v>
      </c>
      <c r="D9" s="13" t="s">
        <v>153</v>
      </c>
      <c r="E9" s="13" t="s">
        <v>143</v>
      </c>
      <c r="F9" s="12" t="s">
        <v>144</v>
      </c>
      <c r="G9" s="12" t="s">
        <v>145</v>
      </c>
      <c r="H9" s="12" t="s">
        <v>146</v>
      </c>
      <c r="I9" s="12" t="s">
        <v>147</v>
      </c>
      <c r="S9" s="87"/>
    </row>
    <row r="10" spans="1:19" ht="30" customHeight="1" x14ac:dyDescent="0.2">
      <c r="A10" s="86"/>
      <c r="B10" s="14">
        <v>1</v>
      </c>
      <c r="C10" s="14" t="s">
        <v>148</v>
      </c>
      <c r="D10" s="14">
        <v>16</v>
      </c>
      <c r="E10" s="14">
        <v>10</v>
      </c>
      <c r="F10" s="14">
        <f>D10*E10</f>
        <v>160</v>
      </c>
      <c r="G10" s="14">
        <f>F10-H10</f>
        <v>129</v>
      </c>
      <c r="H10" s="14">
        <f>COUNTIF(DI!K:K,"*spare*")</f>
        <v>31</v>
      </c>
      <c r="I10" s="15">
        <f>(H10/G10)*100</f>
        <v>24.031007751937985</v>
      </c>
      <c r="S10" s="87"/>
    </row>
    <row r="11" spans="1:19" ht="30" customHeight="1" x14ac:dyDescent="0.2">
      <c r="A11" s="86"/>
      <c r="B11" s="14">
        <v>3</v>
      </c>
      <c r="C11" s="14" t="s">
        <v>149</v>
      </c>
      <c r="D11" s="14">
        <v>16</v>
      </c>
      <c r="E11" s="14">
        <v>4</v>
      </c>
      <c r="F11" s="14">
        <f t="shared" ref="F11:F13" si="0">D11*E11</f>
        <v>64</v>
      </c>
      <c r="G11" s="14">
        <f t="shared" ref="G11:G13" si="1">F11-H11</f>
        <v>50</v>
      </c>
      <c r="H11" s="14">
        <f>COUNTIF(DO!K:K,"*spare*")</f>
        <v>14</v>
      </c>
      <c r="I11" s="15">
        <f t="shared" ref="I11:I13" si="2">(H11/G11)*100</f>
        <v>28.000000000000004</v>
      </c>
      <c r="S11" s="87"/>
    </row>
    <row r="12" spans="1:19" ht="30" customHeight="1" x14ac:dyDescent="0.2">
      <c r="A12" s="86"/>
      <c r="B12" s="14">
        <v>4</v>
      </c>
      <c r="C12" s="14" t="s">
        <v>150</v>
      </c>
      <c r="D12" s="14">
        <v>8</v>
      </c>
      <c r="E12" s="14">
        <v>7</v>
      </c>
      <c r="F12" s="14">
        <f t="shared" si="0"/>
        <v>56</v>
      </c>
      <c r="G12" s="14">
        <f t="shared" si="1"/>
        <v>45</v>
      </c>
      <c r="H12" s="14">
        <f>COUNTIF(AI!K:K,"*spare*")</f>
        <v>11</v>
      </c>
      <c r="I12" s="15">
        <f t="shared" si="2"/>
        <v>24.444444444444443</v>
      </c>
      <c r="S12" s="87"/>
    </row>
    <row r="13" spans="1:19" ht="30" customHeight="1" x14ac:dyDescent="0.2">
      <c r="A13" s="86"/>
      <c r="B13" s="14">
        <v>5</v>
      </c>
      <c r="C13" s="14" t="s">
        <v>151</v>
      </c>
      <c r="D13" s="14">
        <v>4</v>
      </c>
      <c r="E13" s="14">
        <v>4</v>
      </c>
      <c r="F13" s="14">
        <f t="shared" si="0"/>
        <v>16</v>
      </c>
      <c r="G13" s="14">
        <f t="shared" si="1"/>
        <v>11</v>
      </c>
      <c r="H13" s="14">
        <f>COUNTIF(AO!K:K,"*spare*")</f>
        <v>5</v>
      </c>
      <c r="I13" s="15">
        <f t="shared" si="2"/>
        <v>45.454545454545453</v>
      </c>
      <c r="S13" s="87"/>
    </row>
    <row r="14" spans="1:19" ht="13.5" thickBot="1" x14ac:dyDescent="0.25">
      <c r="A14" s="88"/>
      <c r="B14" s="89"/>
      <c r="C14" s="89"/>
      <c r="D14" s="89"/>
      <c r="E14" s="89"/>
      <c r="F14" s="89"/>
      <c r="G14" s="89"/>
      <c r="H14" s="89"/>
      <c r="I14" s="89"/>
      <c r="J14" s="89"/>
      <c r="K14" s="89"/>
      <c r="L14" s="89"/>
      <c r="M14" s="89"/>
      <c r="N14" s="89"/>
      <c r="O14" s="89"/>
      <c r="P14" s="89"/>
      <c r="Q14" s="89"/>
      <c r="R14" s="89"/>
      <c r="S14" s="90"/>
    </row>
  </sheetData>
  <mergeCells count="4">
    <mergeCell ref="B8:I8"/>
    <mergeCell ref="Q4:R4"/>
    <mergeCell ref="Q5:R5"/>
    <mergeCell ref="Q6:R6"/>
  </mergeCells>
  <pageMargins left="0.70866141732283472" right="0.70866141732283472" top="0.74803149606299213" bottom="0.74803149606299213" header="0.31496062992125984" footer="0.31496062992125984"/>
  <pageSetup paperSize="8" scale="91" orientation="landscape" r:id="rId1"/>
  <customProperties>
    <customPr name="EpmWorksheetKeyString_GUID"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72"/>
  <sheetViews>
    <sheetView topLeftCell="A11" workbookViewId="0">
      <selection activeCell="K5" sqref="K5:K56"/>
    </sheetView>
  </sheetViews>
  <sheetFormatPr defaultRowHeight="12.75" x14ac:dyDescent="0.2"/>
  <cols>
    <col min="4" max="4" width="11.5703125" bestFit="1" customWidth="1"/>
    <col min="5" max="5" width="7.42578125" bestFit="1" customWidth="1"/>
    <col min="6" max="6" width="13.28515625" bestFit="1" customWidth="1"/>
    <col min="7" max="7" width="18.140625" bestFit="1" customWidth="1"/>
    <col min="8" max="8" width="61" bestFit="1" customWidth="1"/>
    <col min="10" max="10" width="16.7109375" bestFit="1" customWidth="1"/>
    <col min="11" max="11" width="56.7109375" bestFit="1" customWidth="1"/>
  </cols>
  <sheetData>
    <row r="4" spans="4:11" x14ac:dyDescent="0.2">
      <c r="I4" s="95"/>
    </row>
    <row r="5" spans="4:11" x14ac:dyDescent="0.2">
      <c r="D5" s="91" t="s">
        <v>632</v>
      </c>
      <c r="E5" s="91">
        <v>301</v>
      </c>
      <c r="F5" t="str">
        <f>D5&amp;E5</f>
        <v>141-GD-0301</v>
      </c>
      <c r="G5" t="str">
        <f>CONCATENATE(F5,"-","CMD")</f>
        <v>141-GD-0301-CMD</v>
      </c>
      <c r="H5" t="str">
        <f>CONCATENATE("MOTORIZED GAS DAMPER ",F5," OPEN/CLOSE COMMAND")</f>
        <v>MOTORIZED GAS DAMPER 141-GD-0301 OPEN/CLOSE COMMAND</v>
      </c>
      <c r="J5" t="str">
        <f>CONCATENATE(F5,"-","ZIO")</f>
        <v>141-GD-0301-ZIO</v>
      </c>
      <c r="K5" t="str">
        <f>CONCATENATE("MOTORIZED GAS DAMPER ",F5," OPEN FEEDBACK")</f>
        <v>MOTORIZED GAS DAMPER 141-GD-0301 OPEN FEEDBACK</v>
      </c>
    </row>
    <row r="6" spans="4:11" x14ac:dyDescent="0.2">
      <c r="D6" s="91" t="s">
        <v>632</v>
      </c>
      <c r="E6" s="91">
        <f>E5</f>
        <v>301</v>
      </c>
      <c r="F6" t="str">
        <f t="shared" ref="F6:F50" si="0">D6&amp;E6</f>
        <v>141-GD-0301</v>
      </c>
      <c r="J6" t="str">
        <f>CONCATENATE(F6,"-","ZIC")</f>
        <v>141-GD-0301-ZIC</v>
      </c>
      <c r="K6" t="str">
        <f>CONCATENATE("MOTORIZED GAS DAMPER ",F6," CLOSE FEEDBACK")</f>
        <v>MOTORIZED GAS DAMPER 141-GD-0301 CLOSE FEEDBACK</v>
      </c>
    </row>
    <row r="7" spans="4:11" x14ac:dyDescent="0.2">
      <c r="D7" s="91" t="s">
        <v>910</v>
      </c>
      <c r="E7" s="91">
        <v>302</v>
      </c>
      <c r="F7" t="str">
        <f t="shared" si="0"/>
        <v>141-MFD-0302</v>
      </c>
      <c r="G7" t="str">
        <f t="shared" ref="G7:G62" si="1">CONCATENATE(F7,"-","CMD")</f>
        <v>141-MFD-0302-CMD</v>
      </c>
      <c r="H7" t="str">
        <f>CONCATENATE("MOTORIZED FIRE DAMPER ",F7," OPEN/CLOSE COMMAND")</f>
        <v>MOTORIZED FIRE DAMPER 141-MFD-0302 OPEN/CLOSE COMMAND</v>
      </c>
      <c r="J7" t="str">
        <f t="shared" ref="J7" si="2">CONCATENATE(F7,"-","ZIO")</f>
        <v>141-MFD-0302-ZIO</v>
      </c>
      <c r="K7" t="str">
        <f t="shared" ref="K7" si="3">CONCATENATE("MOTORIZED GAS DAMPER ",F7," OPEN FEEDBACK")</f>
        <v>MOTORIZED GAS DAMPER 141-MFD-0302 OPEN FEEDBACK</v>
      </c>
    </row>
    <row r="8" spans="4:11" x14ac:dyDescent="0.2">
      <c r="D8" s="91" t="s">
        <v>910</v>
      </c>
      <c r="E8" s="91">
        <f>E7</f>
        <v>302</v>
      </c>
      <c r="F8" t="str">
        <f t="shared" si="0"/>
        <v>141-MFD-0302</v>
      </c>
      <c r="J8" t="str">
        <f t="shared" ref="J8" si="4">CONCATENATE(F8,"-","ZIC")</f>
        <v>141-MFD-0302-ZIC</v>
      </c>
      <c r="K8" t="str">
        <f t="shared" ref="K8" si="5">CONCATENATE("MOTORIZED GAS DAMPER ",F8," CLOSE FEEDBACK")</f>
        <v>MOTORIZED GAS DAMPER 141-MFD-0302 CLOSE FEEDBACK</v>
      </c>
    </row>
    <row r="9" spans="4:11" x14ac:dyDescent="0.2">
      <c r="D9" s="91" t="s">
        <v>910</v>
      </c>
      <c r="E9" s="91">
        <v>303</v>
      </c>
      <c r="F9" t="str">
        <f t="shared" si="0"/>
        <v>141-MFD-0303</v>
      </c>
      <c r="G9" t="str">
        <f t="shared" si="1"/>
        <v>141-MFD-0303-CMD</v>
      </c>
      <c r="H9" t="str">
        <f t="shared" ref="H9:H62" si="6">CONCATENATE("MOTORIZED FIRE DAMPER ",F9," OPEN/CLOSE COMMAND")</f>
        <v>MOTORIZED FIRE DAMPER 141-MFD-0303 OPEN/CLOSE COMMAND</v>
      </c>
      <c r="J9" t="str">
        <f t="shared" ref="J9" si="7">CONCATENATE(F9,"-","ZIO")</f>
        <v>141-MFD-0303-ZIO</v>
      </c>
      <c r="K9" t="str">
        <f t="shared" ref="K9" si="8">CONCATENATE("MOTORIZED GAS DAMPER ",F9," OPEN FEEDBACK")</f>
        <v>MOTORIZED GAS DAMPER 141-MFD-0303 OPEN FEEDBACK</v>
      </c>
    </row>
    <row r="10" spans="4:11" x14ac:dyDescent="0.2">
      <c r="D10" s="91" t="s">
        <v>910</v>
      </c>
      <c r="E10" s="91">
        <v>303</v>
      </c>
      <c r="F10" t="str">
        <f t="shared" si="0"/>
        <v>141-MFD-0303</v>
      </c>
      <c r="J10" t="str">
        <f t="shared" ref="J10" si="9">CONCATENATE(F10,"-","ZIC")</f>
        <v>141-MFD-0303-ZIC</v>
      </c>
      <c r="K10" t="str">
        <f t="shared" ref="K10" si="10">CONCATENATE("MOTORIZED GAS DAMPER ",F10," CLOSE FEEDBACK")</f>
        <v>MOTORIZED GAS DAMPER 141-MFD-0303 CLOSE FEEDBACK</v>
      </c>
    </row>
    <row r="11" spans="4:11" x14ac:dyDescent="0.2">
      <c r="D11" s="91" t="s">
        <v>910</v>
      </c>
      <c r="E11" s="91">
        <v>304</v>
      </c>
      <c r="F11" t="str">
        <f t="shared" si="0"/>
        <v>141-MFD-0304</v>
      </c>
      <c r="G11" t="str">
        <f t="shared" si="1"/>
        <v>141-MFD-0304-CMD</v>
      </c>
      <c r="H11" t="str">
        <f t="shared" si="6"/>
        <v>MOTORIZED FIRE DAMPER 141-MFD-0304 OPEN/CLOSE COMMAND</v>
      </c>
      <c r="J11" t="str">
        <f t="shared" ref="J11" si="11">CONCATENATE(F11,"-","ZIO")</f>
        <v>141-MFD-0304-ZIO</v>
      </c>
      <c r="K11" t="str">
        <f t="shared" ref="K11" si="12">CONCATENATE("MOTORIZED GAS DAMPER ",F11," OPEN FEEDBACK")</f>
        <v>MOTORIZED GAS DAMPER 141-MFD-0304 OPEN FEEDBACK</v>
      </c>
    </row>
    <row r="12" spans="4:11" x14ac:dyDescent="0.2">
      <c r="D12" s="91" t="s">
        <v>910</v>
      </c>
      <c r="E12" s="91">
        <v>304</v>
      </c>
      <c r="F12" t="str">
        <f t="shared" si="0"/>
        <v>141-MFD-0304</v>
      </c>
      <c r="J12" t="str">
        <f t="shared" ref="J12" si="13">CONCATENATE(F12,"-","ZIC")</f>
        <v>141-MFD-0304-ZIC</v>
      </c>
      <c r="K12" t="str">
        <f t="shared" ref="K12" si="14">CONCATENATE("MOTORIZED GAS DAMPER ",F12," CLOSE FEEDBACK")</f>
        <v>MOTORIZED GAS DAMPER 141-MFD-0304 CLOSE FEEDBACK</v>
      </c>
    </row>
    <row r="13" spans="4:11" x14ac:dyDescent="0.2">
      <c r="D13" s="91" t="s">
        <v>910</v>
      </c>
      <c r="E13" s="91">
        <v>305</v>
      </c>
      <c r="F13" t="str">
        <f t="shared" si="0"/>
        <v>141-MFD-0305</v>
      </c>
      <c r="G13" t="str">
        <f t="shared" si="1"/>
        <v>141-MFD-0305-CMD</v>
      </c>
      <c r="H13" t="str">
        <f t="shared" si="6"/>
        <v>MOTORIZED FIRE DAMPER 141-MFD-0305 OPEN/CLOSE COMMAND</v>
      </c>
      <c r="J13" t="str">
        <f t="shared" ref="J13" si="15">CONCATENATE(F13,"-","ZIO")</f>
        <v>141-MFD-0305-ZIO</v>
      </c>
      <c r="K13" t="str">
        <f t="shared" ref="K13" si="16">CONCATENATE("MOTORIZED GAS DAMPER ",F13," OPEN FEEDBACK")</f>
        <v>MOTORIZED GAS DAMPER 141-MFD-0305 OPEN FEEDBACK</v>
      </c>
    </row>
    <row r="14" spans="4:11" x14ac:dyDescent="0.2">
      <c r="D14" s="91" t="s">
        <v>910</v>
      </c>
      <c r="E14" s="91">
        <v>305</v>
      </c>
      <c r="F14" t="str">
        <f t="shared" si="0"/>
        <v>141-MFD-0305</v>
      </c>
      <c r="J14" t="str">
        <f t="shared" ref="J14" si="17">CONCATENATE(F14,"-","ZIC")</f>
        <v>141-MFD-0305-ZIC</v>
      </c>
      <c r="K14" t="str">
        <f t="shared" ref="K14" si="18">CONCATENATE("MOTORIZED GAS DAMPER ",F14," CLOSE FEEDBACK")</f>
        <v>MOTORIZED GAS DAMPER 141-MFD-0305 CLOSE FEEDBACK</v>
      </c>
    </row>
    <row r="15" spans="4:11" x14ac:dyDescent="0.2">
      <c r="D15" s="91" t="s">
        <v>910</v>
      </c>
      <c r="E15" s="91">
        <v>306</v>
      </c>
      <c r="F15" t="str">
        <f t="shared" si="0"/>
        <v>141-MFD-0306</v>
      </c>
      <c r="G15" t="str">
        <f t="shared" si="1"/>
        <v>141-MFD-0306-CMD</v>
      </c>
      <c r="H15" t="str">
        <f t="shared" si="6"/>
        <v>MOTORIZED FIRE DAMPER 141-MFD-0306 OPEN/CLOSE COMMAND</v>
      </c>
      <c r="J15" t="str">
        <f t="shared" ref="J15" si="19">CONCATENATE(F15,"-","ZIO")</f>
        <v>141-MFD-0306-ZIO</v>
      </c>
      <c r="K15" t="str">
        <f t="shared" ref="K15" si="20">CONCATENATE("MOTORIZED GAS DAMPER ",F15," OPEN FEEDBACK")</f>
        <v>MOTORIZED GAS DAMPER 141-MFD-0306 OPEN FEEDBACK</v>
      </c>
    </row>
    <row r="16" spans="4:11" x14ac:dyDescent="0.2">
      <c r="D16" s="91" t="s">
        <v>910</v>
      </c>
      <c r="E16" s="91">
        <v>306</v>
      </c>
      <c r="F16" t="str">
        <f t="shared" si="0"/>
        <v>141-MFD-0306</v>
      </c>
      <c r="J16" t="str">
        <f t="shared" ref="J16" si="21">CONCATENATE(F16,"-","ZIC")</f>
        <v>141-MFD-0306-ZIC</v>
      </c>
      <c r="K16" t="str">
        <f t="shared" ref="K16" si="22">CONCATENATE("MOTORIZED GAS DAMPER ",F16," CLOSE FEEDBACK")</f>
        <v>MOTORIZED GAS DAMPER 141-MFD-0306 CLOSE FEEDBACK</v>
      </c>
    </row>
    <row r="17" spans="4:11" x14ac:dyDescent="0.2">
      <c r="D17" s="91" t="s">
        <v>910</v>
      </c>
      <c r="E17" s="91">
        <v>307</v>
      </c>
      <c r="F17" t="str">
        <f t="shared" si="0"/>
        <v>141-MFD-0307</v>
      </c>
      <c r="G17" t="str">
        <f t="shared" si="1"/>
        <v>141-MFD-0307-CMD</v>
      </c>
      <c r="H17" t="str">
        <f t="shared" si="6"/>
        <v>MOTORIZED FIRE DAMPER 141-MFD-0307 OPEN/CLOSE COMMAND</v>
      </c>
      <c r="J17" t="str">
        <f t="shared" ref="J17" si="23">CONCATENATE(F17,"-","ZIO")</f>
        <v>141-MFD-0307-ZIO</v>
      </c>
      <c r="K17" t="str">
        <f t="shared" ref="K17" si="24">CONCATENATE("MOTORIZED GAS DAMPER ",F17," OPEN FEEDBACK")</f>
        <v>MOTORIZED GAS DAMPER 141-MFD-0307 OPEN FEEDBACK</v>
      </c>
    </row>
    <row r="18" spans="4:11" x14ac:dyDescent="0.2">
      <c r="D18" s="91" t="s">
        <v>910</v>
      </c>
      <c r="E18" s="91">
        <v>307</v>
      </c>
      <c r="F18" t="str">
        <f t="shared" si="0"/>
        <v>141-MFD-0307</v>
      </c>
      <c r="J18" t="str">
        <f t="shared" ref="J18" si="25">CONCATENATE(F18,"-","ZIC")</f>
        <v>141-MFD-0307-ZIC</v>
      </c>
      <c r="K18" t="str">
        <f t="shared" ref="K18" si="26">CONCATENATE("MOTORIZED GAS DAMPER ",F18," CLOSE FEEDBACK")</f>
        <v>MOTORIZED GAS DAMPER 141-MFD-0307 CLOSE FEEDBACK</v>
      </c>
    </row>
    <row r="19" spans="4:11" x14ac:dyDescent="0.2">
      <c r="D19" s="91" t="s">
        <v>910</v>
      </c>
      <c r="E19" s="91">
        <v>308</v>
      </c>
      <c r="F19" t="str">
        <f t="shared" si="0"/>
        <v>141-MFD-0308</v>
      </c>
      <c r="G19" t="str">
        <f t="shared" si="1"/>
        <v>141-MFD-0308-CMD</v>
      </c>
      <c r="H19" t="str">
        <f t="shared" si="6"/>
        <v>MOTORIZED FIRE DAMPER 141-MFD-0308 OPEN/CLOSE COMMAND</v>
      </c>
      <c r="J19" t="str">
        <f t="shared" ref="J19" si="27">CONCATENATE(F19,"-","ZIO")</f>
        <v>141-MFD-0308-ZIO</v>
      </c>
      <c r="K19" t="str">
        <f t="shared" ref="K19" si="28">CONCATENATE("MOTORIZED GAS DAMPER ",F19," OPEN FEEDBACK")</f>
        <v>MOTORIZED GAS DAMPER 141-MFD-0308 OPEN FEEDBACK</v>
      </c>
    </row>
    <row r="20" spans="4:11" x14ac:dyDescent="0.2">
      <c r="D20" s="91" t="s">
        <v>910</v>
      </c>
      <c r="E20" s="91">
        <v>308</v>
      </c>
      <c r="F20" t="str">
        <f t="shared" si="0"/>
        <v>141-MFD-0308</v>
      </c>
      <c r="J20" t="str">
        <f t="shared" ref="J20" si="29">CONCATENATE(F20,"-","ZIC")</f>
        <v>141-MFD-0308-ZIC</v>
      </c>
      <c r="K20" t="str">
        <f t="shared" ref="K20" si="30">CONCATENATE("MOTORIZED GAS DAMPER ",F20," CLOSE FEEDBACK")</f>
        <v>MOTORIZED GAS DAMPER 141-MFD-0308 CLOSE FEEDBACK</v>
      </c>
    </row>
    <row r="21" spans="4:11" x14ac:dyDescent="0.2">
      <c r="D21" s="91" t="s">
        <v>910</v>
      </c>
      <c r="E21" s="91">
        <v>309</v>
      </c>
      <c r="F21" t="str">
        <f t="shared" si="0"/>
        <v>141-MFD-0309</v>
      </c>
      <c r="G21" t="str">
        <f t="shared" si="1"/>
        <v>141-MFD-0309-CMD</v>
      </c>
      <c r="H21" t="str">
        <f t="shared" si="6"/>
        <v>MOTORIZED FIRE DAMPER 141-MFD-0309 OPEN/CLOSE COMMAND</v>
      </c>
      <c r="J21" t="str">
        <f t="shared" ref="J21" si="31">CONCATENATE(F21,"-","ZIO")</f>
        <v>141-MFD-0309-ZIO</v>
      </c>
      <c r="K21" t="str">
        <f t="shared" ref="K21" si="32">CONCATENATE("MOTORIZED GAS DAMPER ",F21," OPEN FEEDBACK")</f>
        <v>MOTORIZED GAS DAMPER 141-MFD-0309 OPEN FEEDBACK</v>
      </c>
    </row>
    <row r="22" spans="4:11" x14ac:dyDescent="0.2">
      <c r="D22" s="91" t="s">
        <v>910</v>
      </c>
      <c r="E22" s="91">
        <v>309</v>
      </c>
      <c r="F22" t="str">
        <f t="shared" si="0"/>
        <v>141-MFD-0309</v>
      </c>
      <c r="J22" t="str">
        <f t="shared" ref="J22" si="33">CONCATENATE(F22,"-","ZIC")</f>
        <v>141-MFD-0309-ZIC</v>
      </c>
      <c r="K22" t="str">
        <f t="shared" ref="K22" si="34">CONCATENATE("MOTORIZED GAS DAMPER ",F22," CLOSE FEEDBACK")</f>
        <v>MOTORIZED GAS DAMPER 141-MFD-0309 CLOSE FEEDBACK</v>
      </c>
    </row>
    <row r="23" spans="4:11" x14ac:dyDescent="0.2">
      <c r="D23" s="91" t="s">
        <v>910</v>
      </c>
      <c r="E23" s="91">
        <v>310</v>
      </c>
      <c r="F23" t="str">
        <f t="shared" si="0"/>
        <v>141-MFD-0310</v>
      </c>
      <c r="G23" t="str">
        <f t="shared" si="1"/>
        <v>141-MFD-0310-CMD</v>
      </c>
      <c r="H23" t="str">
        <f t="shared" si="6"/>
        <v>MOTORIZED FIRE DAMPER 141-MFD-0310 OPEN/CLOSE COMMAND</v>
      </c>
      <c r="J23" t="str">
        <f t="shared" ref="J23" si="35">CONCATENATE(F23,"-","ZIO")</f>
        <v>141-MFD-0310-ZIO</v>
      </c>
      <c r="K23" t="str">
        <f t="shared" ref="K23" si="36">CONCATENATE("MOTORIZED GAS DAMPER ",F23," OPEN FEEDBACK")</f>
        <v>MOTORIZED GAS DAMPER 141-MFD-0310 OPEN FEEDBACK</v>
      </c>
    </row>
    <row r="24" spans="4:11" x14ac:dyDescent="0.2">
      <c r="D24" s="91" t="s">
        <v>910</v>
      </c>
      <c r="E24" s="91">
        <v>310</v>
      </c>
      <c r="F24" t="str">
        <f t="shared" si="0"/>
        <v>141-MFD-0310</v>
      </c>
      <c r="J24" t="str">
        <f t="shared" ref="J24" si="37">CONCATENATE(F24,"-","ZIC")</f>
        <v>141-MFD-0310-ZIC</v>
      </c>
      <c r="K24" t="str">
        <f t="shared" ref="K24" si="38">CONCATENATE("MOTORIZED GAS DAMPER ",F24," CLOSE FEEDBACK")</f>
        <v>MOTORIZED GAS DAMPER 141-MFD-0310 CLOSE FEEDBACK</v>
      </c>
    </row>
    <row r="25" spans="4:11" x14ac:dyDescent="0.2">
      <c r="D25" s="91" t="s">
        <v>910</v>
      </c>
      <c r="E25" s="91">
        <v>311</v>
      </c>
      <c r="F25" t="str">
        <f t="shared" si="0"/>
        <v>141-MFD-0311</v>
      </c>
      <c r="G25" t="str">
        <f t="shared" si="1"/>
        <v>141-MFD-0311-CMD</v>
      </c>
      <c r="H25" t="str">
        <f t="shared" si="6"/>
        <v>MOTORIZED FIRE DAMPER 141-MFD-0311 OPEN/CLOSE COMMAND</v>
      </c>
      <c r="J25" t="str">
        <f t="shared" ref="J25" si="39">CONCATENATE(F25,"-","ZIO")</f>
        <v>141-MFD-0311-ZIO</v>
      </c>
      <c r="K25" t="str">
        <f t="shared" ref="K25" si="40">CONCATENATE("MOTORIZED GAS DAMPER ",F25," OPEN FEEDBACK")</f>
        <v>MOTORIZED GAS DAMPER 141-MFD-0311 OPEN FEEDBACK</v>
      </c>
    </row>
    <row r="26" spans="4:11" x14ac:dyDescent="0.2">
      <c r="D26" s="91" t="s">
        <v>910</v>
      </c>
      <c r="E26" s="91">
        <v>311</v>
      </c>
      <c r="F26" t="str">
        <f t="shared" si="0"/>
        <v>141-MFD-0311</v>
      </c>
      <c r="J26" t="str">
        <f t="shared" ref="J26" si="41">CONCATENATE(F26,"-","ZIC")</f>
        <v>141-MFD-0311-ZIC</v>
      </c>
      <c r="K26" t="str">
        <f t="shared" ref="K26" si="42">CONCATENATE("MOTORIZED GAS DAMPER ",F26," CLOSE FEEDBACK")</f>
        <v>MOTORIZED GAS DAMPER 141-MFD-0311 CLOSE FEEDBACK</v>
      </c>
    </row>
    <row r="27" spans="4:11" x14ac:dyDescent="0.2">
      <c r="D27" s="91" t="s">
        <v>910</v>
      </c>
      <c r="E27" s="91">
        <v>312</v>
      </c>
      <c r="F27" t="str">
        <f t="shared" si="0"/>
        <v>141-MFD-0312</v>
      </c>
      <c r="G27" t="str">
        <f t="shared" si="1"/>
        <v>141-MFD-0312-CMD</v>
      </c>
      <c r="H27" t="str">
        <f t="shared" si="6"/>
        <v>MOTORIZED FIRE DAMPER 141-MFD-0312 OPEN/CLOSE COMMAND</v>
      </c>
      <c r="J27" t="str">
        <f t="shared" ref="J27" si="43">CONCATENATE(F27,"-","ZIO")</f>
        <v>141-MFD-0312-ZIO</v>
      </c>
      <c r="K27" t="str">
        <f t="shared" ref="K27" si="44">CONCATENATE("MOTORIZED GAS DAMPER ",F27," OPEN FEEDBACK")</f>
        <v>MOTORIZED GAS DAMPER 141-MFD-0312 OPEN FEEDBACK</v>
      </c>
    </row>
    <row r="28" spans="4:11" x14ac:dyDescent="0.2">
      <c r="D28" s="91" t="s">
        <v>910</v>
      </c>
      <c r="E28" s="91">
        <v>312</v>
      </c>
      <c r="F28" t="str">
        <f t="shared" si="0"/>
        <v>141-MFD-0312</v>
      </c>
      <c r="J28" t="str">
        <f t="shared" ref="J28" si="45">CONCATENATE(F28,"-","ZIC")</f>
        <v>141-MFD-0312-ZIC</v>
      </c>
      <c r="K28" t="str">
        <f t="shared" ref="K28" si="46">CONCATENATE("MOTORIZED GAS DAMPER ",F28," CLOSE FEEDBACK")</f>
        <v>MOTORIZED GAS DAMPER 141-MFD-0312 CLOSE FEEDBACK</v>
      </c>
    </row>
    <row r="29" spans="4:11" x14ac:dyDescent="0.2">
      <c r="D29" s="91" t="s">
        <v>910</v>
      </c>
      <c r="E29" s="91">
        <v>313</v>
      </c>
      <c r="F29" t="str">
        <f t="shared" si="0"/>
        <v>141-MFD-0313</v>
      </c>
      <c r="G29" t="str">
        <f t="shared" si="1"/>
        <v>141-MFD-0313-CMD</v>
      </c>
      <c r="H29" t="str">
        <f t="shared" si="6"/>
        <v>MOTORIZED FIRE DAMPER 141-MFD-0313 OPEN/CLOSE COMMAND</v>
      </c>
      <c r="J29" t="str">
        <f t="shared" ref="J29" si="47">CONCATENATE(F29,"-","ZIO")</f>
        <v>141-MFD-0313-ZIO</v>
      </c>
      <c r="K29" t="str">
        <f t="shared" ref="K29" si="48">CONCATENATE("MOTORIZED GAS DAMPER ",F29," OPEN FEEDBACK")</f>
        <v>MOTORIZED GAS DAMPER 141-MFD-0313 OPEN FEEDBACK</v>
      </c>
    </row>
    <row r="30" spans="4:11" x14ac:dyDescent="0.2">
      <c r="D30" s="91" t="s">
        <v>910</v>
      </c>
      <c r="E30" s="91">
        <v>313</v>
      </c>
      <c r="F30" t="str">
        <f t="shared" si="0"/>
        <v>141-MFD-0313</v>
      </c>
      <c r="J30" t="str">
        <f t="shared" ref="J30" si="49">CONCATENATE(F30,"-","ZIC")</f>
        <v>141-MFD-0313-ZIC</v>
      </c>
      <c r="K30" t="str">
        <f t="shared" ref="K30" si="50">CONCATENATE("MOTORIZED GAS DAMPER ",F30," CLOSE FEEDBACK")</f>
        <v>MOTORIZED GAS DAMPER 141-MFD-0313 CLOSE FEEDBACK</v>
      </c>
    </row>
    <row r="31" spans="4:11" x14ac:dyDescent="0.2">
      <c r="D31" s="91" t="s">
        <v>910</v>
      </c>
      <c r="E31" s="91">
        <v>314</v>
      </c>
      <c r="F31" t="str">
        <f t="shared" si="0"/>
        <v>141-MFD-0314</v>
      </c>
      <c r="G31" t="str">
        <f t="shared" si="1"/>
        <v>141-MFD-0314-CMD</v>
      </c>
      <c r="H31" t="str">
        <f t="shared" si="6"/>
        <v>MOTORIZED FIRE DAMPER 141-MFD-0314 OPEN/CLOSE COMMAND</v>
      </c>
      <c r="J31" t="str">
        <f t="shared" ref="J31" si="51">CONCATENATE(F31,"-","ZIO")</f>
        <v>141-MFD-0314-ZIO</v>
      </c>
      <c r="K31" t="str">
        <f t="shared" ref="K31" si="52">CONCATENATE("MOTORIZED GAS DAMPER ",F31," OPEN FEEDBACK")</f>
        <v>MOTORIZED GAS DAMPER 141-MFD-0314 OPEN FEEDBACK</v>
      </c>
    </row>
    <row r="32" spans="4:11" x14ac:dyDescent="0.2">
      <c r="D32" s="91" t="s">
        <v>910</v>
      </c>
      <c r="E32" s="91">
        <v>314</v>
      </c>
      <c r="F32" t="str">
        <f t="shared" si="0"/>
        <v>141-MFD-0314</v>
      </c>
      <c r="J32" t="str">
        <f t="shared" ref="J32" si="53">CONCATENATE(F32,"-","ZIC")</f>
        <v>141-MFD-0314-ZIC</v>
      </c>
      <c r="K32" t="str">
        <f t="shared" ref="K32" si="54">CONCATENATE("MOTORIZED GAS DAMPER ",F32," CLOSE FEEDBACK")</f>
        <v>MOTORIZED GAS DAMPER 141-MFD-0314 CLOSE FEEDBACK</v>
      </c>
    </row>
    <row r="33" spans="4:11" x14ac:dyDescent="0.2">
      <c r="D33" s="91" t="s">
        <v>910</v>
      </c>
      <c r="E33" s="91">
        <v>315</v>
      </c>
      <c r="F33" t="str">
        <f t="shared" si="0"/>
        <v>141-MFD-0315</v>
      </c>
      <c r="G33" t="str">
        <f t="shared" si="1"/>
        <v>141-MFD-0315-CMD</v>
      </c>
      <c r="H33" t="str">
        <f t="shared" si="6"/>
        <v>MOTORIZED FIRE DAMPER 141-MFD-0315 OPEN/CLOSE COMMAND</v>
      </c>
      <c r="J33" t="str">
        <f t="shared" ref="J33" si="55">CONCATENATE(F33,"-","ZIO")</f>
        <v>141-MFD-0315-ZIO</v>
      </c>
      <c r="K33" t="str">
        <f t="shared" ref="K33" si="56">CONCATENATE("MOTORIZED GAS DAMPER ",F33," OPEN FEEDBACK")</f>
        <v>MOTORIZED GAS DAMPER 141-MFD-0315 OPEN FEEDBACK</v>
      </c>
    </row>
    <row r="34" spans="4:11" x14ac:dyDescent="0.2">
      <c r="D34" s="91" t="s">
        <v>910</v>
      </c>
      <c r="E34" s="91">
        <v>315</v>
      </c>
      <c r="F34" t="str">
        <f t="shared" si="0"/>
        <v>141-MFD-0315</v>
      </c>
      <c r="J34" t="str">
        <f t="shared" ref="J34" si="57">CONCATENATE(F34,"-","ZIC")</f>
        <v>141-MFD-0315-ZIC</v>
      </c>
      <c r="K34" t="str">
        <f t="shared" ref="K34" si="58">CONCATENATE("MOTORIZED GAS DAMPER ",F34," CLOSE FEEDBACK")</f>
        <v>MOTORIZED GAS DAMPER 141-MFD-0315 CLOSE FEEDBACK</v>
      </c>
    </row>
    <row r="35" spans="4:11" x14ac:dyDescent="0.2">
      <c r="D35" s="91" t="s">
        <v>910</v>
      </c>
      <c r="E35" s="91">
        <v>316</v>
      </c>
      <c r="F35" t="str">
        <f t="shared" si="0"/>
        <v>141-MFD-0316</v>
      </c>
      <c r="G35" t="str">
        <f t="shared" si="1"/>
        <v>141-MFD-0316-CMD</v>
      </c>
      <c r="H35" t="str">
        <f t="shared" si="6"/>
        <v>MOTORIZED FIRE DAMPER 141-MFD-0316 OPEN/CLOSE COMMAND</v>
      </c>
      <c r="J35" t="str">
        <f t="shared" ref="J35" si="59">CONCATENATE(F35,"-","ZIO")</f>
        <v>141-MFD-0316-ZIO</v>
      </c>
      <c r="K35" t="str">
        <f t="shared" ref="K35" si="60">CONCATENATE("MOTORIZED GAS DAMPER ",F35," OPEN FEEDBACK")</f>
        <v>MOTORIZED GAS DAMPER 141-MFD-0316 OPEN FEEDBACK</v>
      </c>
    </row>
    <row r="36" spans="4:11" x14ac:dyDescent="0.2">
      <c r="D36" s="91" t="s">
        <v>910</v>
      </c>
      <c r="E36" s="91">
        <v>316</v>
      </c>
      <c r="F36" t="str">
        <f t="shared" si="0"/>
        <v>141-MFD-0316</v>
      </c>
      <c r="J36" t="str">
        <f t="shared" ref="J36" si="61">CONCATENATE(F36,"-","ZIC")</f>
        <v>141-MFD-0316-ZIC</v>
      </c>
      <c r="K36" t="str">
        <f t="shared" ref="K36" si="62">CONCATENATE("MOTORIZED GAS DAMPER ",F36," CLOSE FEEDBACK")</f>
        <v>MOTORIZED GAS DAMPER 141-MFD-0316 CLOSE FEEDBACK</v>
      </c>
    </row>
    <row r="37" spans="4:11" x14ac:dyDescent="0.2">
      <c r="D37" s="91" t="s">
        <v>910</v>
      </c>
      <c r="E37" s="91">
        <v>317</v>
      </c>
      <c r="F37" t="str">
        <f t="shared" si="0"/>
        <v>141-MFD-0317</v>
      </c>
      <c r="G37" t="str">
        <f t="shared" si="1"/>
        <v>141-MFD-0317-CMD</v>
      </c>
      <c r="H37" t="str">
        <f t="shared" si="6"/>
        <v>MOTORIZED FIRE DAMPER 141-MFD-0317 OPEN/CLOSE COMMAND</v>
      </c>
      <c r="J37" t="str">
        <f t="shared" ref="J37" si="63">CONCATENATE(F37,"-","ZIO")</f>
        <v>141-MFD-0317-ZIO</v>
      </c>
      <c r="K37" t="str">
        <f t="shared" ref="K37" si="64">CONCATENATE("MOTORIZED GAS DAMPER ",F37," OPEN FEEDBACK")</f>
        <v>MOTORIZED GAS DAMPER 141-MFD-0317 OPEN FEEDBACK</v>
      </c>
    </row>
    <row r="38" spans="4:11" x14ac:dyDescent="0.2">
      <c r="D38" s="91" t="s">
        <v>910</v>
      </c>
      <c r="E38" s="91">
        <v>317</v>
      </c>
      <c r="F38" t="str">
        <f t="shared" si="0"/>
        <v>141-MFD-0317</v>
      </c>
      <c r="J38" t="str">
        <f t="shared" ref="J38" si="65">CONCATENATE(F38,"-","ZIC")</f>
        <v>141-MFD-0317-ZIC</v>
      </c>
      <c r="K38" t="str">
        <f t="shared" ref="K38" si="66">CONCATENATE("MOTORIZED GAS DAMPER ",F38," CLOSE FEEDBACK")</f>
        <v>MOTORIZED GAS DAMPER 141-MFD-0317 CLOSE FEEDBACK</v>
      </c>
    </row>
    <row r="39" spans="4:11" x14ac:dyDescent="0.2">
      <c r="D39" s="91" t="s">
        <v>910</v>
      </c>
      <c r="E39" s="91">
        <v>318</v>
      </c>
      <c r="F39" t="str">
        <f t="shared" si="0"/>
        <v>141-MFD-0318</v>
      </c>
      <c r="G39" t="str">
        <f t="shared" si="1"/>
        <v>141-MFD-0318-CMD</v>
      </c>
      <c r="H39" t="str">
        <f t="shared" si="6"/>
        <v>MOTORIZED FIRE DAMPER 141-MFD-0318 OPEN/CLOSE COMMAND</v>
      </c>
      <c r="J39" t="str">
        <f t="shared" ref="J39" si="67">CONCATENATE(F39,"-","ZIO")</f>
        <v>141-MFD-0318-ZIO</v>
      </c>
      <c r="K39" t="str">
        <f t="shared" ref="K39" si="68">CONCATENATE("MOTORIZED GAS DAMPER ",F39," OPEN FEEDBACK")</f>
        <v>MOTORIZED GAS DAMPER 141-MFD-0318 OPEN FEEDBACK</v>
      </c>
    </row>
    <row r="40" spans="4:11" x14ac:dyDescent="0.2">
      <c r="D40" s="91" t="s">
        <v>910</v>
      </c>
      <c r="E40" s="91">
        <v>318</v>
      </c>
      <c r="F40" t="str">
        <f t="shared" si="0"/>
        <v>141-MFD-0318</v>
      </c>
      <c r="J40" t="str">
        <f t="shared" ref="J40" si="69">CONCATENATE(F40,"-","ZIC")</f>
        <v>141-MFD-0318-ZIC</v>
      </c>
      <c r="K40" t="str">
        <f t="shared" ref="K40" si="70">CONCATENATE("MOTORIZED GAS DAMPER ",F40," CLOSE FEEDBACK")</f>
        <v>MOTORIZED GAS DAMPER 141-MFD-0318 CLOSE FEEDBACK</v>
      </c>
    </row>
    <row r="41" spans="4:11" x14ac:dyDescent="0.2">
      <c r="D41" s="91" t="s">
        <v>910</v>
      </c>
      <c r="E41" s="91">
        <v>319</v>
      </c>
      <c r="F41" t="str">
        <f t="shared" si="0"/>
        <v>141-MFD-0319</v>
      </c>
      <c r="G41" t="str">
        <f t="shared" si="1"/>
        <v>141-MFD-0319-CMD</v>
      </c>
      <c r="H41" t="str">
        <f t="shared" si="6"/>
        <v>MOTORIZED FIRE DAMPER 141-MFD-0319 OPEN/CLOSE COMMAND</v>
      </c>
      <c r="J41" t="str">
        <f t="shared" ref="J41" si="71">CONCATENATE(F41,"-","ZIO")</f>
        <v>141-MFD-0319-ZIO</v>
      </c>
      <c r="K41" t="str">
        <f t="shared" ref="K41" si="72">CONCATENATE("MOTORIZED GAS DAMPER ",F41," OPEN FEEDBACK")</f>
        <v>MOTORIZED GAS DAMPER 141-MFD-0319 OPEN FEEDBACK</v>
      </c>
    </row>
    <row r="42" spans="4:11" x14ac:dyDescent="0.2">
      <c r="D42" s="91" t="s">
        <v>910</v>
      </c>
      <c r="E42" s="91">
        <v>319</v>
      </c>
      <c r="F42" t="str">
        <f t="shared" si="0"/>
        <v>141-MFD-0319</v>
      </c>
      <c r="J42" t="str">
        <f t="shared" ref="J42" si="73">CONCATENATE(F42,"-","ZIC")</f>
        <v>141-MFD-0319-ZIC</v>
      </c>
      <c r="K42" t="str">
        <f t="shared" ref="K42" si="74">CONCATENATE("MOTORIZED GAS DAMPER ",F42," CLOSE FEEDBACK")</f>
        <v>MOTORIZED GAS DAMPER 141-MFD-0319 CLOSE FEEDBACK</v>
      </c>
    </row>
    <row r="43" spans="4:11" x14ac:dyDescent="0.2">
      <c r="D43" s="91" t="s">
        <v>910</v>
      </c>
      <c r="E43" s="91">
        <v>320</v>
      </c>
      <c r="F43" t="str">
        <f t="shared" si="0"/>
        <v>141-MFD-0320</v>
      </c>
      <c r="G43" t="str">
        <f t="shared" si="1"/>
        <v>141-MFD-0320-CMD</v>
      </c>
      <c r="H43" t="str">
        <f t="shared" si="6"/>
        <v>MOTORIZED FIRE DAMPER 141-MFD-0320 OPEN/CLOSE COMMAND</v>
      </c>
      <c r="J43" t="str">
        <f t="shared" ref="J43" si="75">CONCATENATE(F43,"-","ZIO")</f>
        <v>141-MFD-0320-ZIO</v>
      </c>
      <c r="K43" t="str">
        <f t="shared" ref="K43" si="76">CONCATENATE("MOTORIZED GAS DAMPER ",F43," OPEN FEEDBACK")</f>
        <v>MOTORIZED GAS DAMPER 141-MFD-0320 OPEN FEEDBACK</v>
      </c>
    </row>
    <row r="44" spans="4:11" x14ac:dyDescent="0.2">
      <c r="D44" s="91" t="s">
        <v>910</v>
      </c>
      <c r="E44" s="91">
        <v>320</v>
      </c>
      <c r="F44" t="str">
        <f t="shared" si="0"/>
        <v>141-MFD-0320</v>
      </c>
      <c r="J44" t="str">
        <f t="shared" ref="J44" si="77">CONCATENATE(F44,"-","ZIC")</f>
        <v>141-MFD-0320-ZIC</v>
      </c>
      <c r="K44" t="str">
        <f t="shared" ref="K44" si="78">CONCATENATE("MOTORIZED GAS DAMPER ",F44," CLOSE FEEDBACK")</f>
        <v>MOTORIZED GAS DAMPER 141-MFD-0320 CLOSE FEEDBACK</v>
      </c>
    </row>
    <row r="45" spans="4:11" x14ac:dyDescent="0.2">
      <c r="D45" s="91" t="s">
        <v>910</v>
      </c>
      <c r="E45" s="91">
        <v>321</v>
      </c>
      <c r="F45" t="str">
        <f t="shared" si="0"/>
        <v>141-MFD-0321</v>
      </c>
      <c r="G45" t="str">
        <f t="shared" si="1"/>
        <v>141-MFD-0321-CMD</v>
      </c>
      <c r="H45" t="str">
        <f t="shared" si="6"/>
        <v>MOTORIZED FIRE DAMPER 141-MFD-0321 OPEN/CLOSE COMMAND</v>
      </c>
      <c r="J45" t="str">
        <f t="shared" ref="J45" si="79">CONCATENATE(F45,"-","ZIO")</f>
        <v>141-MFD-0321-ZIO</v>
      </c>
      <c r="K45" t="str">
        <f t="shared" ref="K45" si="80">CONCATENATE("MOTORIZED GAS DAMPER ",F45," OPEN FEEDBACK")</f>
        <v>MOTORIZED GAS DAMPER 141-MFD-0321 OPEN FEEDBACK</v>
      </c>
    </row>
    <row r="46" spans="4:11" x14ac:dyDescent="0.2">
      <c r="D46" s="91" t="s">
        <v>910</v>
      </c>
      <c r="E46" s="91">
        <v>321</v>
      </c>
      <c r="F46" t="str">
        <f t="shared" si="0"/>
        <v>141-MFD-0321</v>
      </c>
      <c r="J46" t="str">
        <f t="shared" ref="J46" si="81">CONCATENATE(F46,"-","ZIC")</f>
        <v>141-MFD-0321-ZIC</v>
      </c>
      <c r="K46" t="str">
        <f t="shared" ref="K46" si="82">CONCATENATE("MOTORIZED GAS DAMPER ",F46," CLOSE FEEDBACK")</f>
        <v>MOTORIZED GAS DAMPER 141-MFD-0321 CLOSE FEEDBACK</v>
      </c>
    </row>
    <row r="47" spans="4:11" x14ac:dyDescent="0.2">
      <c r="D47" s="91" t="s">
        <v>910</v>
      </c>
      <c r="E47" s="91">
        <v>322</v>
      </c>
      <c r="F47" t="str">
        <f t="shared" si="0"/>
        <v>141-MFD-0322</v>
      </c>
      <c r="G47" t="str">
        <f t="shared" si="1"/>
        <v>141-MFD-0322-CMD</v>
      </c>
      <c r="H47" t="str">
        <f t="shared" si="6"/>
        <v>MOTORIZED FIRE DAMPER 141-MFD-0322 OPEN/CLOSE COMMAND</v>
      </c>
      <c r="J47" t="str">
        <f t="shared" ref="J47" si="83">CONCATENATE(F47,"-","ZIO")</f>
        <v>141-MFD-0322-ZIO</v>
      </c>
      <c r="K47" t="str">
        <f t="shared" ref="K47" si="84">CONCATENATE("MOTORIZED GAS DAMPER ",F47," OPEN FEEDBACK")</f>
        <v>MOTORIZED GAS DAMPER 141-MFD-0322 OPEN FEEDBACK</v>
      </c>
    </row>
    <row r="48" spans="4:11" x14ac:dyDescent="0.2">
      <c r="D48" s="91" t="s">
        <v>910</v>
      </c>
      <c r="E48" s="91">
        <v>322</v>
      </c>
      <c r="F48" t="str">
        <f t="shared" si="0"/>
        <v>141-MFD-0322</v>
      </c>
      <c r="J48" t="str">
        <f t="shared" ref="J48" si="85">CONCATENATE(F48,"-","ZIC")</f>
        <v>141-MFD-0322-ZIC</v>
      </c>
      <c r="K48" t="str">
        <f t="shared" ref="K48" si="86">CONCATENATE("MOTORIZED GAS DAMPER ",F48," CLOSE FEEDBACK")</f>
        <v>MOTORIZED GAS DAMPER 141-MFD-0322 CLOSE FEEDBACK</v>
      </c>
    </row>
    <row r="49" spans="4:11" x14ac:dyDescent="0.2">
      <c r="D49" s="91" t="s">
        <v>910</v>
      </c>
      <c r="E49" s="91">
        <v>323</v>
      </c>
      <c r="F49" t="str">
        <f t="shared" si="0"/>
        <v>141-MFD-0323</v>
      </c>
      <c r="G49" t="str">
        <f t="shared" si="1"/>
        <v>141-MFD-0323-CMD</v>
      </c>
      <c r="H49" t="str">
        <f t="shared" si="6"/>
        <v>MOTORIZED FIRE DAMPER 141-MFD-0323 OPEN/CLOSE COMMAND</v>
      </c>
      <c r="J49" t="str">
        <f t="shared" ref="J49" si="87">CONCATENATE(F49,"-","ZIO")</f>
        <v>141-MFD-0323-ZIO</v>
      </c>
      <c r="K49" t="str">
        <f t="shared" ref="K49" si="88">CONCATENATE("MOTORIZED GAS DAMPER ",F49," OPEN FEEDBACK")</f>
        <v>MOTORIZED GAS DAMPER 141-MFD-0323 OPEN FEEDBACK</v>
      </c>
    </row>
    <row r="50" spans="4:11" x14ac:dyDescent="0.2">
      <c r="D50" s="91" t="s">
        <v>910</v>
      </c>
      <c r="E50" s="91">
        <v>323</v>
      </c>
      <c r="F50" t="str">
        <f t="shared" si="0"/>
        <v>141-MFD-0323</v>
      </c>
      <c r="J50" t="str">
        <f t="shared" ref="J50" si="89">CONCATENATE(F50,"-","ZIC")</f>
        <v>141-MFD-0323-ZIC</v>
      </c>
      <c r="K50" t="str">
        <f t="shared" ref="K50" si="90">CONCATENATE("MOTORIZED GAS DAMPER ",F50," CLOSE FEEDBACK")</f>
        <v>MOTORIZED GAS DAMPER 141-MFD-0323 CLOSE FEEDBACK</v>
      </c>
    </row>
    <row r="51" spans="4:11" x14ac:dyDescent="0.2">
      <c r="D51" s="91" t="s">
        <v>910</v>
      </c>
      <c r="E51" s="91">
        <v>324</v>
      </c>
      <c r="F51" t="str">
        <f t="shared" ref="F51:F52" si="91">D51&amp;E51</f>
        <v>141-MFD-0324</v>
      </c>
      <c r="G51" t="str">
        <f t="shared" ref="G51" si="92">CONCATENATE(F51,"-","CMD")</f>
        <v>141-MFD-0324-CMD</v>
      </c>
      <c r="H51" t="str">
        <f t="shared" ref="H51" si="93">CONCATENATE("MOTORIZED FIRE DAMPER ",F51," OPEN/CLOSE COMMAND")</f>
        <v>MOTORIZED FIRE DAMPER 141-MFD-0324 OPEN/CLOSE COMMAND</v>
      </c>
      <c r="J51" t="str">
        <f t="shared" ref="J51" si="94">CONCATENATE(F51,"-","ZIO")</f>
        <v>141-MFD-0324-ZIO</v>
      </c>
      <c r="K51" t="str">
        <f t="shared" ref="K51" si="95">CONCATENATE("MOTORIZED GAS DAMPER ",F51," OPEN FEEDBACK")</f>
        <v>MOTORIZED GAS DAMPER 141-MFD-0324 OPEN FEEDBACK</v>
      </c>
    </row>
    <row r="52" spans="4:11" x14ac:dyDescent="0.2">
      <c r="D52" s="91" t="s">
        <v>910</v>
      </c>
      <c r="E52" s="91">
        <v>324</v>
      </c>
      <c r="F52" t="str">
        <f t="shared" si="91"/>
        <v>141-MFD-0324</v>
      </c>
      <c r="J52" t="str">
        <f t="shared" ref="J52" si="96">CONCATENATE(F52,"-","ZIC")</f>
        <v>141-MFD-0324-ZIC</v>
      </c>
      <c r="K52" t="str">
        <f t="shared" ref="K52" si="97">CONCATENATE("MOTORIZED GAS DAMPER ",F52," CLOSE FEEDBACK")</f>
        <v>MOTORIZED GAS DAMPER 141-MFD-0324 CLOSE FEEDBACK</v>
      </c>
    </row>
    <row r="53" spans="4:11" x14ac:dyDescent="0.2">
      <c r="D53" s="91" t="s">
        <v>910</v>
      </c>
      <c r="E53" s="91">
        <v>325</v>
      </c>
      <c r="F53" t="str">
        <f t="shared" ref="F53:F54" si="98">D53&amp;E53</f>
        <v>141-MFD-0325</v>
      </c>
      <c r="G53" t="str">
        <f t="shared" ref="G53" si="99">CONCATENATE(F53,"-","CMD")</f>
        <v>141-MFD-0325-CMD</v>
      </c>
      <c r="H53" t="str">
        <f t="shared" ref="H53" si="100">CONCATENATE("MOTORIZED FIRE DAMPER ",F53," OPEN/CLOSE COMMAND")</f>
        <v>MOTORIZED FIRE DAMPER 141-MFD-0325 OPEN/CLOSE COMMAND</v>
      </c>
      <c r="J53" t="str">
        <f t="shared" ref="J53" si="101">CONCATENATE(F53,"-","ZIO")</f>
        <v>141-MFD-0325-ZIO</v>
      </c>
      <c r="K53" t="str">
        <f t="shared" ref="K53" si="102">CONCATENATE("MOTORIZED GAS DAMPER ",F53," OPEN FEEDBACK")</f>
        <v>MOTORIZED GAS DAMPER 141-MFD-0325 OPEN FEEDBACK</v>
      </c>
    </row>
    <row r="54" spans="4:11" x14ac:dyDescent="0.2">
      <c r="D54" s="91" t="s">
        <v>910</v>
      </c>
      <c r="E54" s="91">
        <v>325</v>
      </c>
      <c r="F54" t="str">
        <f t="shared" si="98"/>
        <v>141-MFD-0325</v>
      </c>
      <c r="J54" t="str">
        <f t="shared" ref="J54" si="103">CONCATENATE(F54,"-","ZIC")</f>
        <v>141-MFD-0325-ZIC</v>
      </c>
      <c r="K54" t="str">
        <f t="shared" ref="K54" si="104">CONCATENATE("MOTORIZED GAS DAMPER ",F54," CLOSE FEEDBACK")</f>
        <v>MOTORIZED GAS DAMPER 141-MFD-0325 CLOSE FEEDBACK</v>
      </c>
    </row>
    <row r="55" spans="4:11" x14ac:dyDescent="0.2">
      <c r="D55" s="91" t="s">
        <v>910</v>
      </c>
      <c r="E55" s="91">
        <v>326</v>
      </c>
      <c r="F55" t="str">
        <f t="shared" ref="F55:F56" si="105">D55&amp;E55</f>
        <v>141-MFD-0326</v>
      </c>
      <c r="G55" t="str">
        <f t="shared" ref="G55" si="106">CONCATENATE(F55,"-","CMD")</f>
        <v>141-MFD-0326-CMD</v>
      </c>
      <c r="H55" t="str">
        <f t="shared" ref="H55" si="107">CONCATENATE("MOTORIZED FIRE DAMPER ",F55," OPEN/CLOSE COMMAND")</f>
        <v>MOTORIZED FIRE DAMPER 141-MFD-0326 OPEN/CLOSE COMMAND</v>
      </c>
      <c r="J55" t="str">
        <f t="shared" ref="J55" si="108">CONCATENATE(F55,"-","ZIO")</f>
        <v>141-MFD-0326-ZIO</v>
      </c>
      <c r="K55" t="str">
        <f t="shared" ref="K55" si="109">CONCATENATE("MOTORIZED GAS DAMPER ",F55," OPEN FEEDBACK")</f>
        <v>MOTORIZED GAS DAMPER 141-MFD-0326 OPEN FEEDBACK</v>
      </c>
    </row>
    <row r="56" spans="4:11" x14ac:dyDescent="0.2">
      <c r="D56" s="91" t="s">
        <v>910</v>
      </c>
      <c r="E56" s="91">
        <v>326</v>
      </c>
      <c r="F56" t="str">
        <f t="shared" si="105"/>
        <v>141-MFD-0326</v>
      </c>
      <c r="J56" t="str">
        <f t="shared" ref="J56" si="110">CONCATENATE(F56,"-","ZIC")</f>
        <v>141-MFD-0326-ZIC</v>
      </c>
      <c r="K56" t="str">
        <f t="shared" ref="K56" si="111">CONCATENATE("MOTORIZED GAS DAMPER ",F56," CLOSE FEEDBACK")</f>
        <v>MOTORIZED GAS DAMPER 141-MFD-0326 CLOSE FEEDBACK</v>
      </c>
    </row>
    <row r="57" spans="4:11" x14ac:dyDescent="0.2">
      <c r="D57" s="91"/>
      <c r="E57" s="91"/>
    </row>
    <row r="58" spans="4:11" x14ac:dyDescent="0.2">
      <c r="D58" s="91" t="s">
        <v>632</v>
      </c>
      <c r="E58" s="91">
        <v>331</v>
      </c>
      <c r="F58" t="str">
        <f>D58&amp;E58</f>
        <v>141-GD-0331</v>
      </c>
      <c r="G58" t="str">
        <f t="shared" si="1"/>
        <v>141-GD-0331-CMD</v>
      </c>
      <c r="H58" t="str">
        <f t="shared" si="6"/>
        <v>MOTORIZED FIRE DAMPER 141-GD-0331 OPEN/CLOSE COMMAND</v>
      </c>
    </row>
    <row r="59" spans="4:11" x14ac:dyDescent="0.2">
      <c r="D59" s="91" t="s">
        <v>632</v>
      </c>
      <c r="E59" s="91">
        <v>332</v>
      </c>
      <c r="F59" t="str">
        <f>D59&amp;E59</f>
        <v>141-GD-0332</v>
      </c>
      <c r="G59" t="str">
        <f t="shared" si="1"/>
        <v>141-GD-0332-CMD</v>
      </c>
      <c r="H59" t="str">
        <f t="shared" si="6"/>
        <v>MOTORIZED FIRE DAMPER 141-GD-0332 OPEN/CLOSE COMMAND</v>
      </c>
    </row>
    <row r="60" spans="4:11" x14ac:dyDescent="0.2">
      <c r="D60" s="91" t="s">
        <v>632</v>
      </c>
      <c r="E60" s="91">
        <v>333</v>
      </c>
      <c r="F60" t="str">
        <f>D60&amp;E60</f>
        <v>141-GD-0333</v>
      </c>
      <c r="G60" t="str">
        <f t="shared" si="1"/>
        <v>141-GD-0333-CMD</v>
      </c>
      <c r="H60" t="str">
        <f t="shared" si="6"/>
        <v>MOTORIZED FIRE DAMPER 141-GD-0333 OPEN/CLOSE COMMAND</v>
      </c>
    </row>
    <row r="61" spans="4:11" x14ac:dyDescent="0.2">
      <c r="D61" s="91" t="s">
        <v>632</v>
      </c>
      <c r="E61" s="91">
        <v>334</v>
      </c>
      <c r="F61" t="str">
        <f>D61&amp;E61</f>
        <v>141-GD-0334</v>
      </c>
      <c r="G61" t="str">
        <f t="shared" si="1"/>
        <v>141-GD-0334-CMD</v>
      </c>
      <c r="H61" t="str">
        <f t="shared" si="6"/>
        <v>MOTORIZED FIRE DAMPER 141-GD-0334 OPEN/CLOSE COMMAND</v>
      </c>
    </row>
    <row r="62" spans="4:11" x14ac:dyDescent="0.2">
      <c r="D62" s="91" t="s">
        <v>632</v>
      </c>
      <c r="E62" s="91">
        <v>336</v>
      </c>
      <c r="F62" t="str">
        <f t="shared" ref="F62" si="112">D62&amp;E62</f>
        <v>141-GD-0336</v>
      </c>
      <c r="G62" t="str">
        <f t="shared" si="1"/>
        <v>141-GD-0336-CMD</v>
      </c>
      <c r="H62" t="str">
        <f t="shared" si="6"/>
        <v>MOTORIZED FIRE DAMPER 141-GD-0336 OPEN/CLOSE COMMAND</v>
      </c>
    </row>
    <row r="63" spans="4:11" x14ac:dyDescent="0.2">
      <c r="D63" s="91" t="s">
        <v>632</v>
      </c>
      <c r="E63" s="91"/>
    </row>
    <row r="64" spans="4:11" x14ac:dyDescent="0.2">
      <c r="D64" s="91" t="s">
        <v>632</v>
      </c>
      <c r="E64" s="91"/>
    </row>
    <row r="65" spans="4:5" x14ac:dyDescent="0.2">
      <c r="D65" s="91" t="s">
        <v>632</v>
      </c>
      <c r="E65" s="91"/>
    </row>
    <row r="66" spans="4:5" x14ac:dyDescent="0.2">
      <c r="D66" s="91" t="s">
        <v>632</v>
      </c>
      <c r="E66" s="91"/>
    </row>
    <row r="67" spans="4:5" x14ac:dyDescent="0.2">
      <c r="D67" s="91" t="s">
        <v>632</v>
      </c>
      <c r="E67" s="91"/>
    </row>
    <row r="68" spans="4:5" x14ac:dyDescent="0.2">
      <c r="D68" s="91" t="s">
        <v>632</v>
      </c>
      <c r="E68" s="91"/>
    </row>
    <row r="69" spans="4:5" x14ac:dyDescent="0.2">
      <c r="D69" s="91" t="s">
        <v>632</v>
      </c>
      <c r="E69" s="91"/>
    </row>
    <row r="70" spans="4:5" x14ac:dyDescent="0.2">
      <c r="D70" s="91" t="s">
        <v>632</v>
      </c>
      <c r="E70" s="91"/>
    </row>
    <row r="71" spans="4:5" x14ac:dyDescent="0.2">
      <c r="D71" s="91" t="s">
        <v>632</v>
      </c>
      <c r="E71" s="91"/>
    </row>
    <row r="72" spans="4:5" x14ac:dyDescent="0.2">
      <c r="D72" s="91" t="s">
        <v>632</v>
      </c>
      <c r="E72" s="91"/>
    </row>
  </sheetData>
  <autoFilter ref="D5:H56"/>
  <pageMargins left="0.7" right="0.7" top="0.75" bottom="0.75" header="0.3" footer="0.3"/>
  <pageSetup orientation="portrait" horizontalDpi="1200" verticalDpi="1200"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I3" sqref="I3:I58"/>
    </sheetView>
  </sheetViews>
  <sheetFormatPr defaultRowHeight="12.75" x14ac:dyDescent="0.2"/>
  <cols>
    <col min="5" max="5" width="11.85546875" bestFit="1" customWidth="1"/>
    <col min="6" max="6" width="15.7109375" bestFit="1" customWidth="1"/>
    <col min="7" max="7" width="3.85546875" bestFit="1" customWidth="1"/>
    <col min="8" max="8" width="15.7109375" customWidth="1"/>
    <col min="9" max="9" width="51.28515625" bestFit="1" customWidth="1"/>
  </cols>
  <sheetData>
    <row r="1" spans="1:9" x14ac:dyDescent="0.2">
      <c r="A1" s="92" t="s">
        <v>511</v>
      </c>
    </row>
    <row r="2" spans="1:9" x14ac:dyDescent="0.2">
      <c r="A2" s="92" t="s">
        <v>510</v>
      </c>
    </row>
    <row r="3" spans="1:9" x14ac:dyDescent="0.2">
      <c r="E3" t="s">
        <v>633</v>
      </c>
      <c r="F3" s="132" t="s">
        <v>660</v>
      </c>
      <c r="G3" s="132" t="s">
        <v>662</v>
      </c>
      <c r="H3" s="132" t="str">
        <f>CONCATENATE(E3,"-",G3)</f>
        <v>141-GD-0302-ZIO</v>
      </c>
      <c r="I3" t="str">
        <f>CONCATENATE("MOTORIZED GAS DAMPER ",E3,F3)</f>
        <v>MOTORIZED GAS DAMPER 141-GD-0302 OPEN STATUS</v>
      </c>
    </row>
    <row r="4" spans="1:9" x14ac:dyDescent="0.2">
      <c r="E4" t="s">
        <v>633</v>
      </c>
      <c r="F4" t="s">
        <v>661</v>
      </c>
      <c r="G4" s="132" t="s">
        <v>663</v>
      </c>
      <c r="H4" s="132" t="str">
        <f t="shared" ref="H4:H58" si="0">CONCATENATE(E4,"-",G4)</f>
        <v>141-GD-0302-ZIC</v>
      </c>
      <c r="I4" t="str">
        <f t="shared" ref="I4:I58" si="1">CONCATENATE("MOTORIZED GAS DAMPER ",E4,F4)</f>
        <v>MOTORIZED GAS DAMPER 141-GD-0302 CLOSE STATUS</v>
      </c>
    </row>
    <row r="5" spans="1:9" x14ac:dyDescent="0.2">
      <c r="E5" t="s">
        <v>634</v>
      </c>
      <c r="F5" s="132" t="s">
        <v>660</v>
      </c>
      <c r="G5" s="132" t="s">
        <v>662</v>
      </c>
      <c r="H5" s="132" t="str">
        <f t="shared" si="0"/>
        <v>141-GD-0303-ZIO</v>
      </c>
      <c r="I5" t="str">
        <f t="shared" si="1"/>
        <v>MOTORIZED GAS DAMPER 141-GD-0303 OPEN STATUS</v>
      </c>
    </row>
    <row r="6" spans="1:9" x14ac:dyDescent="0.2">
      <c r="E6" t="s">
        <v>634</v>
      </c>
      <c r="F6" t="s">
        <v>661</v>
      </c>
      <c r="G6" s="132" t="s">
        <v>663</v>
      </c>
      <c r="H6" s="132" t="str">
        <f t="shared" si="0"/>
        <v>141-GD-0303-ZIC</v>
      </c>
      <c r="I6" t="str">
        <f t="shared" si="1"/>
        <v>MOTORIZED GAS DAMPER 141-GD-0303 CLOSE STATUS</v>
      </c>
    </row>
    <row r="7" spans="1:9" x14ac:dyDescent="0.2">
      <c r="E7" t="s">
        <v>635</v>
      </c>
      <c r="F7" s="132" t="s">
        <v>660</v>
      </c>
      <c r="G7" s="132" t="s">
        <v>662</v>
      </c>
      <c r="H7" s="132" t="str">
        <f t="shared" si="0"/>
        <v>141-GD-0304-ZIO</v>
      </c>
      <c r="I7" t="str">
        <f t="shared" si="1"/>
        <v>MOTORIZED GAS DAMPER 141-GD-0304 OPEN STATUS</v>
      </c>
    </row>
    <row r="8" spans="1:9" x14ac:dyDescent="0.2">
      <c r="E8" t="s">
        <v>635</v>
      </c>
      <c r="F8" t="s">
        <v>661</v>
      </c>
      <c r="G8" s="132" t="s">
        <v>663</v>
      </c>
      <c r="H8" s="132" t="str">
        <f t="shared" si="0"/>
        <v>141-GD-0304-ZIC</v>
      </c>
      <c r="I8" t="str">
        <f t="shared" si="1"/>
        <v>MOTORIZED GAS DAMPER 141-GD-0304 CLOSE STATUS</v>
      </c>
    </row>
    <row r="9" spans="1:9" x14ac:dyDescent="0.2">
      <c r="E9" t="s">
        <v>636</v>
      </c>
      <c r="F9" s="132" t="s">
        <v>660</v>
      </c>
      <c r="G9" s="132" t="s">
        <v>662</v>
      </c>
      <c r="H9" s="132" t="str">
        <f t="shared" si="0"/>
        <v>141-GD-0305-ZIO</v>
      </c>
      <c r="I9" t="str">
        <f t="shared" si="1"/>
        <v>MOTORIZED GAS DAMPER 141-GD-0305 OPEN STATUS</v>
      </c>
    </row>
    <row r="10" spans="1:9" x14ac:dyDescent="0.2">
      <c r="E10" t="s">
        <v>636</v>
      </c>
      <c r="F10" t="s">
        <v>661</v>
      </c>
      <c r="G10" s="132" t="s">
        <v>663</v>
      </c>
      <c r="H10" s="132" t="str">
        <f t="shared" si="0"/>
        <v>141-GD-0305-ZIC</v>
      </c>
      <c r="I10" t="str">
        <f t="shared" si="1"/>
        <v>MOTORIZED GAS DAMPER 141-GD-0305 CLOSE STATUS</v>
      </c>
    </row>
    <row r="11" spans="1:9" x14ac:dyDescent="0.2">
      <c r="E11" t="s">
        <v>637</v>
      </c>
      <c r="F11" s="132" t="s">
        <v>660</v>
      </c>
      <c r="G11" s="132" t="s">
        <v>662</v>
      </c>
      <c r="H11" s="132" t="str">
        <f t="shared" si="0"/>
        <v>141-GD-0306-ZIO</v>
      </c>
      <c r="I11" t="str">
        <f t="shared" si="1"/>
        <v>MOTORIZED GAS DAMPER 141-GD-0306 OPEN STATUS</v>
      </c>
    </row>
    <row r="12" spans="1:9" x14ac:dyDescent="0.2">
      <c r="E12" t="s">
        <v>637</v>
      </c>
      <c r="F12" t="s">
        <v>661</v>
      </c>
      <c r="G12" s="132" t="s">
        <v>663</v>
      </c>
      <c r="H12" s="132" t="str">
        <f t="shared" si="0"/>
        <v>141-GD-0306-ZIC</v>
      </c>
      <c r="I12" t="str">
        <f t="shared" si="1"/>
        <v>MOTORIZED GAS DAMPER 141-GD-0306 CLOSE STATUS</v>
      </c>
    </row>
    <row r="13" spans="1:9" x14ac:dyDescent="0.2">
      <c r="E13" t="s">
        <v>638</v>
      </c>
      <c r="F13" s="132" t="s">
        <v>660</v>
      </c>
      <c r="G13" s="132" t="s">
        <v>662</v>
      </c>
      <c r="H13" s="132" t="str">
        <f t="shared" si="0"/>
        <v>141-GD-0307-ZIO</v>
      </c>
      <c r="I13" t="str">
        <f t="shared" si="1"/>
        <v>MOTORIZED GAS DAMPER 141-GD-0307 OPEN STATUS</v>
      </c>
    </row>
    <row r="14" spans="1:9" x14ac:dyDescent="0.2">
      <c r="E14" t="s">
        <v>638</v>
      </c>
      <c r="F14" t="s">
        <v>661</v>
      </c>
      <c r="G14" s="132" t="s">
        <v>663</v>
      </c>
      <c r="H14" s="132" t="str">
        <f t="shared" si="0"/>
        <v>141-GD-0307-ZIC</v>
      </c>
      <c r="I14" t="str">
        <f t="shared" si="1"/>
        <v>MOTORIZED GAS DAMPER 141-GD-0307 CLOSE STATUS</v>
      </c>
    </row>
    <row r="15" spans="1:9" x14ac:dyDescent="0.2">
      <c r="E15" t="s">
        <v>639</v>
      </c>
      <c r="F15" s="132" t="s">
        <v>660</v>
      </c>
      <c r="G15" s="132" t="s">
        <v>662</v>
      </c>
      <c r="H15" s="132" t="str">
        <f t="shared" si="0"/>
        <v>141-GD-0308-ZIO</v>
      </c>
      <c r="I15" t="str">
        <f t="shared" si="1"/>
        <v>MOTORIZED GAS DAMPER 141-GD-0308 OPEN STATUS</v>
      </c>
    </row>
    <row r="16" spans="1:9" x14ac:dyDescent="0.2">
      <c r="E16" t="s">
        <v>639</v>
      </c>
      <c r="F16" t="s">
        <v>661</v>
      </c>
      <c r="G16" s="132" t="s">
        <v>663</v>
      </c>
      <c r="H16" s="132" t="str">
        <f t="shared" si="0"/>
        <v>141-GD-0308-ZIC</v>
      </c>
      <c r="I16" t="str">
        <f t="shared" si="1"/>
        <v>MOTORIZED GAS DAMPER 141-GD-0308 CLOSE STATUS</v>
      </c>
    </row>
    <row r="17" spans="5:9" x14ac:dyDescent="0.2">
      <c r="E17" t="s">
        <v>640</v>
      </c>
      <c r="F17" s="132" t="s">
        <v>660</v>
      </c>
      <c r="G17" s="132" t="s">
        <v>662</v>
      </c>
      <c r="H17" s="132" t="str">
        <f t="shared" si="0"/>
        <v>141-GD-0309-ZIO</v>
      </c>
      <c r="I17" t="str">
        <f t="shared" si="1"/>
        <v>MOTORIZED GAS DAMPER 141-GD-0309 OPEN STATUS</v>
      </c>
    </row>
    <row r="18" spans="5:9" x14ac:dyDescent="0.2">
      <c r="E18" t="s">
        <v>640</v>
      </c>
      <c r="F18" t="s">
        <v>661</v>
      </c>
      <c r="G18" s="132" t="s">
        <v>663</v>
      </c>
      <c r="H18" s="132" t="str">
        <f t="shared" si="0"/>
        <v>141-GD-0309-ZIC</v>
      </c>
      <c r="I18" t="str">
        <f t="shared" si="1"/>
        <v>MOTORIZED GAS DAMPER 141-GD-0309 CLOSE STATUS</v>
      </c>
    </row>
    <row r="19" spans="5:9" x14ac:dyDescent="0.2">
      <c r="E19" t="s">
        <v>641</v>
      </c>
      <c r="F19" s="132" t="s">
        <v>660</v>
      </c>
      <c r="G19" s="132" t="s">
        <v>662</v>
      </c>
      <c r="H19" s="132" t="str">
        <f t="shared" si="0"/>
        <v>141-GD-0310-ZIO</v>
      </c>
      <c r="I19" t="str">
        <f t="shared" si="1"/>
        <v>MOTORIZED GAS DAMPER 141-GD-0310 OPEN STATUS</v>
      </c>
    </row>
    <row r="20" spans="5:9" x14ac:dyDescent="0.2">
      <c r="E20" t="s">
        <v>641</v>
      </c>
      <c r="F20" t="s">
        <v>661</v>
      </c>
      <c r="G20" s="132" t="s">
        <v>663</v>
      </c>
      <c r="H20" s="132" t="str">
        <f t="shared" si="0"/>
        <v>141-GD-0310-ZIC</v>
      </c>
      <c r="I20" t="str">
        <f t="shared" si="1"/>
        <v>MOTORIZED GAS DAMPER 141-GD-0310 CLOSE STATUS</v>
      </c>
    </row>
    <row r="21" spans="5:9" x14ac:dyDescent="0.2">
      <c r="E21" t="s">
        <v>642</v>
      </c>
      <c r="F21" s="132" t="s">
        <v>660</v>
      </c>
      <c r="G21" s="132" t="s">
        <v>662</v>
      </c>
      <c r="H21" s="132" t="str">
        <f t="shared" si="0"/>
        <v>141-GD-0311-ZIO</v>
      </c>
      <c r="I21" t="str">
        <f t="shared" si="1"/>
        <v>MOTORIZED GAS DAMPER 141-GD-0311 OPEN STATUS</v>
      </c>
    </row>
    <row r="22" spans="5:9" x14ac:dyDescent="0.2">
      <c r="E22" t="s">
        <v>642</v>
      </c>
      <c r="F22" t="s">
        <v>661</v>
      </c>
      <c r="G22" s="132" t="s">
        <v>663</v>
      </c>
      <c r="H22" s="132" t="str">
        <f t="shared" si="0"/>
        <v>141-GD-0311-ZIC</v>
      </c>
      <c r="I22" t="str">
        <f t="shared" si="1"/>
        <v>MOTORIZED GAS DAMPER 141-GD-0311 CLOSE STATUS</v>
      </c>
    </row>
    <row r="23" spans="5:9" x14ac:dyDescent="0.2">
      <c r="E23" t="s">
        <v>643</v>
      </c>
      <c r="F23" s="132" t="s">
        <v>660</v>
      </c>
      <c r="G23" s="132" t="s">
        <v>662</v>
      </c>
      <c r="H23" s="132" t="str">
        <f t="shared" si="0"/>
        <v>141-GD-0312-ZIO</v>
      </c>
      <c r="I23" t="str">
        <f t="shared" si="1"/>
        <v>MOTORIZED GAS DAMPER 141-GD-0312 OPEN STATUS</v>
      </c>
    </row>
    <row r="24" spans="5:9" x14ac:dyDescent="0.2">
      <c r="E24" t="s">
        <v>643</v>
      </c>
      <c r="F24" t="s">
        <v>661</v>
      </c>
      <c r="G24" s="132" t="s">
        <v>663</v>
      </c>
      <c r="H24" s="132" t="str">
        <f t="shared" si="0"/>
        <v>141-GD-0312-ZIC</v>
      </c>
      <c r="I24" t="str">
        <f t="shared" si="1"/>
        <v>MOTORIZED GAS DAMPER 141-GD-0312 CLOSE STATUS</v>
      </c>
    </row>
    <row r="25" spans="5:9" x14ac:dyDescent="0.2">
      <c r="E25" t="s">
        <v>644</v>
      </c>
      <c r="F25" s="132" t="s">
        <v>660</v>
      </c>
      <c r="G25" s="132" t="s">
        <v>662</v>
      </c>
      <c r="H25" s="132" t="str">
        <f t="shared" si="0"/>
        <v>141-GD-0313-ZIO</v>
      </c>
      <c r="I25" t="str">
        <f t="shared" si="1"/>
        <v>MOTORIZED GAS DAMPER 141-GD-0313 OPEN STATUS</v>
      </c>
    </row>
    <row r="26" spans="5:9" x14ac:dyDescent="0.2">
      <c r="E26" t="s">
        <v>644</v>
      </c>
      <c r="F26" t="s">
        <v>661</v>
      </c>
      <c r="G26" s="132" t="s">
        <v>663</v>
      </c>
      <c r="H26" s="132" t="str">
        <f t="shared" si="0"/>
        <v>141-GD-0313-ZIC</v>
      </c>
      <c r="I26" t="str">
        <f t="shared" si="1"/>
        <v>MOTORIZED GAS DAMPER 141-GD-0313 CLOSE STATUS</v>
      </c>
    </row>
    <row r="27" spans="5:9" x14ac:dyDescent="0.2">
      <c r="E27" t="s">
        <v>645</v>
      </c>
      <c r="F27" s="132" t="s">
        <v>660</v>
      </c>
      <c r="G27" s="132" t="s">
        <v>662</v>
      </c>
      <c r="H27" s="132" t="str">
        <f t="shared" si="0"/>
        <v>141-GD-0314-ZIO</v>
      </c>
      <c r="I27" t="str">
        <f t="shared" si="1"/>
        <v>MOTORIZED GAS DAMPER 141-GD-0314 OPEN STATUS</v>
      </c>
    </row>
    <row r="28" spans="5:9" x14ac:dyDescent="0.2">
      <c r="E28" t="s">
        <v>645</v>
      </c>
      <c r="F28" t="s">
        <v>661</v>
      </c>
      <c r="G28" s="132" t="s">
        <v>663</v>
      </c>
      <c r="H28" s="132" t="str">
        <f t="shared" si="0"/>
        <v>141-GD-0314-ZIC</v>
      </c>
      <c r="I28" t="str">
        <f t="shared" si="1"/>
        <v>MOTORIZED GAS DAMPER 141-GD-0314 CLOSE STATUS</v>
      </c>
    </row>
    <row r="29" spans="5:9" x14ac:dyDescent="0.2">
      <c r="E29" t="s">
        <v>646</v>
      </c>
      <c r="F29" s="132" t="s">
        <v>660</v>
      </c>
      <c r="G29" s="132" t="s">
        <v>662</v>
      </c>
      <c r="H29" s="132" t="str">
        <f t="shared" si="0"/>
        <v>141-GD-0315-ZIO</v>
      </c>
      <c r="I29" t="str">
        <f t="shared" si="1"/>
        <v>MOTORIZED GAS DAMPER 141-GD-0315 OPEN STATUS</v>
      </c>
    </row>
    <row r="30" spans="5:9" x14ac:dyDescent="0.2">
      <c r="E30" t="s">
        <v>646</v>
      </c>
      <c r="F30" t="s">
        <v>661</v>
      </c>
      <c r="G30" s="132" t="s">
        <v>663</v>
      </c>
      <c r="H30" s="132" t="str">
        <f t="shared" si="0"/>
        <v>141-GD-0315-ZIC</v>
      </c>
      <c r="I30" t="str">
        <f t="shared" si="1"/>
        <v>MOTORIZED GAS DAMPER 141-GD-0315 CLOSE STATUS</v>
      </c>
    </row>
    <row r="31" spans="5:9" x14ac:dyDescent="0.2">
      <c r="E31" t="s">
        <v>647</v>
      </c>
      <c r="F31" s="132" t="s">
        <v>660</v>
      </c>
      <c r="G31" s="132" t="s">
        <v>662</v>
      </c>
      <c r="H31" s="132" t="str">
        <f t="shared" si="0"/>
        <v>141-GD-0316-ZIO</v>
      </c>
      <c r="I31" t="str">
        <f t="shared" si="1"/>
        <v>MOTORIZED GAS DAMPER 141-GD-0316 OPEN STATUS</v>
      </c>
    </row>
    <row r="32" spans="5:9" x14ac:dyDescent="0.2">
      <c r="E32" t="s">
        <v>647</v>
      </c>
      <c r="F32" t="s">
        <v>661</v>
      </c>
      <c r="G32" s="132" t="s">
        <v>663</v>
      </c>
      <c r="H32" s="132" t="str">
        <f t="shared" si="0"/>
        <v>141-GD-0316-ZIC</v>
      </c>
      <c r="I32" t="str">
        <f t="shared" si="1"/>
        <v>MOTORIZED GAS DAMPER 141-GD-0316 CLOSE STATUS</v>
      </c>
    </row>
    <row r="33" spans="5:9" x14ac:dyDescent="0.2">
      <c r="E33" t="s">
        <v>648</v>
      </c>
      <c r="F33" s="132" t="s">
        <v>660</v>
      </c>
      <c r="G33" s="132" t="s">
        <v>662</v>
      </c>
      <c r="H33" s="132" t="str">
        <f t="shared" si="0"/>
        <v>141-GD-0317-ZIO</v>
      </c>
      <c r="I33" t="str">
        <f t="shared" si="1"/>
        <v>MOTORIZED GAS DAMPER 141-GD-0317 OPEN STATUS</v>
      </c>
    </row>
    <row r="34" spans="5:9" x14ac:dyDescent="0.2">
      <c r="E34" t="s">
        <v>648</v>
      </c>
      <c r="F34" t="s">
        <v>661</v>
      </c>
      <c r="G34" s="132" t="s">
        <v>663</v>
      </c>
      <c r="H34" s="132" t="str">
        <f t="shared" si="0"/>
        <v>141-GD-0317-ZIC</v>
      </c>
      <c r="I34" t="str">
        <f t="shared" si="1"/>
        <v>MOTORIZED GAS DAMPER 141-GD-0317 CLOSE STATUS</v>
      </c>
    </row>
    <row r="35" spans="5:9" x14ac:dyDescent="0.2">
      <c r="E35" t="s">
        <v>649</v>
      </c>
      <c r="F35" s="132" t="s">
        <v>660</v>
      </c>
      <c r="G35" s="132" t="s">
        <v>662</v>
      </c>
      <c r="H35" s="132" t="str">
        <f t="shared" si="0"/>
        <v>141-GD-0318-ZIO</v>
      </c>
      <c r="I35" t="str">
        <f t="shared" si="1"/>
        <v>MOTORIZED GAS DAMPER 141-GD-0318 OPEN STATUS</v>
      </c>
    </row>
    <row r="36" spans="5:9" x14ac:dyDescent="0.2">
      <c r="E36" t="s">
        <v>649</v>
      </c>
      <c r="F36" t="s">
        <v>661</v>
      </c>
      <c r="G36" s="132" t="s">
        <v>663</v>
      </c>
      <c r="H36" s="132" t="str">
        <f t="shared" si="0"/>
        <v>141-GD-0318-ZIC</v>
      </c>
      <c r="I36" t="str">
        <f t="shared" si="1"/>
        <v>MOTORIZED GAS DAMPER 141-GD-0318 CLOSE STATUS</v>
      </c>
    </row>
    <row r="37" spans="5:9" x14ac:dyDescent="0.2">
      <c r="E37" t="s">
        <v>653</v>
      </c>
      <c r="F37" s="132" t="s">
        <v>660</v>
      </c>
      <c r="G37" s="132" t="s">
        <v>662</v>
      </c>
      <c r="H37" s="132" t="str">
        <f t="shared" si="0"/>
        <v>141-GD-0320-ZIO</v>
      </c>
      <c r="I37" t="str">
        <f t="shared" si="1"/>
        <v>MOTORIZED GAS DAMPER 141-GD-0320 OPEN STATUS</v>
      </c>
    </row>
    <row r="38" spans="5:9" x14ac:dyDescent="0.2">
      <c r="E38" t="s">
        <v>653</v>
      </c>
      <c r="F38" t="s">
        <v>661</v>
      </c>
      <c r="G38" s="132" t="s">
        <v>663</v>
      </c>
      <c r="H38" s="132" t="str">
        <f t="shared" si="0"/>
        <v>141-GD-0320-ZIC</v>
      </c>
      <c r="I38" t="str">
        <f t="shared" si="1"/>
        <v>MOTORIZED GAS DAMPER 141-GD-0320 CLOSE STATUS</v>
      </c>
    </row>
    <row r="39" spans="5:9" x14ac:dyDescent="0.2">
      <c r="E39" t="s">
        <v>651</v>
      </c>
      <c r="F39" s="132" t="s">
        <v>660</v>
      </c>
      <c r="G39" s="132" t="s">
        <v>662</v>
      </c>
      <c r="H39" s="132" t="str">
        <f t="shared" si="0"/>
        <v>141-GD-0321-ZIO</v>
      </c>
      <c r="I39" t="str">
        <f t="shared" si="1"/>
        <v>MOTORIZED GAS DAMPER 141-GD-0321 OPEN STATUS</v>
      </c>
    </row>
    <row r="40" spans="5:9" x14ac:dyDescent="0.2">
      <c r="E40" t="s">
        <v>651</v>
      </c>
      <c r="F40" t="s">
        <v>661</v>
      </c>
      <c r="G40" s="132" t="s">
        <v>663</v>
      </c>
      <c r="H40" s="132" t="str">
        <f t="shared" si="0"/>
        <v>141-GD-0321-ZIC</v>
      </c>
      <c r="I40" t="str">
        <f t="shared" si="1"/>
        <v>MOTORIZED GAS DAMPER 141-GD-0321 CLOSE STATUS</v>
      </c>
    </row>
    <row r="41" spans="5:9" x14ac:dyDescent="0.2">
      <c r="E41" t="s">
        <v>652</v>
      </c>
      <c r="F41" s="132" t="s">
        <v>660</v>
      </c>
      <c r="G41" s="132" t="s">
        <v>662</v>
      </c>
      <c r="H41" s="132" t="str">
        <f t="shared" si="0"/>
        <v>141-GD-0322-ZIO</v>
      </c>
      <c r="I41" t="str">
        <f t="shared" si="1"/>
        <v>MOTORIZED GAS DAMPER 141-GD-0322 OPEN STATUS</v>
      </c>
    </row>
    <row r="42" spans="5:9" x14ac:dyDescent="0.2">
      <c r="E42" t="s">
        <v>652</v>
      </c>
      <c r="F42" t="s">
        <v>661</v>
      </c>
      <c r="G42" s="132" t="s">
        <v>663</v>
      </c>
      <c r="H42" s="132" t="str">
        <f t="shared" si="0"/>
        <v>141-GD-0322-ZIC</v>
      </c>
      <c r="I42" t="str">
        <f t="shared" si="1"/>
        <v>MOTORIZED GAS DAMPER 141-GD-0322 CLOSE STATUS</v>
      </c>
    </row>
    <row r="43" spans="5:9" x14ac:dyDescent="0.2">
      <c r="E43" t="s">
        <v>650</v>
      </c>
      <c r="F43" s="132" t="s">
        <v>660</v>
      </c>
      <c r="G43" s="132" t="s">
        <v>662</v>
      </c>
      <c r="H43" s="132" t="str">
        <f t="shared" si="0"/>
        <v>141-GD-0324-ZIO</v>
      </c>
      <c r="I43" t="str">
        <f t="shared" si="1"/>
        <v>MOTORIZED GAS DAMPER 141-GD-0324 OPEN STATUS</v>
      </c>
    </row>
    <row r="44" spans="5:9" x14ac:dyDescent="0.2">
      <c r="E44" t="s">
        <v>650</v>
      </c>
      <c r="F44" t="s">
        <v>661</v>
      </c>
      <c r="G44" s="132" t="s">
        <v>663</v>
      </c>
      <c r="H44" s="132" t="str">
        <f t="shared" si="0"/>
        <v>141-GD-0324-ZIC</v>
      </c>
      <c r="I44" t="str">
        <f t="shared" si="1"/>
        <v>MOTORIZED GAS DAMPER 141-GD-0324 CLOSE STATUS</v>
      </c>
    </row>
    <row r="45" spans="5:9" x14ac:dyDescent="0.2">
      <c r="E45" t="s">
        <v>654</v>
      </c>
      <c r="F45" s="132" t="s">
        <v>660</v>
      </c>
      <c r="G45" s="132" t="s">
        <v>662</v>
      </c>
      <c r="H45" s="132" t="str">
        <f t="shared" si="0"/>
        <v>141-GD-0325-ZIO</v>
      </c>
      <c r="I45" t="str">
        <f t="shared" si="1"/>
        <v>MOTORIZED GAS DAMPER 141-GD-0325 OPEN STATUS</v>
      </c>
    </row>
    <row r="46" spans="5:9" x14ac:dyDescent="0.2">
      <c r="E46" t="s">
        <v>654</v>
      </c>
      <c r="F46" t="s">
        <v>661</v>
      </c>
      <c r="G46" s="132" t="s">
        <v>663</v>
      </c>
      <c r="H46" s="132" t="str">
        <f t="shared" si="0"/>
        <v>141-GD-0325-ZIC</v>
      </c>
      <c r="I46" t="str">
        <f t="shared" si="1"/>
        <v>MOTORIZED GAS DAMPER 141-GD-0325 CLOSE STATUS</v>
      </c>
    </row>
    <row r="47" spans="5:9" x14ac:dyDescent="0.2">
      <c r="E47" t="s">
        <v>655</v>
      </c>
      <c r="F47" s="132" t="s">
        <v>660</v>
      </c>
      <c r="G47" s="132" t="s">
        <v>662</v>
      </c>
      <c r="H47" s="132" t="str">
        <f t="shared" si="0"/>
        <v>141-GD-0326-ZIO</v>
      </c>
      <c r="I47" t="str">
        <f t="shared" si="1"/>
        <v>MOTORIZED GAS DAMPER 141-GD-0326 OPEN STATUS</v>
      </c>
    </row>
    <row r="48" spans="5:9" x14ac:dyDescent="0.2">
      <c r="E48" t="s">
        <v>655</v>
      </c>
      <c r="F48" t="s">
        <v>661</v>
      </c>
      <c r="G48" s="132" t="s">
        <v>663</v>
      </c>
      <c r="H48" s="132" t="str">
        <f t="shared" si="0"/>
        <v>141-GD-0326-ZIC</v>
      </c>
      <c r="I48" t="str">
        <f t="shared" si="1"/>
        <v>MOTORIZED GAS DAMPER 141-GD-0326 CLOSE STATUS</v>
      </c>
    </row>
    <row r="49" spans="5:9" x14ac:dyDescent="0.2">
      <c r="E49" t="s">
        <v>656</v>
      </c>
      <c r="F49" s="132" t="s">
        <v>660</v>
      </c>
      <c r="G49" s="132" t="s">
        <v>662</v>
      </c>
      <c r="H49" s="132" t="str">
        <f t="shared" si="0"/>
        <v>141-GD-0331-ZIO</v>
      </c>
      <c r="I49" t="str">
        <f t="shared" si="1"/>
        <v>MOTORIZED GAS DAMPER 141-GD-0331 OPEN STATUS</v>
      </c>
    </row>
    <row r="50" spans="5:9" x14ac:dyDescent="0.2">
      <c r="E50" t="s">
        <v>656</v>
      </c>
      <c r="F50" t="s">
        <v>661</v>
      </c>
      <c r="G50" s="132" t="s">
        <v>663</v>
      </c>
      <c r="H50" s="132" t="str">
        <f t="shared" si="0"/>
        <v>141-GD-0331-ZIC</v>
      </c>
      <c r="I50" t="str">
        <f t="shared" si="1"/>
        <v>MOTORIZED GAS DAMPER 141-GD-0331 CLOSE STATUS</v>
      </c>
    </row>
    <row r="51" spans="5:9" x14ac:dyDescent="0.2">
      <c r="E51" t="s">
        <v>631</v>
      </c>
      <c r="F51" s="132" t="s">
        <v>660</v>
      </c>
      <c r="G51" s="132" t="s">
        <v>662</v>
      </c>
      <c r="H51" s="132" t="str">
        <f t="shared" si="0"/>
        <v>141-GD-0332-ZIO</v>
      </c>
      <c r="I51" t="str">
        <f t="shared" si="1"/>
        <v>MOTORIZED GAS DAMPER 141-GD-0332 OPEN STATUS</v>
      </c>
    </row>
    <row r="52" spans="5:9" x14ac:dyDescent="0.2">
      <c r="E52" t="s">
        <v>631</v>
      </c>
      <c r="F52" t="s">
        <v>661</v>
      </c>
      <c r="G52" s="132" t="s">
        <v>663</v>
      </c>
      <c r="H52" s="132" t="str">
        <f t="shared" si="0"/>
        <v>141-GD-0332-ZIC</v>
      </c>
      <c r="I52" t="str">
        <f t="shared" si="1"/>
        <v>MOTORIZED GAS DAMPER 141-GD-0332 CLOSE STATUS</v>
      </c>
    </row>
    <row r="53" spans="5:9" x14ac:dyDescent="0.2">
      <c r="E53" t="s">
        <v>657</v>
      </c>
      <c r="F53" s="132" t="s">
        <v>660</v>
      </c>
      <c r="G53" s="132" t="s">
        <v>662</v>
      </c>
      <c r="H53" s="132" t="str">
        <f t="shared" si="0"/>
        <v>141-GD-0333-ZIO</v>
      </c>
      <c r="I53" t="str">
        <f t="shared" si="1"/>
        <v>MOTORIZED GAS DAMPER 141-GD-0333 OPEN STATUS</v>
      </c>
    </row>
    <row r="54" spans="5:9" x14ac:dyDescent="0.2">
      <c r="E54" t="s">
        <v>657</v>
      </c>
      <c r="F54" t="s">
        <v>661</v>
      </c>
      <c r="G54" s="132" t="s">
        <v>663</v>
      </c>
      <c r="H54" s="132" t="str">
        <f t="shared" si="0"/>
        <v>141-GD-0333-ZIC</v>
      </c>
      <c r="I54" t="str">
        <f t="shared" si="1"/>
        <v>MOTORIZED GAS DAMPER 141-GD-0333 CLOSE STATUS</v>
      </c>
    </row>
    <row r="55" spans="5:9" x14ac:dyDescent="0.2">
      <c r="E55" t="s">
        <v>658</v>
      </c>
      <c r="F55" s="132" t="s">
        <v>660</v>
      </c>
      <c r="G55" s="132" t="s">
        <v>662</v>
      </c>
      <c r="H55" s="132" t="str">
        <f t="shared" si="0"/>
        <v>141-GD-0334-ZIO</v>
      </c>
      <c r="I55" t="str">
        <f t="shared" si="1"/>
        <v>MOTORIZED GAS DAMPER 141-GD-0334 OPEN STATUS</v>
      </c>
    </row>
    <row r="56" spans="5:9" x14ac:dyDescent="0.2">
      <c r="E56" t="s">
        <v>658</v>
      </c>
      <c r="F56" t="s">
        <v>661</v>
      </c>
      <c r="G56" s="132" t="s">
        <v>663</v>
      </c>
      <c r="H56" s="132" t="str">
        <f t="shared" si="0"/>
        <v>141-GD-0334-ZIC</v>
      </c>
      <c r="I56" t="str">
        <f t="shared" si="1"/>
        <v>MOTORIZED GAS DAMPER 141-GD-0334 CLOSE STATUS</v>
      </c>
    </row>
    <row r="57" spans="5:9" x14ac:dyDescent="0.2">
      <c r="E57" t="s">
        <v>659</v>
      </c>
      <c r="F57" s="132" t="s">
        <v>660</v>
      </c>
      <c r="G57" s="132" t="s">
        <v>662</v>
      </c>
      <c r="H57" s="132" t="str">
        <f t="shared" si="0"/>
        <v>141-GD-0336-ZIO</v>
      </c>
      <c r="I57" t="str">
        <f t="shared" si="1"/>
        <v>MOTORIZED GAS DAMPER 141-GD-0336 OPEN STATUS</v>
      </c>
    </row>
    <row r="58" spans="5:9" x14ac:dyDescent="0.2">
      <c r="E58" t="s">
        <v>659</v>
      </c>
      <c r="F58" t="s">
        <v>661</v>
      </c>
      <c r="G58" s="132" t="s">
        <v>663</v>
      </c>
      <c r="H58" s="132" t="str">
        <f t="shared" si="0"/>
        <v>141-GD-0336-ZIC</v>
      </c>
      <c r="I58" t="str">
        <f t="shared" si="1"/>
        <v>MOTORIZED GAS DAMPER 141-GD-0336 CLOSE STATUS</v>
      </c>
    </row>
  </sheetData>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pane ySplit="1" topLeftCell="A3" activePane="bottomLeft" state="frozen"/>
      <selection pane="bottomLeft" activeCell="D8" sqref="D8"/>
    </sheetView>
  </sheetViews>
  <sheetFormatPr defaultRowHeight="15" customHeight="1" x14ac:dyDescent="0.2"/>
  <cols>
    <col min="1" max="1" width="9.140625" style="153"/>
    <col min="2" max="2" width="15" style="149" customWidth="1"/>
    <col min="3" max="3" width="56" style="152" customWidth="1"/>
    <col min="4" max="4" width="55.140625" style="152" customWidth="1"/>
    <col min="5" max="16384" width="9.140625" style="149"/>
  </cols>
  <sheetData>
    <row r="1" spans="1:4" ht="15" customHeight="1" x14ac:dyDescent="0.2">
      <c r="A1" s="14" t="s">
        <v>1379</v>
      </c>
      <c r="B1" s="150" t="s">
        <v>1380</v>
      </c>
      <c r="C1" s="151" t="s">
        <v>1381</v>
      </c>
      <c r="D1" s="151" t="s">
        <v>1382</v>
      </c>
    </row>
    <row r="2" spans="1:4" ht="178.5" x14ac:dyDescent="0.2">
      <c r="A2" s="14">
        <v>1</v>
      </c>
      <c r="B2" s="150" t="s">
        <v>1384</v>
      </c>
      <c r="C2" s="151" t="s">
        <v>1383</v>
      </c>
      <c r="D2" s="151" t="s">
        <v>1385</v>
      </c>
    </row>
    <row r="3" spans="1:4" ht="25.5" x14ac:dyDescent="0.2">
      <c r="A3" s="14">
        <v>2</v>
      </c>
      <c r="B3" s="150" t="s">
        <v>1388</v>
      </c>
      <c r="C3" s="151" t="s">
        <v>1386</v>
      </c>
      <c r="D3" s="151" t="s">
        <v>1395</v>
      </c>
    </row>
    <row r="4" spans="1:4" ht="63.75" x14ac:dyDescent="0.2">
      <c r="A4" s="14">
        <v>3</v>
      </c>
      <c r="B4" s="150" t="s">
        <v>1388</v>
      </c>
      <c r="C4" s="151" t="s">
        <v>1387</v>
      </c>
      <c r="D4" s="151" t="s">
        <v>1396</v>
      </c>
    </row>
    <row r="5" spans="1:4" ht="25.5" x14ac:dyDescent="0.2">
      <c r="A5" s="14">
        <v>4</v>
      </c>
      <c r="B5" s="150" t="s">
        <v>1388</v>
      </c>
      <c r="C5" s="151" t="s">
        <v>1389</v>
      </c>
      <c r="D5" s="151" t="s">
        <v>1395</v>
      </c>
    </row>
    <row r="6" spans="1:4" ht="25.5" x14ac:dyDescent="0.2">
      <c r="A6" s="14">
        <v>5</v>
      </c>
      <c r="B6" s="150" t="s">
        <v>1390</v>
      </c>
      <c r="C6" s="151" t="s">
        <v>1391</v>
      </c>
      <c r="D6" s="151" t="s">
        <v>1397</v>
      </c>
    </row>
    <row r="7" spans="1:4" ht="15" customHeight="1" x14ac:dyDescent="0.2">
      <c r="A7" s="14">
        <v>6</v>
      </c>
      <c r="B7" s="150" t="s">
        <v>1390</v>
      </c>
      <c r="C7" s="151" t="s">
        <v>1392</v>
      </c>
      <c r="D7" s="151" t="s">
        <v>1398</v>
      </c>
    </row>
    <row r="8" spans="1:4" ht="25.5" x14ac:dyDescent="0.2">
      <c r="A8" s="14">
        <v>7</v>
      </c>
      <c r="B8" s="150" t="s">
        <v>1394</v>
      </c>
      <c r="C8" s="151" t="s">
        <v>1393</v>
      </c>
      <c r="D8" s="151" t="s">
        <v>1395</v>
      </c>
    </row>
    <row r="9" spans="1:4" ht="15" customHeight="1" x14ac:dyDescent="0.2">
      <c r="A9" s="14"/>
      <c r="B9" s="150"/>
      <c r="C9" s="151"/>
      <c r="D9" s="151"/>
    </row>
    <row r="10" spans="1:4" ht="15" customHeight="1" x14ac:dyDescent="0.2">
      <c r="A10" s="14"/>
      <c r="B10" s="150"/>
      <c r="C10" s="151"/>
      <c r="D10" s="151"/>
    </row>
    <row r="11" spans="1:4" ht="15" customHeight="1" x14ac:dyDescent="0.2">
      <c r="A11" s="14"/>
      <c r="B11" s="150"/>
      <c r="C11" s="151"/>
      <c r="D11" s="151"/>
    </row>
    <row r="12" spans="1:4" ht="15" customHeight="1" x14ac:dyDescent="0.2">
      <c r="A12" s="14"/>
      <c r="B12" s="150"/>
      <c r="C12" s="151"/>
      <c r="D12" s="151"/>
    </row>
    <row r="13" spans="1:4" ht="15" customHeight="1" x14ac:dyDescent="0.2">
      <c r="A13" s="14"/>
      <c r="B13" s="150"/>
      <c r="C13" s="151"/>
      <c r="D13" s="151"/>
    </row>
    <row r="14" spans="1:4" ht="15" customHeight="1" x14ac:dyDescent="0.2">
      <c r="A14" s="14"/>
      <c r="B14" s="150"/>
      <c r="C14" s="151"/>
      <c r="D14" s="151"/>
    </row>
    <row r="15" spans="1:4" ht="15" customHeight="1" x14ac:dyDescent="0.2">
      <c r="A15" s="14"/>
      <c r="B15" s="150"/>
      <c r="C15" s="151"/>
      <c r="D15" s="151"/>
    </row>
    <row r="16" spans="1:4" ht="15" customHeight="1" x14ac:dyDescent="0.2">
      <c r="A16" s="14"/>
      <c r="B16" s="150"/>
      <c r="C16" s="151"/>
      <c r="D16" s="151"/>
    </row>
    <row r="17" spans="1:4" ht="15" customHeight="1" x14ac:dyDescent="0.2">
      <c r="A17" s="14"/>
      <c r="B17" s="150"/>
      <c r="C17" s="151"/>
      <c r="D17" s="151"/>
    </row>
    <row r="18" spans="1:4" ht="15" customHeight="1" x14ac:dyDescent="0.2">
      <c r="A18" s="14"/>
      <c r="B18" s="150"/>
      <c r="C18" s="151"/>
      <c r="D18" s="151"/>
    </row>
    <row r="19" spans="1:4" ht="15" customHeight="1" x14ac:dyDescent="0.2">
      <c r="A19" s="14"/>
      <c r="B19" s="150"/>
      <c r="C19" s="151"/>
      <c r="D19" s="151"/>
    </row>
    <row r="20" spans="1:4" ht="15" customHeight="1" x14ac:dyDescent="0.2">
      <c r="A20" s="14"/>
      <c r="B20" s="150"/>
      <c r="C20" s="151"/>
      <c r="D20" s="151"/>
    </row>
    <row r="21" spans="1:4" ht="15" customHeight="1" x14ac:dyDescent="0.2">
      <c r="A21" s="14"/>
      <c r="B21" s="150"/>
      <c r="C21" s="151"/>
      <c r="D21" s="151"/>
    </row>
    <row r="22" spans="1:4" ht="15" customHeight="1" x14ac:dyDescent="0.2">
      <c r="A22" s="14"/>
      <c r="B22" s="150"/>
      <c r="C22" s="151"/>
      <c r="D22" s="151"/>
    </row>
    <row r="23" spans="1:4" ht="15" customHeight="1" x14ac:dyDescent="0.2">
      <c r="A23" s="14"/>
      <c r="B23" s="150"/>
      <c r="C23" s="151"/>
      <c r="D23" s="151"/>
    </row>
    <row r="24" spans="1:4" ht="15" customHeight="1" x14ac:dyDescent="0.2">
      <c r="A24" s="14"/>
      <c r="B24" s="150"/>
      <c r="C24" s="151"/>
      <c r="D24" s="151"/>
    </row>
    <row r="25" spans="1:4" ht="15" customHeight="1" x14ac:dyDescent="0.2">
      <c r="A25" s="14"/>
      <c r="B25" s="150"/>
      <c r="C25" s="151"/>
      <c r="D25" s="151"/>
    </row>
    <row r="26" spans="1:4" ht="15" customHeight="1" x14ac:dyDescent="0.2">
      <c r="A26" s="14"/>
      <c r="B26" s="150"/>
      <c r="C26" s="151"/>
      <c r="D26" s="151"/>
    </row>
    <row r="27" spans="1:4" ht="15" customHeight="1" x14ac:dyDescent="0.2">
      <c r="A27" s="14"/>
      <c r="B27" s="150"/>
      <c r="C27" s="151"/>
      <c r="D27" s="151"/>
    </row>
    <row r="28" spans="1:4" ht="15" customHeight="1" x14ac:dyDescent="0.2">
      <c r="A28" s="14"/>
      <c r="B28" s="150"/>
      <c r="C28" s="151"/>
      <c r="D28" s="151"/>
    </row>
    <row r="29" spans="1:4" ht="15" customHeight="1" x14ac:dyDescent="0.2">
      <c r="A29" s="14"/>
      <c r="B29" s="150"/>
      <c r="C29" s="151"/>
      <c r="D29" s="151"/>
    </row>
    <row r="30" spans="1:4" ht="15" customHeight="1" x14ac:dyDescent="0.2">
      <c r="A30" s="14"/>
      <c r="B30" s="150"/>
      <c r="C30" s="151"/>
      <c r="D30" s="151"/>
    </row>
  </sheetData>
  <autoFilter ref="A1:D1"/>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DI</vt:lpstr>
      <vt:lpstr>DO</vt:lpstr>
      <vt:lpstr>AI</vt:lpstr>
      <vt:lpstr>AO</vt:lpstr>
      <vt:lpstr>IO Summary</vt:lpstr>
      <vt:lpstr>Sheet1</vt:lpstr>
      <vt:lpstr>Sheet2</vt:lpstr>
      <vt:lpstr>Sheet3</vt:lpstr>
      <vt:lpstr>AI!Print_Area</vt:lpstr>
      <vt:lpstr>AO!Print_Area</vt:lpstr>
      <vt:lpstr>DI!Print_Area</vt:lpstr>
      <vt:lpstr>DO!Print_Area</vt:lpstr>
      <vt:lpstr>'IO Summary'!Print_Area</vt:lpstr>
      <vt:lpstr>AI!Print_Titles</vt:lpstr>
      <vt:lpstr>AO!Print_Titles</vt:lpstr>
      <vt:lpstr>DI!Print_Titles</vt:lpstr>
      <vt:lpstr>DO!Print_Titles</vt:lpstr>
      <vt:lpstr>'IO Summary'!Print_Titles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Syscom IO template</dc:title>
  <dc:subject>IO-List</dc:subject>
  <dc:creator>Sumesh</dc:creator>
  <cp:lastModifiedBy>Balakrishnan Ruthrappan</cp:lastModifiedBy>
  <cp:lastPrinted>2023-09-28T13:35:22Z</cp:lastPrinted>
  <dcterms:created xsi:type="dcterms:W3CDTF">1996-11-05T10:16:36Z</dcterms:created>
  <dcterms:modified xsi:type="dcterms:W3CDTF">2023-09-28T13:47:39Z</dcterms:modified>
</cp:coreProperties>
</file>