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Settings" sheetId="1" r:id="rId3"/>
    <sheet state="visible" name="Archive" sheetId="2" r:id="rId4"/>
    <sheet state="hidden" name="Summary" sheetId="3" r:id="rId5"/>
    <sheet state="hidden" name="Dashboard" sheetId="4" r:id="rId6"/>
  </sheets>
  <definedNames>
    <definedName localSheetId="3" name="dCalc">Dashboard!$S$1</definedName>
    <definedName localSheetId="0" name="searchTerm">ReadmeSettings!$B$9</definedName>
    <definedName localSheetId="2" name="sCalc">Summary!$L$1</definedName>
  </definedNames>
  <calcPr/>
</workbook>
</file>

<file path=xl/sharedStrings.xml><?xml version="1.0" encoding="utf-8"?>
<sst xmlns="http://schemas.openxmlformats.org/spreadsheetml/2006/main" count="18145" uniqueCount="7778">
  <si>
    <t>TAGS v6.1.7</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</si>
  <si>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</si>
  <si>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</si>
  <si>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</si>
  <si>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</si>
  <si>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</si>
  <si>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</si>
  <si>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</si>
  <si>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AMIA17</t>
  </si>
  <si>
    <t>Filter</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</si>
  <si>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</si>
  <si>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</si>
  <si>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</si>
  <si>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</si>
  <si>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</si>
  <si>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</si>
  <si>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</si>
  <si>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</si>
  <si>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</si>
  <si>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</si>
  <si>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</si>
  <si>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</si>
  <si>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</si>
  <si>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</si>
  <si>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</si>
  <si>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</si>
  <si>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</si>
  <si>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</si>
  <si>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942650890162356224</t>
  </si>
  <si>
    <t>VintageCloudDK</t>
  </si>
  <si>
    <t>It’s vital to preserve #film that has been captured over the decades – not just by the movie studios &amp;amp; TV companies, but by anyone who has recorded anything that may have value in the future. #archives  #AMIA17 https://t.co/Ii8ibx1YBk https://t.co/dNb3ZqkxUT</t>
  </si>
  <si>
    <t>Mon Dec 18 07:01:00 +0000 2017</t>
  </si>
  <si>
    <t>en</t>
  </si>
  <si>
    <t>844520052888162308</t>
  </si>
  <si>
    <t>&lt;a href="https://about.twitter.com/products/tweetdeck" rel="nofollow"&gt;TweetDeck&lt;/a&gt;</t>
  </si>
  <si>
    <t>http://pbs.twimg.com/profile_images/844542931381956609/XME64zAv_normal.jpg</t>
  </si>
  <si>
    <t>Denmark</t>
  </si>
  <si>
    <t>http://twitter.com/VintageCloudDK/statuses/942650890162356224</t>
  </si>
  <si>
    <t>{"hashtags":[{"text":"film","indices":[23,28]},{"text":"archives","indices":[196,205]},{"text":"AMIA17","indices":[207,214]}],"symbols":[],"user_mentions":[],"urls":[{"url":"https://t.co/Ii8ibx1YBk","expanded_url":"https://goo.gl/dFVfqC","display_url":"goo.gl/dFVfqC","indices":[215,238]}],"media":[{"id":941706829746360300,"id_str":"941706829746360320","indices":[239,262],"media_url":"http://pbs.twimg.com/media/DRGdX02XUAAUWTc.jpg","media_url_https":"https://pbs.twimg.com/media/DRGdX02XUAAUWTc.jpg","url":"https://t.co/dNb3ZqkxUT","display_url":"pic.twitter.com/dNb3ZqkxUT","expanded_url":"https://twitter.com/VintageCloudDK/status/942650890162356224/photo/1","type":"photo","sizes":{"thumb":{"w":150,"h":150,"resize":"crop"},"large":{"w":852,"h":480,"resize":"fit"},"small":{"w":680,"h":383,"resize":"fit"},"medium":{"w":852,"h":480,"resize":"fit"}}}]}</t>
  </si>
  <si>
    <t>941002187504865283</t>
  </si>
  <si>
    <t>chadfairfield</t>
  </si>
  <si>
    <t>RT @smatney59: Great blog describing our #AMIA17 #fhir tutorial given by @VietNguyenMD, @DocOnFHIR, @Lakahela and myself. https://t.co/IzZTaZ5PZ8</t>
  </si>
  <si>
    <t>Wed Dec 13 17:49:39 +0000 2017</t>
  </si>
  <si>
    <t>242341530</t>
  </si>
  <si>
    <t>&lt;a href="http://twitter.com/download/iphone" rel="nofollow"&gt;Twitter for iPhone&lt;/a&gt;</t>
  </si>
  <si>
    <t>http://pbs.twimg.com/profile_images/930125005698019328/as8Wo5Kp_normal.jpg</t>
  </si>
  <si>
    <t>St. Louis</t>
  </si>
  <si>
    <t>http://twitter.com/chadfairfield/statuses/941002187504865283</t>
  </si>
  <si>
    <t>{"hashtags":[{"text":"AMIA17","indices":[41,48]},{"text":"fhir","indices":[49,54]}],"symbols":[],"user_mentions":[{"screen_name":"smatney59","name":"Susan Matney PhD, RNC-OB, FAAN, FACMI","id":948964782,"id_str":"948964782","indices":[3,13]},{"screen_name":"VietNguyenMD","name":"Viet Nguyen","id":962957268,"id_str":"962957268","indices":[73,86]},{"screen_name":"DocOnFHIR","name":"Russell Leftwich MD","id":354921595,"id_str":"354921595","indices":[88,98]},{"screen_name":"Lakahela","name":"Laura Langford","id":79222669,"id_str":"79222669","indices":[100,109]}],"urls":[]}</t>
  </si>
  <si>
    <t>940786973714800640</t>
  </si>
  <si>
    <t>DocOnFHIR</t>
  </si>
  <si>
    <t>Wed Dec 13 03:34:28 +0000 2017</t>
  </si>
  <si>
    <t>354921595</t>
  </si>
  <si>
    <t>&lt;a href="http://twitter.com/download/android" rel="nofollow"&gt;Twitter for Android&lt;/a&gt;</t>
  </si>
  <si>
    <t>http://pbs.twimg.com/profile_images/1494861853/RBL__2__normal.JPG</t>
  </si>
  <si>
    <t>http://twitter.com/DocOnFHIR/statuses/940786973714800640</t>
  </si>
  <si>
    <t>940731751483215872</t>
  </si>
  <si>
    <t>ANIAinformatics</t>
  </si>
  <si>
    <t>Tue Dec 12 23:55:02 +0000 2017</t>
  </si>
  <si>
    <t>838273429</t>
  </si>
  <si>
    <t>http://pbs.twimg.com/profile_images/2634509630/147d80ade8a7188e8a28caf1a1530981_normal.jpeg</t>
  </si>
  <si>
    <t>USA</t>
  </si>
  <si>
    <t>http://twitter.com/ANIAinformatics/statuses/940731751483215872</t>
  </si>
  <si>
    <t>940487354204278784</t>
  </si>
  <si>
    <t>iasa_web</t>
  </si>
  <si>
    <t>RT @ng_yvonne: Great reflection from @pvizner on #AMIA17 conference &amp;amp; how @AMIAnet can be more inclusive to non-US based AV #archivists https://t.co/sRAd03yGFS</t>
  </si>
  <si>
    <t>Tue Dec 12 07:43:53 +0000 2017</t>
  </si>
  <si>
    <t>103286222</t>
  </si>
  <si>
    <t>http://pbs.twimg.com/profile_images/793493564/iasa_square_normal.jpg</t>
  </si>
  <si>
    <t>worldwide</t>
  </si>
  <si>
    <t>http://twitter.com/iasa_web/statuses/940487354204278784</t>
  </si>
  <si>
    <t>{"hashtags":[{"text":"AMIA17","indices":[49,56]},{"text":"archivists","indices":[128,139]}],"symbols":[],"user_mentions":[{"screen_name":"ng_yvonne","name":"Yvonne Ng","id":49653585,"id_str":"49653585","indices":[3,13]},{"screen_name":"pvizner","name":"Pamela Vizner","id":1837619431,"id_str":"1837619431","indices":[37,45]},{"screen_name":"AMIAnet","name":"AMIA","id":29293612,"id_str":"29293612","indices":[78,86]}],"urls":[]}</t>
  </si>
  <si>
    <t>940387071105015808</t>
  </si>
  <si>
    <t>smatney59</t>
  </si>
  <si>
    <t>Great blog describing our #AMIA17 #fhir tutorial given by @VietNguyenMD, @DocOnFHIR, @Lakahela and myself. https://t.co/IzZTaZ5PZ8</t>
  </si>
  <si>
    <t>Tue Dec 12 01:05:23 +0000 2017</t>
  </si>
  <si>
    <t>948964782</t>
  </si>
  <si>
    <t>&lt;a href="http://twitter.com/#!/download/ipad" rel="nofollow"&gt;Twitter for iPad&lt;/a&gt;</t>
  </si>
  <si>
    <t>http://pbs.twimg.com/profile_images/916117828930957312/jal3HNu0_normal.jpg</t>
  </si>
  <si>
    <t>http://twitter.com/smatney59/statuses/940387071105015808</t>
  </si>
  <si>
    <t>{"hashtags":[{"text":"AMIA17","indices":[26,33]},{"text":"fhir","indices":[34,39]}],"symbols":[],"user_mentions":[{"screen_name":"VietNguyenMD","name":"Viet Nguyen","id":962957268,"id_str":"962957268","indices":[58,71]},{"screen_name":"DocOnFHIR","name":"Russell Leftwich MD","id":354921595,"id_str":"354921595","indices":[73,83]},{"screen_name":"Lakahela","name":"Laura Langford","id":79222669,"id_str":"79222669","indices":[85,94]}],"urls":[{"url":"https://t.co/IzZTaZ5PZ8","expanded_url":"https://twitter.com/3mhisnews/status/939162795811229696","display_url":"twitter.com/3mhisnews/stat…","indices":[107,130]}]}</t>
  </si>
  <si>
    <t>940356335849426945</t>
  </si>
  <si>
    <t>meganmcshea</t>
  </si>
  <si>
    <t>RT @AV_DiscoTech: #AMIA17 Local TV Task Force resources. Please share and take the survey! https://t.co/2zkQEBGmoD https://t.co/Gau8M8TqEZ</t>
  </si>
  <si>
    <t>Mon Dec 11 23:03:16 +0000 2017</t>
  </si>
  <si>
    <t>28636691</t>
  </si>
  <si>
    <t>&lt;a href="http://twitter.com" rel="nofollow"&gt;Twitter Web Client&lt;/a&gt;</t>
  </si>
  <si>
    <t>http://pbs.twimg.com/profile_images/517041311493283840/9Iuc8Svq_normal.png</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</si>
  <si>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</si>
  <si>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http://twitter.com/meganmcshea/statuses/940356335849426945</t>
  </si>
  <si>
    <t>{"hashtags":[{"text":"AMIA17","indices":[18,25]}],"symbols":[],"user_mentions":[{"screen_name":"AV_DiscoTech","name":"Siobhan C. Hagan","id":15159472,"id_str":"15159472","indices":[3,16]}],"urls":[{"url":"https://t.co/2zkQEBGmoD","expanded_url":"https://docs.google.com/document/d/1KQssp1T2LpXo03HxXRenMoQgSGVnS4HVUrJOUfd3QTw","display_url":"docs.google.com/document/d/1KQ…","indices":[91,114]}],"media":[{"id":936409356681089000,"id_str":"936409356681089024","indices":[115,138],"media_url":"http://pbs.twimg.com/media/DP7LWT1UEAA87RR.jpg","media_url_https":"https://pbs.twimg.com/media/DP7LWT1UEAA87RR.jpg","url":"https://t.co/Gau8M8TqEZ","display_url":"pic.twitter.com/Gau8M8TqEZ","expanded_url":"https://twitter.com/AV_DiscoTech/status/936409364759568385/photo/1","type":"photo","sizes":{"medium":{"w":1200,"h":1123,"resize":"fit"},"thumb":{"w":150,"h":150,"resize":"crop"},"large":{"w":2048,"h":1916,"resize":"fit"},"small":{"w":680,"h":636,"resize":"fit"}},"source_status_id":936409364759568400,"source_status_id_str":"936409364759568385","source_user_id":15159472,"source_user_id_str":"15159472"}]}</t>
  </si>
  <si>
    <t>940350968163692545</t>
  </si>
  <si>
    <t>shhtrina</t>
  </si>
  <si>
    <t>RT @ng_yvonne: .@Private_Zero plugs open source tools for AV presrvation on @AMIAnet Open Source Committee github: https://t.co/Zm6jhXDa7h  #AMIA17</t>
  </si>
  <si>
    <t>Advanced Settings:</t>
  </si>
  <si>
    <t>Mon Dec 11 22:41:56 +0000 2017</t>
  </si>
  <si>
    <t>94164762</t>
  </si>
  <si>
    <t>Period</t>
  </si>
  <si>
    <t>http://pbs.twimg.com/profile_images/2967473736/7b1f13304b0d359049d4f9e5d57f32fd_normal.jpeg</t>
  </si>
  <si>
    <t>lexington</t>
  </si>
  <si>
    <t>http://twitter.com/shhtrina/statuses/940350968163692545</t>
  </si>
  <si>
    <t>{"hashtags":[],"symbols":[],"user_mentions":[{"screen_name":"ng_yvonne","name":"Yvonne Ng","id":49653585,"id_str":"49653585","indices":[3,13]},{"screen_name":"Private_Zero","name":"Andrew Weaver","id":110915663,"id_str":"110915663","indices":[16,29]},{"screen_name":"AMIAnet","name":"AMIA","id":29293612,"id_str":"29293612","indices":[76,84]}],"urls":[{"url":"https://t.co/Zm6jhXDa7h","expanded_url":"https://github.com/amiaopensource/","display_url":"github.com/amiaopensource/","indices":[115,138]}]}</t>
  </si>
  <si>
    <t>940349175228706816</t>
  </si>
  <si>
    <t>Mon Dec 11 22:34:48 +0000 2017</t>
  </si>
  <si>
    <t>http://twitter.com/meganmcshea/statuses/940349175228706816</t>
  </si>
  <si>
    <t>940330729355075584</t>
  </si>
  <si>
    <t>NicaoGr</t>
  </si>
  <si>
    <t>RT @nolauren: Interested in applying computer vision to moving images to generate metadata? The Distant Viewing project would love to collaborate!  #AMIA17 https://t.co/Bu5ddYqY6Y https://t.co/IpL7opzH14</t>
  </si>
  <si>
    <t>Mon Dec 11 21:21:31 +0000 2017</t>
  </si>
  <si>
    <t>fr</t>
  </si>
  <si>
    <t>3642299182</t>
  </si>
  <si>
    <t>No.</t>
  </si>
  <si>
    <t>http://pbs.twimg.com/profile_images/643046354776915968/IEfbN_N6_normal.jpg</t>
  </si>
  <si>
    <t>@'s</t>
  </si>
  <si>
    <t>http://twitter.com/NicaoGr/statuses/940330729355075584</t>
  </si>
  <si>
    <t>% RT</t>
  </si>
  <si>
    <t>{"hashtags":[],"symbols":[],"user_mentions":[{"screen_name":"nolauren","name":"Lauren T","id":19907166,"id_str":"19907166","indices":[3,12]}],"urls":[]}</t>
  </si>
  <si>
    <t>940311524211593216</t>
  </si>
  <si>
    <t>HxxxKxxx</t>
  </si>
  <si>
    <t>Twitter Activity</t>
  </si>
  <si>
    <t xml:space="preserve">Sheet Calculation </t>
  </si>
  <si>
    <t>Mon Dec 11 20:05:12 +0000 2017</t>
  </si>
  <si>
    <t>de</t>
  </si>
  <si>
    <t>948243710</t>
  </si>
  <si>
    <t>http://pbs.twimg.com/profile_images/618101098814046208/hGpSrYkv_normal.jpg</t>
  </si>
  <si>
    <t>LMU Munich</t>
  </si>
  <si>
    <t>http://twitter.com/HxxxKxxx/statuses/940311524211593216</t>
  </si>
  <si>
    <t>940241572741992450</t>
  </si>
  <si>
    <t>NYUMIAP</t>
  </si>
  <si>
    <t>Mon Dec 11 15:27:14 +0000 2017</t>
  </si>
  <si>
    <t>249676531</t>
  </si>
  <si>
    <t>http://pbs.twimg.com/profile_images/1627436180/tape_machine_normal.jpg</t>
  </si>
  <si>
    <t xml:space="preserve">New York City </t>
  </si>
  <si>
    <t>http://twitter.com/NYUMIAP/statuses/940241572741992450</t>
  </si>
  <si>
    <t>940225301300350982</t>
  </si>
  <si>
    <t>EddyColloton</t>
  </si>
  <si>
    <t>Mon Dec 11 14:22:35 +0000 2017</t>
  </si>
  <si>
    <t>169335062</t>
  </si>
  <si>
    <t>http://pbs.twimg.com/profile_images/764093765057294339/NbTCW3f__normal.jpg</t>
  </si>
  <si>
    <t>Denver, CO</t>
  </si>
  <si>
    <t>http://twitter.com/EddyColloton/statuses/940225301300350982</t>
  </si>
  <si>
    <t>940119462522605568</t>
  </si>
  <si>
    <t>What a great experience to participate at the #AMIA17 conference in New Orleans earlier this month. @AMIAnet  #film #archives https://t.co/Ii8ibxjzZU https://t.co/6a8Gyc5G2C</t>
  </si>
  <si>
    <t>Mon Dec 11 07:22:01 +0000 2017</t>
  </si>
  <si>
    <t>http://twitter.com/VintageCloudDK/statuses/940119462522605568</t>
  </si>
  <si>
    <t>{"hashtags":[{"text":"AMIA17","indices":[46,53]},{"text":"film","indices":[110,115]},{"text":"archives","indices":[116,125]}],"symbols":[],"user_mentions":[{"screen_name":"AMIAnet","name":"AMIA","id":29293612,"id_str":"29293612","indices":[100,108]}],"urls":[{"url":"https://t.co/Ii8ibxjzZU","expanded_url":"https://goo.gl/dFVfqC","display_url":"goo.gl/dFVfqC","indices":[126,149]}],"media":[{"id":938793015774023700,"id_str":"938793015774023680","indices":[150,173],"media_url":"http://pbs.twimg.com/media/DQdDRh7UEAAE07C.jpg","media_url_https":"https://pbs.twimg.com/media/DQdDRh7UEAAE07C.jpg","url":"https://t.co/6a8Gyc5G2C","display_url":"pic.twitter.com/6a8Gyc5G2C","expanded_url":"https://twitter.com/VintageCloudDK/status/940119462522605568/photo/1","type":"photo","sizes":{"medium":{"w":1200,"h":675,"resize":"fit"},"large":{"w":1920,"h":1080,"resize":"fit"},"small":{"w":680,"h":383,"resize":"fit"},"thumb":{"w":150,"h":150,"resize":"crop"}}}]}</t>
  </si>
  <si>
    <t>939987801474519047</t>
  </si>
  <si>
    <t>treberney</t>
  </si>
  <si>
    <t>Sun Dec 10 22:38:50 +0000 2017</t>
  </si>
  <si>
    <t>24545353</t>
  </si>
  <si>
    <t>http://pbs.twimg.com/profile_images/935933578139066369/CL4pbkiY_normal.jpg</t>
  </si>
  <si>
    <t>Ithaca NY</t>
  </si>
  <si>
    <t>http://twitter.com/treberney/statuses/939987801474519047</t>
  </si>
  <si>
    <t>939971936565604352</t>
  </si>
  <si>
    <t>AMIAnet</t>
  </si>
  <si>
    <t>Sun Dec 10 21:35:48 +0000 2017</t>
  </si>
  <si>
    <t>29293612</t>
  </si>
  <si>
    <t>http://pbs.twimg.com/profile_images/938806976863014913/BE9UBeEr_normal.jpg</t>
  </si>
  <si>
    <t>Los Angeles, CA</t>
  </si>
  <si>
    <t>http://twitter.com/AMIAnet/statuses/939971936565604352</t>
  </si>
  <si>
    <t>939947318731735040</t>
  </si>
  <si>
    <t>RetoKromer</t>
  </si>
  <si>
    <t>Sun Dec 10 19:57:58 +0000 2017</t>
  </si>
  <si>
    <t>289968649</t>
  </si>
  <si>
    <t>&lt;a href="http://itunes.apple.com/us/app/twitter/id409789998?mt=12" rel="nofollow"&gt;Twitter for Mac&lt;/a&gt;</t>
  </si>
  <si>
    <t>http://pbs.twimg.com/profile_images/819579399972470785/CNE3_5mn_normal.jpg</t>
  </si>
  <si>
    <t>on a lake or on an island</t>
  </si>
  <si>
    <t>http://twitter.com/RetoKromer/statuses/939947318731735040</t>
  </si>
  <si>
    <t>939944176761868290</t>
  </si>
  <si>
    <t>jbolmarcich</t>
  </si>
  <si>
    <t>Sun Dec 10 19:45:29 +0000 2017</t>
  </si>
  <si>
    <t>244248019</t>
  </si>
  <si>
    <t>http://pbs.twimg.com/profile_images/911418264147906565/MuVgW2Tz_normal.jpg</t>
  </si>
  <si>
    <t>Western Mass.</t>
  </si>
  <si>
    <t>http://twitter.com/jbolmarcich/statuses/939944176761868290</t>
  </si>
  <si>
    <t>939943173547229184</t>
  </si>
  <si>
    <t>ng_yvonne</t>
  </si>
  <si>
    <t>Great reflection from @pvizner on #AMIA17 conference &amp;amp; how @AMIAnet can be more inclusive to non-US based AV #archivists https://t.co/sRAd03yGFS</t>
  </si>
  <si>
    <t>Sun Dec 10 19:41:30 +0000 2017</t>
  </si>
  <si>
    <t>49653585</t>
  </si>
  <si>
    <t>http://pbs.twimg.com/profile_images/3506441088/9905f08f216d3acdd4a318ea7172e402_normal.jpeg</t>
  </si>
  <si>
    <t>NYC / Prague</t>
  </si>
  <si>
    <t>http://twitter.com/ng_yvonne/statuses/939943173547229184</t>
  </si>
  <si>
    <t>Off</t>
  </si>
  <si>
    <t>Date Bin</t>
  </si>
  <si>
    <t>{"hashtags":[{"text":"AMIA17","indices":[34,41]},{"text":"archivists","indices":[113,124]}],"symbols":[],"user_mentions":[{"screen_name":"pvizner","name":"Pamela Vizner","id":1837619431,"id_str":"1837619431","indices":[22,30]},{"screen_name":"AMIAnet","name":"AMIA","id":29293612,"id_str":"29293612","indices":[63,71]}],"urls":[{"url":"https://t.co/sRAd03yGFS","expanded_url":"https://twitter.com/pvizner/status/939135658651734016","display_url":"twitter.com/pvizner/status…","indices":[125,148]}]}</t>
  </si>
  <si>
    <t>939743646617702400</t>
  </si>
  <si>
    <t>RT @AMIAnet: In case you missed it at #AMIA17 - here is Stephen Parr's program from the Saturday evening screening at Zeitgeist in New Orleans. https://t.co/kuMzjJWL6b</t>
  </si>
  <si>
    <t>Sun Dec 10 06:28:39 +0000 2017</t>
  </si>
  <si>
    <t>http://twitter.com/AMIAnet/statuses/939743646617702400</t>
  </si>
  <si>
    <t>{"hashtags":[{"text":"AMIA17","indices":[38,45]}],"symbols":[],"user_mentions":[{"screen_name":"AMIAnet","name":"AMIA","id":29293612,"id_str":"29293612","indices":[3,11]}],"urls":[]}</t>
  </si>
  <si>
    <t>939741206896173056</t>
  </si>
  <si>
    <t>mellydollred</t>
  </si>
  <si>
    <t>Sun Dec 10 06:18:57 +0000 2017</t>
  </si>
  <si>
    <t>23597456</t>
  </si>
  <si>
    <t>http://pbs.twimg.com/profile_images/817026150539005952/z-UxjaL0_normal.jpg</t>
  </si>
  <si>
    <t>Raleigh, NC</t>
  </si>
  <si>
    <t>http://twitter.com/mellydollred/statuses/939741206896173056</t>
  </si>
  <si>
    <t>939738486701219840</t>
  </si>
  <si>
    <t>Midnight_Choker</t>
  </si>
  <si>
    <t>Sun Dec 10 06:08:09 +0000 2017</t>
  </si>
  <si>
    <t>400458804</t>
  </si>
  <si>
    <t>http://pbs.twimg.com/profile_images/831640620527607809/oZAmDJOY_normal.jpg</t>
  </si>
  <si>
    <t>default</t>
  </si>
  <si>
    <t>Chicago</t>
  </si>
  <si>
    <t>http://twitter.com/Midnight_Choker/statuses/939738486701219840</t>
  </si>
  <si>
    <t>939738137164767232</t>
  </si>
  <si>
    <t>Sun Dec 10 06:06:46 +0000 2017</t>
  </si>
  <si>
    <t>http://twitter.com/iasa_web/statuses/939738137164767232</t>
  </si>
  <si>
    <t>Continuous/paged</t>
  </si>
  <si>
    <t>continuous</t>
  </si>
  <si>
    <t>939555813861019648</t>
  </si>
  <si>
    <t>GemaGruesoOtalo</t>
  </si>
  <si>
    <t>RT @erwinverb: Major thanks to @SegoLilyGirl and all who contribute to the #AMIA17 collab notes! https://t.co/2QnQV9WFgX Glad to see NOLA treated everyone well!</t>
  </si>
  <si>
    <t>Sat Dec 09 18:02:16 +0000 2017</t>
  </si>
  <si>
    <t>&lt;- deprecated option</t>
  </si>
  <si>
    <t>es</t>
  </si>
  <si>
    <t>432352352</t>
  </si>
  <si>
    <t>http://pbs.twimg.com/profile_images/378800000794420167/ad300f38d037299db429b55221eae099_normal.png</t>
  </si>
  <si>
    <t>Madrid Spain</t>
  </si>
  <si>
    <t>Follower count filter</t>
  </si>
  <si>
    <t>http://twitter.com/GemaGruesoOtalo/statuses/939555813861019648</t>
  </si>
  <si>
    <t>{"hashtags":[{"text":"AMIA17","indices":[75,82]}],"symbols":[],"user_mentions":[{"screen_name":"erwinverb","name":"Erwin Verbruggen","id":161971965,"id_str":"161971965","indices":[3,13]},{"screen_name":"SegoLilyGirl","name":"Jessica Breiman","id":2790081608,"id_str":"2790081608","indices":[31,44]}],"urls":[{"url":"https://t.co/2QnQV9WFgX","expanded_url":"https://docs.google.com/document/d/1xyVIbiDjbuTRRI2aOIyFNHdIz2iFW52KqPTfiUnk7ps/edit","display_url":"docs.google.com/document/d/1xy…","indices":[97,120]}]}</t>
  </si>
  <si>
    <t>939533341832855552</t>
  </si>
  <si>
    <t>maejacks</t>
  </si>
  <si>
    <t>Sat Dec 09 16:32:59 +0000 2017</t>
  </si>
  <si>
    <t>455259966</t>
  </si>
  <si>
    <t>&lt;- if search term is being spammed you can set the minimum followers a person must have to be included in archive</t>
  </si>
  <si>
    <t>http://pbs.twimg.com/profile_images/2632531394/b502a50b2b91ca2547b623957790b2ab_normal.jpeg</t>
  </si>
  <si>
    <t>http://twitter.com/maejacks/statuses/939533341832855552</t>
  </si>
  <si>
    <t>Number of tweets</t>
  </si>
  <si>
    <t>&lt;- maximum varies based on the type of archive you are collecting</t>
  </si>
  <si>
    <t>Type</t>
  </si>
  <si>
    <t>search/tweets</t>
  </si>
  <si>
    <t>939513048548757506</t>
  </si>
  <si>
    <t>arscaudio</t>
  </si>
  <si>
    <t>Sat Dec 09 15:12:20 +0000 2017</t>
  </si>
  <si>
    <t>Stats</t>
  </si>
  <si>
    <t>Number of Tweets</t>
  </si>
  <si>
    <t>3295984697</t>
  </si>
  <si>
    <t>http://pbs.twimg.com/profile_images/605961212640161794/IZL4vI7J_normal.jpg</t>
  </si>
  <si>
    <t>http://twitter.com/arscaudio/statuses/939513048548757506</t>
  </si>
  <si>
    <t>939365336775770112</t>
  </si>
  <si>
    <t>markj2</t>
  </si>
  <si>
    <t>Sat Dec 09 05:25:23 +0000 2017</t>
  </si>
  <si>
    <t>22147358</t>
  </si>
  <si>
    <t>http://pbs.twimg.com/profile_images/868876907697192960/r1X3hIWx_normal.jpg</t>
  </si>
  <si>
    <t>http://twitter.com/markj2/statuses/939365336775770112</t>
  </si>
  <si>
    <t>939334458439884800</t>
  </si>
  <si>
    <t>AMST_UNC</t>
  </si>
  <si>
    <t>RT @mellydollred: #dh steam tomorrow starting at 9:30am. Video annotation tools and media studies/pedagogy. @nolauren, Media Ecology Project, Dimitrios Latsis, @DevinOrgeron, and myself. Follow the stream to @amateur_cinema, @kcariani, @AVPreserve, and more! #AMIA17 https://t.co/8zhi0mG7ti</t>
  </si>
  <si>
    <t>Sat Dec 09 03:22:41 +0000 2017</t>
  </si>
  <si>
    <t>3299157081</t>
  </si>
  <si>
    <t>http://pbs.twimg.com/profile_images/895022816956907520/YVewYUbd_normal.jpg</t>
  </si>
  <si>
    <t>Chapel Hill, NC</t>
  </si>
  <si>
    <t>http://twitter.com/AMST_UNC/statuses/939334458439884800</t>
  </si>
  <si>
    <t>Unique tweets</t>
  </si>
  <si>
    <t>{"hashtags":[{"text":"dh","indices":[18,21]}],"symbols":[],"user_mentions":[{"screen_name":"mellydollred","name":"Melissa Dollman","id":23597456,"id_str":"23597456","indices":[3,16]},{"screen_name":"nolauren","name":"Lauren T","id":19907166,"id_str":"19907166","indices":[108,117]}],"urls":[]}</t>
  </si>
  <si>
    <t>939304940802994176</t>
  </si>
  <si>
    <t>In case you missed it at #AMIA17 - here is Stephen Parr's program from the Saturday evening screening at Zeitgeist in New Orleans. https://t.co/kuMzjJWL6b</t>
  </si>
  <si>
    <t>Sat Dec 09 01:25:23 +0000 2017</t>
  </si>
  <si>
    <t>http://twitter.com/AMIAnet/statuses/939304940802994176</t>
  </si>
  <si>
    <t>{"hashtags":[{"text":"AMIA17","indices":[25,32]}],"symbols":[],"user_mentions":[],"urls":[{"url":"https://t.co/kuMzjJWL6b","expanded_url":"https://vimeo.com/245808490/ffc0faa7c7","display_url":"vimeo.com/245808490/ffc0…","indices":[131,154]}]}</t>
  </si>
  <si>
    <t>First Tweet</t>
  </si>
  <si>
    <t>939197534131462144</t>
  </si>
  <si>
    <t>RT @pvizner: #AMIA17 + #diversidad + #inclusión + participación internacional. Algunos pensamientos post-AMIA de parte de un miembro de la comunidad internacional @AMIAnet @AVPreserve https://t.co/tGG9OXJk3w</t>
  </si>
  <si>
    <t>Fri Dec 08 18:18:36 +0000 2017</t>
  </si>
  <si>
    <t>http://twitter.com/AMIAnet/statuses/939197534131462144</t>
  </si>
  <si>
    <t>{"hashtags":[{"text":"AMIA17","indices":[13,20]},{"text":"diversidad","indices":[23,34]},{"text":"inclusión","indices":[37,47]}],"symbols":[],"user_mentions":[{"screen_name":"pvizner","name":"Pamela Vizner","id":1837619431,"id_str":"1837619431","indices":[3,11]}],"urls":[]}</t>
  </si>
  <si>
    <t>939194015974678528</t>
  </si>
  <si>
    <t>AVPreserve</t>
  </si>
  <si>
    <t>Fri Dec 08 18:04:37 +0000 2017</t>
  </si>
  <si>
    <t>49113051</t>
  </si>
  <si>
    <t>http://pbs.twimg.com/profile_images/730793019687981056/F3hNXNi2_normal.jpg</t>
  </si>
  <si>
    <t>iPhone: 40.749439,-73.991913</t>
  </si>
  <si>
    <t>http://twitter.com/AVPreserve/statuses/939194015974678528</t>
  </si>
  <si>
    <t>Last Tweet</t>
  </si>
  <si>
    <t>939154505379217409</t>
  </si>
  <si>
    <t>Fri Dec 08 15:27:37 +0000 2017</t>
  </si>
  <si>
    <t>http://twitter.com/NYUMIAP/statuses/939154505379217409</t>
  </si>
  <si>
    <t>939135883084812288</t>
  </si>
  <si>
    <t>pvizner</t>
  </si>
  <si>
    <t>#AMIA17 + #diversidad + #inclusión + participación internacional. Algunos pensamientos post-AMIA de parte de un miembro de la comunidad internacional @AMIAnet @AVPreserve https://t.co/tGG9OXJk3w</t>
  </si>
  <si>
    <t>Fri Dec 08 14:13:37 +0000 2017</t>
  </si>
  <si>
    <t>1837619431</t>
  </si>
  <si>
    <t>http://pbs.twimg.com/profile_images/919275884665765888/X-mJRWwA_normal.jpg</t>
  </si>
  <si>
    <t>Brooklyn, NY - Santiago, Chile</t>
  </si>
  <si>
    <t>http://twitter.com/pvizner/statuses/939135883084812288</t>
  </si>
  <si>
    <t>Make interactive</t>
  </si>
  <si>
    <t>{"hashtags":[{"text":"AMIA17","indices":[0,7]},{"text":"diversidad","indices":[10,21]},{"text":"inclusión","indices":[24,34]}],"symbols":[],"user_mentions":[{"screen_name":"AMIAnet","name":"AMIA","id":29293612,"id_str":"29293612","indices":[150,158]},{"screen_name":"AVPreserve","name":"AVPreserve","id":49113051,"id_str":"49113051","indices":[159,170]}],"urls":[{"url":"https://t.co/tGG9OXJk3w","expanded_url":"https://www.avpreserve.com/conferencia-amia-2017-diversidad-equidad-inclusion-y-participacion-internacional/","display_url":"avpreserve.com/conferencia-am…","indices":[171,194]}]}</t>
  </si>
  <si>
    <t>939135658651734016</t>
  </si>
  <si>
    <t>#AMIA17 + #diversity + #inclusion + international participation. Some post-AMIA thoughts from an international member @AMIAnet @AVPreserve https://t.co/tGG9OXJk3w</t>
  </si>
  <si>
    <t>Fri Dec 08 14:12:43 +0000 2017</t>
  </si>
  <si>
    <t>Turn your archive into an interactive online resource using TAGSExplorer - see http://bit.ly/TAGSsetup</t>
  </si>
  <si>
    <t>http://twitter.com/pvizner/statuses/939135658651734016</t>
  </si>
  <si>
    <r>
      <t xml:space="preserve">Note: </t>
    </r>
    <r>
      <rPr>
        <rFont val="Courier New"/>
      </rPr>
      <t>Share &gt; Anyone with link</t>
    </r>
    <r>
      <rPr/>
      <t xml:space="preserve"> to use these views</t>
    </r>
  </si>
  <si>
    <t>{"hashtags":[{"text":"AMIA17","indices":[0,7]},{"text":"diversity","indices":[10,20]},{"text":"inclusion","indices":[23,33]}],"symbols":[],"user_mentions":[{"screen_name":"AMIAnet","name":"AMIA","id":29293612,"id_str":"29293612","indices":[118,126]},{"screen_name":"AVPreserve","name":"AVPreserve","id":49113051,"id_str":"49113051","indices":[127,138]}],"urls":[{"url":"https://t.co/tGG9OXJk3w","expanded_url":"https://www.avpreserve.com/conferencia-amia-2017-diversidad-equidad-inclusion-y-participacion-internacional/","display_url":"avpreserve.com/conferencia-am…","indices":[139,162]}]}</t>
  </si>
  <si>
    <t>938950600930181120</t>
  </si>
  <si>
    <t>smkp007</t>
  </si>
  <si>
    <t>RT @gothamphotochem: A pleasure meeting @CPCLdn at #AMIA17! Congratulations on the creative film print business cards!</t>
  </si>
  <si>
    <t>Fri Dec 08 01:57:22 +0000 2017</t>
  </si>
  <si>
    <t>3352887614</t>
  </si>
  <si>
    <t>http://pbs.twimg.com/profile_images/825749039954042881/AQ3Ako31_normal.jpg</t>
  </si>
  <si>
    <t>http://twitter.com/smkp007/statuses/938950600930181120</t>
  </si>
  <si>
    <t>{"hashtags":[{"text":"AMIA17","indices":[51,58]}],"symbols":[],"user_mentions":[{"screen_name":"gothamphotochem","name":"Gotham Photochemical","id":796502219398910000,"id_str":"796502219398909952","indices":[3,19]},{"screen_name":"CPCLdn","name":"Cinema Printing Company","id":892393271191883800,"id_str":"892393271191883777","indices":[40,47]}],"urls":[]}</t>
  </si>
  <si>
    <t>938833219276898305</t>
  </si>
  <si>
    <t>CodigoUrbanoR</t>
  </si>
  <si>
    <t>RT @LpezAlejandro: #amia17 "Las detenciones de esta madrugada y el posible pedido de desafuero de @CFKArgentina están emparentadas con un avance del peronismo historico contra el kirchnerismo", nos dice @marianoobarrio en #LaPrimeraMañana x @AM550LaPrimera
9:02 - 7 dic. 2017</t>
  </si>
  <si>
    <t>Thu Dec 07 18:10:56 +0000 2017</t>
  </si>
  <si>
    <t>1390844599</t>
  </si>
  <si>
    <t>http://pbs.twimg.com/profile_images/827446643733753856/nqtTbEbs_normal.jpg</t>
  </si>
  <si>
    <t>Argentina</t>
  </si>
  <si>
    <t>http://twitter.com/CodigoUrbanoR/statuses/938833219276898305</t>
  </si>
  <si>
    <t>&lt;- conversation explorer</t>
  </si>
  <si>
    <t>{"hashtags":[{"text":"amia17","indices":[19,26]}],"symbols":[],"user_mentions":[{"screen_name":"LpezAlejandro","name":"Alejandro López","id":294064762,"id_str":"294064762","indices":[3,17]},{"screen_name":"CFKArgentina","name":"Cristina Kirchner","id":138814032,"id_str":"138814032","indices":[98,111]}],"urls":[]}</t>
  </si>
  <si>
    <t>938792038627270656</t>
  </si>
  <si>
    <t>RT @AMIAnet: We just Storify-ed tweets from the #amia17 conference! Check it out. Part 1: https://t.co/WARoWnrYu8 Part 2: https://t.co/jpbYr644Ky</t>
  </si>
  <si>
    <t>Thu Dec 07 15:27:18 +0000 2017</t>
  </si>
  <si>
    <t>http://twitter.com/VintageCloudDK/statuses/938792038627270656</t>
  </si>
  <si>
    <t>{"hashtags":[{"text":"amia17","indices":[48,55]}],"symbols":[],"user_mentions":[{"screen_name":"AMIAnet","name":"AMIA","id":29293612,"id_str":"29293612","indices":[3,11]}],"urls":[{"url":"https://t.co/WARoWnrYu8","expanded_url":"https://storify.com/AMIArchivists/association-of-moving-image-archivists-2017-confer-5a26d3d6435b4f14b65ba27b","display_url":"storify.com/AMIArchivists/…","indices":[90,113]}]}</t>
  </si>
  <si>
    <t>938741119663427586</t>
  </si>
  <si>
    <t>LpezAlejandro</t>
  </si>
  <si>
    <t>#amia17 "Las detenciones de esta madrugada y el posible pedido de desafuero de @CFKArgentina están emparentadas con un avance del peronismo historico contra el kirchnerismo", nos dice @marianoobarrio en #LaPrimeraMañana x @AM550LaPrimera
9:02 - 7 dic. 2017</t>
  </si>
  <si>
    <t>Thu Dec 07 12:04:58 +0000 2017</t>
  </si>
  <si>
    <t>294064762</t>
  </si>
  <si>
    <t>http://pbs.twimg.com/profile_images/809700736309329920/Aizo-tLd_normal.jpg</t>
  </si>
  <si>
    <t>Neuquen. Patagonia Argentina</t>
  </si>
  <si>
    <t>http://twitter.com/LpezAlejandro/statuses/938741119663427586</t>
  </si>
  <si>
    <t>{"hashtags":[{"text":"amia17","indices":[0,7]},{"text":"LaPrimeraMañana","indices":[203,219]}],"symbols":[],"user_mentions":[{"screen_name":"CFKArgentina","name":"Cristina Kirchner","id":138814032,"id_str":"138814032","indices":[79,92]},{"screen_name":"marianoobarrio","name":"mariano obarrio","id":173263956,"id_str":"173263956","indices":[184,199]},{"screen_name":"AM550LaPrimera","name":"AM550LaPrimera","id":279710254,"id_str":"279710254","indices":[222,237]}],"urls":[]}</t>
  </si>
  <si>
    <t>938638442552012800</t>
  </si>
  <si>
    <t>Thu Dec 07 05:16:58 +0000 2017</t>
  </si>
  <si>
    <t>&lt;- searchable archive</t>
  </si>
  <si>
    <t>http://twitter.com/mellydollred/statuses/938638442552012800</t>
  </si>
  <si>
    <t>938523805508440065</t>
  </si>
  <si>
    <t>News</t>
  </si>
  <si>
    <t>@erwinverb @nathan_avant @BMAatUGA Here's the story from the other hashtag #AMIA2017:  https://t.co/68MNE7oTOi  #AMIA17 #hashtagconfusion</t>
  </si>
  <si>
    <t>Wed Dec 06 21:41:26 +0000 2017</t>
  </si>
  <si>
    <t>161971965</t>
  </si>
  <si>
    <t>erwinverb</t>
  </si>
  <si>
    <t>938425045780660224</t>
  </si>
  <si>
    <t>http://pbs.twimg.com/profile_images/616647328766668800/Pp3UtKna_normal.jpg</t>
  </si>
  <si>
    <t>http://twitter.com/AMIAnet/statuses/938523805508440065</t>
  </si>
  <si>
    <t>{"hashtags":[{"text":"AMIA2017","indices":[75,84]},{"text":"AMIA17","indices":[112,119]},{"text":"hashtagconfusion","indices":[120,137]}],"symbols":[],"user_mentions":[{"screen_name":"erwinverb","name":"Erwin Verbruggen","id":161971965,"id_str":"161971965","indices":[0,10]},{"screen_name":"nathan_avant","name":"Nathan Avant","id":335367987,"id_str":"335367987","indices":[11,24]},{"screen_name":"BMAatUGA","name":"Brown Media Archives","id":3319014135,"id_str":"3319014135","indices":[25,34]}],"urls":[{"url":"https://t.co/68MNE7oTOi","expanded_url":"https://storify.com/AMIArchivists/amia-2017","display_url":"storify.com/AMIArchivists/…","indices":[87,110]}]}</t>
  </si>
  <si>
    <t>938481989312765953</t>
  </si>
  <si>
    <t>pjmidtlyng</t>
  </si>
  <si>
    <t>RT @e_vinson: Copyright for television: broadcast is not publication #amia17</t>
  </si>
  <si>
    <t>Wed Dec 06 18:55:17 +0000 2017</t>
  </si>
  <si>
    <t>372564545</t>
  </si>
  <si>
    <t>http://pbs.twimg.com/profile_images/938421345171451905/Ih-16hxj_normal.jpg</t>
  </si>
  <si>
    <t>http://tags.hawksey.info/</t>
  </si>
  <si>
    <t>Syracuse, NY</t>
  </si>
  <si>
    <t>http://twitter.com/pjmidtlyng/statuses/938481989312765953</t>
  </si>
  <si>
    <t>{"hashtags":[{"text":"amia17","indices":[69,76]}],"symbols":[],"user_mentions":[{"screen_name":"e_vinson","name":"Emily Vinson","id":380521129,"id_str":"380521129","indices":[3,12]}],"urls":[]}</t>
  </si>
  <si>
    <t>938445828133400576</t>
  </si>
  <si>
    <t>CPCLdn</t>
  </si>
  <si>
    <t>Wed Dec 06 16:31:35 +0000 2017</t>
  </si>
  <si>
    <t>892393271191883777</t>
  </si>
  <si>
    <t>http://pbs.twimg.com/profile_images/892396188741373956/QMp9dIbS_normal.jpg</t>
  </si>
  <si>
    <t>London, England</t>
  </si>
  <si>
    <t>http://twitter.com/CPCLdn/statuses/938445828133400576</t>
  </si>
  <si>
    <t>938445816188100618</t>
  </si>
  <si>
    <t>@gothamphotochem Thank you, it was a pleasure meeting you too! #AMIA17</t>
  </si>
  <si>
    <t>Wed Dec 06 16:31:32 +0000 2017</t>
  </si>
  <si>
    <t>796502219398909952</t>
  </si>
  <si>
    <t>gothamphotochem</t>
  </si>
  <si>
    <t>938445613665882112</t>
  </si>
  <si>
    <t>http://twitter.com/CPCLdn/statuses/938445816188100618</t>
  </si>
  <si>
    <t>{"hashtags":[{"text":"AMIA17","indices":[63,70]}],"symbols":[],"user_mentions":[{"screen_name":"gothamphotochem","name":"Gotham Photochemical","id":796502219398910000,"id_str":"796502219398909952","indices":[0,16]}],"urls":[]}</t>
  </si>
  <si>
    <t>A pleasure meeting @CPCLdn at #AMIA17! Congratulations on the creative film print business cards!</t>
  </si>
  <si>
    <t>Wed Dec 06 16:30:44 +0000 2017</t>
  </si>
  <si>
    <t>http://pbs.twimg.com/profile_images/796504852784234496/yLEtnUC3_normal.jpg</t>
  </si>
  <si>
    <t>http://twitter.com/gothamphotochem/statuses/938445613665882112</t>
  </si>
  <si>
    <t>{"hashtags":[{"text":"AMIA17","indices":[30,37]}],"symbols":[],"user_mentions":[{"screen_name":"CPCLdn","name":"Cinema Printing Company","id":892393271191883800,"id_str":"892393271191883777","indices":[19,26]}],"urls":[]}</t>
  </si>
  <si>
    <t>@nathan_avant @AMIAnet @BMAatUGA Oh noes! 
#hashtagcollissions
#amiatraditions
#damnyouautocorrect
#amia17
#AMIA2017</t>
  </si>
  <si>
    <t>Wed Dec 06 15:09:00 +0000 2017</t>
  </si>
  <si>
    <t>335367987</t>
  </si>
  <si>
    <t>nathan_avant</t>
  </si>
  <si>
    <t>938411217030385665</t>
  </si>
  <si>
    <t>http://pbs.twimg.com/profile_images/2083680354/IMG_0450_normal.jpg</t>
  </si>
  <si>
    <t>amsterdam</t>
  </si>
  <si>
    <t>http://twitter.com/erwinverb/statuses/938425045780660224</t>
  </si>
  <si>
    <t>{"hashtags":[{"text":"hashtagcollissions","indices":[43,62]},{"text":"amiatraditions","indices":[63,78]},{"text":"damnyouautocorrect","indices":[79,98]},{"text":"amia17","indices":[99,106]},{"text":"AMIA2017","indices":[107,116]}],"symbols":[],"user_mentions":[{"screen_name":"nathan_avant","name":"Nathan Avant","id":335367987,"id_str":"335367987","indices":[0,13]},{"screen_name":"AMIAnet","name":"AMIA","id":29293612,"id_str":"29293612","indices":[14,22]},{"screen_name":"BMAatUGA","name":"Brown Media Archives","id":3319014135,"id_str":"3319014135","indices":[23,32]}],"urls":[]}</t>
  </si>
  <si>
    <t>938399255068381185</t>
  </si>
  <si>
    <t>MediaCommons_TO</t>
  </si>
  <si>
    <t>RT @erwinverb: @kvanmalssen @MediaCommons_TO @gilcaroline10 Pretty as always! Here’s more disaster preparedness links if useful: https://t.co/R9kkEaEyeG #AMIA17</t>
  </si>
  <si>
    <t>Wed Dec 06 13:26:31 +0000 2017</t>
  </si>
  <si>
    <t>331050937</t>
  </si>
  <si>
    <t>http://pbs.twimg.com/profile_images/595233845085118464/vBNCWb4o_normal.jpg</t>
  </si>
  <si>
    <t>Toronto</t>
  </si>
  <si>
    <t>http://twitter.com/MediaCommons_TO/statuses/938399255068381185</t>
  </si>
  <si>
    <t>{"hashtags":[],"symbols":[],"user_mentions":[{"screen_name":"erwinverb","name":"Erwin Verbruggen","id":161971965,"id_str":"161971965","indices":[3,13]},{"screen_name":"kvanmalssen","name":"Kara Van Malssen","id":29468552,"id_str":"29468552","indices":[15,27]},{"screen_name":"MediaCommons_TO","name":"Media Commons Uof T","id":331050937,"id_str":"331050937","indices":[28,44]},{"screen_name":"gilcaroline10","name":"Caroline Gil","id":4254302117,"id_str":"4254302117","indices":[45,59]}],"urls":[]}</t>
  </si>
  <si>
    <t>938390679880896512</t>
  </si>
  <si>
    <t>@kvanmalssen @MediaCommons_TO @gilcaroline10 Pretty as always! Here’s more disaster preparedness links if useful: https://t.co/R9kkEaEyeG #AMIA17</t>
  </si>
  <si>
    <t>Wed Dec 06 12:52:27 +0000 2017</t>
  </si>
  <si>
    <t>29468552</t>
  </si>
  <si>
    <t>kvanmalssen</t>
  </si>
  <si>
    <t>938165385735692289</t>
  </si>
  <si>
    <t>http://twitter.com/erwinverb/statuses/938390679880896512</t>
  </si>
  <si>
    <t>{"hashtags":[{"text":"AMIA17","indices":[138,145]}],"symbols":[],"user_mentions":[{"screen_name":"kvanmalssen","name":"Kara Van Malssen","id":29468552,"id_str":"29468552","indices":[0,12]},{"screen_name":"MediaCommons_TO","name":"Media Commons Uof T","id":331050937,"id_str":"331050937","indices":[13,29]},{"screen_name":"gilcaroline10","name":"Caroline Gil","id":4254302117,"id_str":"4254302117","indices":[30,44]}],"urls":[{"url":"https://t.co/R9kkEaEyeG","expanded_url":"https://public.3.basecamp.com/p/22xjJ6NyQXGMZ14mbmMwgQog","display_url":"public.3.basecamp.com/p/22xjJ6NyQXGM…","indices":[114,137]}]}</t>
  </si>
  <si>
    <t>938376027620995073</t>
  </si>
  <si>
    <t>RadioTaskForce</t>
  </si>
  <si>
    <t>RT @mellydollred: @UCLAFTVArchive tv and race presentation with Mark Quigley and Jeff Martin. #amia17 https://t.co/FTRWrVgzmJ</t>
  </si>
  <si>
    <t>Wed Dec 06 11:54:13 +0000 2017</t>
  </si>
  <si>
    <t>2794791482</t>
  </si>
  <si>
    <t>http://pbs.twimg.com/profile_images/555866700613042176/QRuuILIs_normal.png</t>
  </si>
  <si>
    <t>Washington D.C.</t>
  </si>
  <si>
    <t>http://twitter.com/RadioTaskForce/statuses/938376027620995073</t>
  </si>
  <si>
    <t>{"hashtags":[{"text":"amia17","indices":[94,101]}],"symbols":[],"user_mentions":[{"screen_name":"mellydollred","name":"Melissa Dollman","id":23597456,"id_str":"23597456","indices":[3,16]},{"screen_name":"UCLAFTVArchive","name":"UCLA Film&amp;TV Archive","id":188001585,"id_str":"188001585","indices":[18,33]}],"urls":[],"media":[{"id":936348696811249700,"id_str":"936348696811249664","indices":[102,125],"media_url":"http://pbs.twimg.com/media/DP6ULcNVoAAIcvh.jpg","media_url_https":"https://pbs.twimg.com/media/DP6ULcNVoAAIcvh.jpg","url":"https://t.co/FTRWrVgzmJ","display_url":"pic.twitter.com/FTRWrVgzmJ","expanded_url":"https://twitter.com/mellydollred/status/936348702528212992/photo/1","type":"photo","sizes":{"large":{"w":2048,"h":1536,"resize":"fit"},"small":{"w":680,"h":510,"resize":"fit"},"thumb":{"w":150,"h":150,"resize":"crop"},"medium":{"w":1200,"h":900,"resize":"fit"}},"source_status_id":936348702528213000,"source_status_id_str":"936348702528212992","source_user_id":23597456,"source_user_id_str":"23597456"}]}</t>
  </si>
  <si>
    <t>938375970419040256</t>
  </si>
  <si>
    <t>RT @mellydollred: Hard to see but Julia Child is editing 2-inch video with a butcher knife. #AMIA17 https://t.co/olJxfa8QYL</t>
  </si>
  <si>
    <t>Wed Dec 06 11:54:00 +0000 2017</t>
  </si>
  <si>
    <t>http://twitter.com/RadioTaskForce/statuses/938375970419040256</t>
  </si>
  <si>
    <t>{"hashtags":[{"text":"AMIA17","indices":[92,99]}],"symbols":[],"user_mentions":[{"screen_name":"mellydollred","name":"Melissa Dollman","id":23597456,"id_str":"23597456","indices":[3,16]}],"urls":[],"media":[{"id":936997540305756200,"id_str":"936997540305756162","indices":[100,123],"media_url":"http://pbs.twimg.com/media/DQDiTGlW4AINEex.jpg","media_url_https":"https://pbs.twimg.com/media/DQDiTGlW4AINEex.jpg","url":"https://t.co/olJxfa8QYL","display_url":"pic.twitter.com/olJxfa8QYL","expanded_url":"https://twitter.com/mellydollred/status/936997542402904069/photo/1","type":"photo","sizes":{"thumb":{"w":150,"h":150,"resize":"crop"},"medium":{"w":900,"h":1200,"resize":"fit"},"small":{"w":510,"h":680,"resize":"fit"},"large":{"w":1536,"h":2048,"resize":"fit"}},"source_status_id":936997542402904000,"source_status_id_str":"936997542402904069","source_user_id":23597456,"source_user_id_str":"23597456"}]}</t>
  </si>
  <si>
    <t>938375952106696706</t>
  </si>
  <si>
    <t>RT @CaseyEDavis1: Here are our slides from #AMIA17 presentation "Put it on your bucket list: Navigating Copyright to Expose Digital AV Collections at Scale" from @amarchivepub legal counsel: https://t.co/bl1Hg9qdQI https://t.co/g7GI3eSUQD</t>
  </si>
  <si>
    <t>Wed Dec 06 11:53:55 +0000 2017</t>
  </si>
  <si>
    <t>http://twitter.com/RadioTaskForce/statuses/938375952106696706</t>
  </si>
  <si>
    <t>{"hashtags":[{"text":"AMIA17","indices":[43,50]}],"symbols":[],"user_mentions":[{"screen_name":"CaseyEDavis1","name":"Casey Davis Kaufman","id":472296929,"id_str":"472296929","indices":[3,16]}],"urls":[]}</t>
  </si>
  <si>
    <t>938362347038572545</t>
  </si>
  <si>
    <t>DanMihalache007</t>
  </si>
  <si>
    <t>RT @CloudianStorage: #Cloudian is blessed to be able to attend so many events and show so many people our #S3 compatible #ObjectStorage solutions. Today we are at #AMIA17 in New Orleans! Stop by booth #106 to say hello! @AMIAnet https://t.co/TumrSoQGQB</t>
  </si>
  <si>
    <t>Wed Dec 06 10:59:52 +0000 2017</t>
  </si>
  <si>
    <t>Number of links</t>
  </si>
  <si>
    <t>ro</t>
  </si>
  <si>
    <t>756545078936625153</t>
  </si>
  <si>
    <t>http://pbs.twimg.com/profile_images/854674415803564032/Vk00Fyr8_normal.jpg</t>
  </si>
  <si>
    <t>Roşiori de Vede, România</t>
  </si>
  <si>
    <t>http://twitter.com/DanMihalache007/statuses/938362347038572545</t>
  </si>
  <si>
    <t>{"hashtags":[{"text":"Cloudian","indices":[21,30]},{"text":"S3","indices":[106,109]},{"text":"ObjectStorage","indices":[121,135]}],"symbols":[],"user_mentions":[{"screen_name":"CloudianStorage","name":"Cloudian","id":851505277,"id_str":"851505277","indices":[3,19]}],"urls":[]}</t>
  </si>
  <si>
    <t>938358836531953665</t>
  </si>
  <si>
    <t>mcnatch</t>
  </si>
  <si>
    <t>Wed Dec 06 10:45:55 +0000 2017</t>
  </si>
  <si>
    <t>218144880</t>
  </si>
  <si>
    <t>http://pbs.twimg.com/profile_images/554383006392401922/l-v4zvbj_normal.jpeg</t>
  </si>
  <si>
    <t>Hitchin, England</t>
  </si>
  <si>
    <t>http://twitter.com/mcnatch/statuses/938358836531953665</t>
  </si>
  <si>
    <t>938358701563539456</t>
  </si>
  <si>
    <t>RT @erwinverb: #AMIA17 Your tweets are being archived! You can explore ‘em here https://t.co/DS4aqB8qxT &amp;amp; search here: https://t.co/Sx6IbjJdNs cc @The_BFOOL</t>
  </si>
  <si>
    <t>Wed Dec 06 10:45:22 +0000 2017</t>
  </si>
  <si>
    <t>http://twitter.com/mcnatch/statuses/938358701563539456</t>
  </si>
  <si>
    <t>{"hashtags":[{"text":"AMIA17","indices":[15,22]}],"symbols":[],"user_mentions":[{"screen_name":"erwinverb","name":"Erwin Verbruggen","id":161971965,"id_str":"161971965","indices":[3,13]}],"urls":[{"url":"https://t.co/DS4aqB8qxT","expanded_url":"https://hawksey.info/tagsexplorer/?key=1ea5A6Km4lcmz5yMT_e0eGU85169qXZdaOtVRwQT0Ppk&amp;gid=400689247","display_url":"hawksey.info/tagsexplorer/?…","indices":[80,103]}]}</t>
  </si>
  <si>
    <t>938344133734879232</t>
  </si>
  <si>
    <t>SABCRadioArc</t>
  </si>
  <si>
    <t>Wed Dec 06 09:47:29 +0000 2017</t>
  </si>
  <si>
    <t>122316525</t>
  </si>
  <si>
    <t>http://pbs.twimg.com/profile_images/748056541/small_DSCF0007_normal.JPG</t>
  </si>
  <si>
    <t>Johannesburg</t>
  </si>
  <si>
    <t>http://twitter.com/SABCRadioArc/statuses/938344133734879232</t>
  </si>
  <si>
    <t>938342880757809152</t>
  </si>
  <si>
    <t>Wed Dec 06 09:42:30 +0000 2017</t>
  </si>
  <si>
    <t>http://twitter.com/SABCRadioArc/statuses/938342880757809152</t>
  </si>
  <si>
    <t>938342703011696640</t>
  </si>
  <si>
    <t>SABCMediaLib</t>
  </si>
  <si>
    <t>Wed Dec 06 09:41:48 +0000 2017</t>
  </si>
  <si>
    <t>86270246</t>
  </si>
  <si>
    <t>http://pbs.twimg.com/profile_images/458868020253716480/qfzF7CCt_normal.jpeg</t>
  </si>
  <si>
    <t>ÜT: -26.163267,27.926273</t>
  </si>
  <si>
    <t>http://twitter.com/SABCMediaLib/statuses/938342703011696640</t>
  </si>
  <si>
    <t>938340642383646720</t>
  </si>
  <si>
    <t>RT @cmhosale: I wrote about setting up @SteveMcLaugh's @Docker build of Kaldi, which makes it really easy to have free speech-to-text on pretty much any computer. #amia17 @amarchivepub
https://t.co/ucquKljZeh</t>
  </si>
  <si>
    <t>Wed Dec 06 09:33:37 +0000 2017</t>
  </si>
  <si>
    <t>http://twitter.com/iasa_web/statuses/938340642383646720</t>
  </si>
  <si>
    <t>{"hashtags":[],"symbols":[],"user_mentions":[{"screen_name":"cmhosale","name":"Charles Hosale","id":929925812,"id_str":"929925812","indices":[3,12]},{"screen_name":"SteveMcLaugh","name":"Steve McLaughlin🌾💾","id":7841792,"id_str":"7841792","indices":[39,52]},{"screen_name":"Docker","name":"Docker","id":1138959692,"id_str":"1138959692","indices":[55,62]}],"urls":[]}</t>
  </si>
  <si>
    <t>938339558386741248</t>
  </si>
  <si>
    <t>Wed Dec 06 09:29:18 +0000 2017</t>
  </si>
  <si>
    <t>http://twitter.com/iasa_web/statuses/938339558386741248</t>
  </si>
  <si>
    <t>938339073361620992</t>
  </si>
  <si>
    <t>@AMIAnet @BMAatUGA That hashtag is for the medical information association AMIA, not the moving image archivist ones! We keep a tight ship here in conference hashtag land… 
More #AMIA17 twitter archive goodness here: https://t.co/w5bXJiAl2f</t>
  </si>
  <si>
    <t>Wed Dec 06 09:27:23 +0000 2017</t>
  </si>
  <si>
    <t>938144549204983808</t>
  </si>
  <si>
    <t>http://twitter.com/erwinverb/statuses/938339073361620992</t>
  </si>
  <si>
    <t>{"hashtags":[{"text":"AMIA17","indices":[178,185]}],"symbols":[],"user_mentions":[{"screen_name":"AMIAnet","name":"AMIA","id":29293612,"id_str":"29293612","indices":[0,8]},{"screen_name":"BMAatUGA","name":"Brown Media Archives","id":3319014135,"id_str":"3319014135","indices":[9,18]}],"urls":[{"url":"https://t.co/w5bXJiAl2f","expanded_url":"https://twitter.com/erwinverb/status/935530787973337089","display_url":"twitter.com/erwinverb/stat…","indices":[217,240]}]}</t>
  </si>
  <si>
    <t>938303787449667584</t>
  </si>
  <si>
    <t>harryeskin</t>
  </si>
  <si>
    <t>RT @jenoleary1: .@UCLAmias current students and alumni (and some photo bombers) @ #NOLA Roosevelt hotel #AMIA17 https://t.co/VwfGYrJyMM</t>
  </si>
  <si>
    <t>Wed Dec 06 07:07:10 +0000 2017</t>
  </si>
  <si>
    <t>1225979317</t>
  </si>
  <si>
    <t>http://pbs.twimg.com/profile_images/821607249768488961/m97LW2vh_normal.jpg</t>
  </si>
  <si>
    <t>http://twitter.com/harryeskin/statuses/938303787449667584</t>
  </si>
  <si>
    <t>{"hashtags":[{"text":"NOLA","indices":[82,87]},{"text":"AMIA17","indices":[104,111]}],"symbols":[],"user_mentions":[{"screen_name":"jenoleary1","name":"Jen O'Leary","id":27587669,"id_str":"27587669","indices":[3,14]},{"screen_name":"UCLAmias","name":"UCLA MLIS/MAS","id":1411242992,"id_str":"1411242992","indices":[17,26]}],"urls":[],"media":[{"id":936805962911924200,"id_str":"936805962911924224","indices":[112,135],"media_url":"http://pbs.twimg.com/media/DQA0D1LVQAAooEA.jpg","media_url_https":"https://pbs.twimg.com/media/DQA0D1LVQAAooEA.jpg","url":"https://t.co/VwfGYrJyMM","display_url":"pic.twitter.com/VwfGYrJyMM","expanded_url":"https://twitter.com/jenoleary1/status/936805971426344960/photo/1","type":"photo","sizes":{"small":{"w":680,"h":510,"resize":"fit"},"thumb":{"w":150,"h":150,"resize":"crop"},"medium":{"w":1200,"h":900,"resize":"fit"},"large":{"w":2048,"h":1536,"resize":"fit"}},"source_status_id":936805971426345000,"source_status_id_str":"936805971426344960","source_user_id":27587669,"source_user_id_str":"27587669"}]}</t>
  </si>
  <si>
    <t>938302660008169474</t>
  </si>
  <si>
    <t>UCLAmias</t>
  </si>
  <si>
    <t>Wed Dec 06 07:02:41 +0000 2017</t>
  </si>
  <si>
    <t>1411242992</t>
  </si>
  <si>
    <t>http://pbs.twimg.com/profile_images/644049431831035904/7Gb7frFz_normal.jpg</t>
  </si>
  <si>
    <t>http://twitter.com/UCLAmias/statuses/938302660008169474</t>
  </si>
  <si>
    <t>938290743352922113</t>
  </si>
  <si>
    <t>andrewjbtw</t>
  </si>
  <si>
    <t>RT @brenemer: yall like computing history?! https://t.co/XuT0kfKeuR #RAMAC #AMIA17 https://t.co/auCZsyaPQp</t>
  </si>
  <si>
    <t>Wed Dec 06 06:15:20 +0000 2017</t>
  </si>
  <si>
    <t>25469726</t>
  </si>
  <si>
    <t>http://pbs.twimg.com/profile_images/876183040409481216/oQK4eqeE_normal.jpg</t>
  </si>
  <si>
    <t>South Bay Area</t>
  </si>
  <si>
    <t>http://twitter.com/andrewjbtw/statuses/938290743352922113</t>
  </si>
  <si>
    <t>{"hashtags":[{"text":"RAMAC","indices":[68,74]},{"text":"AMIA17","indices":[75,82]}],"symbols":[],"user_mentions":[{"screen_name":"brenemer","name":"howlin dingus","id":608270454,"id_str":"608270454","indices":[3,12]}],"urls":[{"url":"https://t.co/XuT0kfKeuR","expanded_url":"https://calisphere.org/collections/26883/?q=&amp;sort=a&amp;rq=ramac","display_url":"calisphere.org/collections/26…","indices":[44,67]},{"url":"https://t.co/auCZsyaPQp","expanded_url":"https://twitter.com/brenemer/status/936357867199913986","display_url":"twitter.com/brenemer/statu…","indices":[83,106]}]}</t>
  </si>
  <si>
    <t>938163959294840832</t>
  </si>
  <si>
    <t>JanineWinfree</t>
  </si>
  <si>
    <t>I picked up a "Beta is better" pin from #AMIA17, which only reminds me of this episode from Cowboy Bebop where they explain Beta vs VHS: https://t.co/iU5JPJyE74</t>
  </si>
  <si>
    <t>Tue Dec 05 21:51:32 +0000 2017</t>
  </si>
  <si>
    <t>714169133798006785</t>
  </si>
  <si>
    <t>http://pbs.twimg.com/profile_images/714169842744627200/LiuP-ZXd_normal.jpg</t>
  </si>
  <si>
    <t>Knoxville, TN</t>
  </si>
  <si>
    <t>http://twitter.com/JanineWinfree/statuses/938163959294840832</t>
  </si>
  <si>
    <t>{"hashtags":[{"text":"AMIA17","indices":[40,47]}],"symbols":[],"user_mentions":[],"urls":[{"url":"https://t.co/iU5JPJyE74","expanded_url":"https://www.youtube.com/watch?v=BdPpRnzO9Aw","display_url":"youtube.com/watch?v=BdPpRn…","indices":[137,160]}]}</t>
  </si>
  <si>
    <t>@BMAatUGA No, as the official conference hashtag was communicated as #AMIA17. But we of course welcome volunteer efforts, get in touch if you'd like to contribute!</t>
  </si>
  <si>
    <t>Tue Dec 05 20:34:25 +0000 2017</t>
  </si>
  <si>
    <t>3319014135</t>
  </si>
  <si>
    <t>BMAatUGA</t>
  </si>
  <si>
    <t>938143373063610368</t>
  </si>
  <si>
    <t>http://twitter.com/AMIAnet/statuses/938144549204983808</t>
  </si>
  <si>
    <t>{"hashtags":[{"text":"AMIA17","indices":[69,76]}],"symbols":[],"user_mentions":[{"screen_name":"BMAatUGA","name":"Brown Media Archives","id":3319014135,"id_str":"3319014135","indices":[0,9]}],"urls":[]}</t>
  </si>
  <si>
    <t>938144107217719301</t>
  </si>
  <si>
    <t>uoftlibraries</t>
  </si>
  <si>
    <t>RT @MediaCommons_TO: One of our assistant media archivists, Rachel, went to #AMIA17 conference last week. We've created a storify of her tweets and retweets:   https://t.co/ouz89S0rU5</t>
  </si>
  <si>
    <t>Tue Dec 05 20:32:39 +0000 2017</t>
  </si>
  <si>
    <t>79529480</t>
  </si>
  <si>
    <t>&lt;a href="http://www.hootsuite.com" rel="nofollow"&gt;Hootsuite&lt;/a&gt;</t>
  </si>
  <si>
    <t>http://pbs.twimg.com/profile_images/878263882212659200/iqsj8HY9_normal.jpg</t>
  </si>
  <si>
    <t xml:space="preserve">Tsi Tkaron:tó, Turtle Island </t>
  </si>
  <si>
    <t>http://twitter.com/uoftlibraries/statuses/938144107217719301</t>
  </si>
  <si>
    <t>{"hashtags":[{"text":"AMIA17","indices":[76,83]}],"symbols":[],"user_mentions":[{"screen_name":"MediaCommons_TO","name":"Media Commons Uof T","id":331050937,"id_str":"331050937","indices":[3,19]}],"urls":[]}</t>
  </si>
  <si>
    <t>938134563448147968</t>
  </si>
  <si>
    <t>rdi_taufiq</t>
  </si>
  <si>
    <t>Tue Dec 05 19:54:44 +0000 2017</t>
  </si>
  <si>
    <t>824189376599130113</t>
  </si>
  <si>
    <t>http://pbs.twimg.com/profile_images/858038495746465792/UVrGArB-_normal.jpg</t>
  </si>
  <si>
    <t>Jakarta Capital Region</t>
  </si>
  <si>
    <t>http://twitter.com/rdi_taufiq/statuses/938134563448147968</t>
  </si>
  <si>
    <t>938112057664327681</t>
  </si>
  <si>
    <t>ohioarchivists</t>
  </si>
  <si>
    <t>Tue Dec 05 18:25:18 +0000 2017</t>
  </si>
  <si>
    <t>894940267526078465</t>
  </si>
  <si>
    <t>http://pbs.twimg.com/profile_images/894941521119551488/OEeuGgEz_normal.jpg</t>
  </si>
  <si>
    <t>Ohio, USA</t>
  </si>
  <si>
    <t>http://twitter.com/ohioarchivists/statuses/938112057664327681</t>
  </si>
  <si>
    <t>938105930457083904</t>
  </si>
  <si>
    <t>MelissaSkillens</t>
  </si>
  <si>
    <t>Tue Dec 05 18:00:57 +0000 2017</t>
  </si>
  <si>
    <t>198049250</t>
  </si>
  <si>
    <t>http://pbs.twimg.com/profile_images/476487391687876608/PM1rx01L_normal.jpeg</t>
  </si>
  <si>
    <t>Los Angeles,CA</t>
  </si>
  <si>
    <t>http://twitter.com/MelissaSkillens/statuses/938105930457083904</t>
  </si>
  <si>
    <t>Number of RTs</t>
  </si>
  <si>
    <t>938098060328095745</t>
  </si>
  <si>
    <t>CaseyEDavis1</t>
  </si>
  <si>
    <t>Tue Dec 05 17:29:41 +0000 2017</t>
  </si>
  <si>
    <t>472296929</t>
  </si>
  <si>
    <t>http://pbs.twimg.com/profile_images/899044608700588033/i93EZ_i0_normal.jpg</t>
  </si>
  <si>
    <t>Medford, MA</t>
  </si>
  <si>
    <t>http://twitter.com/CaseyEDavis1/statuses/938098060328095745</t>
  </si>
  <si>
    <t>938097993718276097</t>
  </si>
  <si>
    <t>We just Storify-ed tweets from the #amia17 conference! Check it out. Part 1: https://t.co/WARoWnrYu8 Part 2: https://t.co/jpbYr644Ky</t>
  </si>
  <si>
    <t>Tue Dec 05 17:29:25 +0000 2017</t>
  </si>
  <si>
    <t>http://twitter.com/AMIAnet/statuses/938097993718276097</t>
  </si>
  <si>
    <t>{"hashtags":[{"text":"amia17","indices":[35,42]}],"symbols":[],"user_mentions":[],"urls":[{"url":"https://t.co/WARoWnrYu8","expanded_url":"https://storify.com/AMIArchivists/association-of-moving-image-archivists-2017-confer-5a26d3d6435b4f14b65ba27b","display_url":"storify.com/AMIArchivists/…","indices":[77,100]},{"url":"https://t.co/jpbYr644Ky","expanded_url":"https://storify.com/AMIArchivists/association-of-moving-image-archivists-2017-confer","display_url":"storify.com/AMIArchivists/…","indices":[109,132]}]}</t>
  </si>
  <si>
    <t>938089801122803712</t>
  </si>
  <si>
    <t>malloryewalker</t>
  </si>
  <si>
    <t>All in all #AMIA17 was such an incredible experience</t>
  </si>
  <si>
    <t>Tue Dec 05 16:56:52 +0000 2017</t>
  </si>
  <si>
    <t>892046175846707200</t>
  </si>
  <si>
    <t>938089599745839107</t>
  </si>
  <si>
    <t>http://pbs.twimg.com/profile_images/892047404513591297/xOoDywFk_normal.jpg</t>
  </si>
  <si>
    <t>http://twitter.com/malloryewalker/statuses/938089801122803712</t>
  </si>
  <si>
    <t>{"hashtags":[{"text":"AMIA17","indices":[11,18]}],"symbols":[],"user_mentions":[],"urls":[]}</t>
  </si>
  <si>
    <t>938088835833004032</t>
  </si>
  <si>
    <t>There are far too many highlights from #AMIA17 to choose from so here are just a few!!</t>
  </si>
  <si>
    <t>Tue Dec 05 16:53:01 +0000 2017</t>
  </si>
  <si>
    <t>http://twitter.com/malloryewalker/statuses/938088835833004032</t>
  </si>
  <si>
    <t>{"hashtags":[{"text":"AMIA17","indices":[39,46]}],"symbols":[],"user_mentions":[],"urls":[]}</t>
  </si>
  <si>
    <t>938088482869669888</t>
  </si>
  <si>
    <t>RT @cfpatton_av: #AMIA17 was amazing &amp;amp; full of wonderful things, but I simply cannot stop thinking about the film of Gilbert &amp;amp; George dancing at the archival screening night.
https://t.co/P4g6Fzftgg</t>
  </si>
  <si>
    <t>Tue Dec 05 16:51:37 +0000 2017</t>
  </si>
  <si>
    <t>http://twitter.com/AMIAnet/statuses/938088482869669888</t>
  </si>
  <si>
    <t>{"hashtags":[{"text":"AMIA17","indices":[17,24]}],"symbols":[],"user_mentions":[{"screen_name":"cfpatton_av","name":"Chloe Patton","id":879956359273340900,"id_str":"879956359273340928","indices":[3,15]}],"urls":[]}</t>
  </si>
  <si>
    <t>938086938367746048</t>
  </si>
  <si>
    <t>innistownhall</t>
  </si>
  <si>
    <t>Tue Dec 05 16:45:29 +0000 2017</t>
  </si>
  <si>
    <t>135601279</t>
  </si>
  <si>
    <t>http://pbs.twimg.com/profile_images/558300946405396482/CUuEe-Tg_normal.jpeg</t>
  </si>
  <si>
    <t>http://twitter.com/innistownhall/statuses/938086938367746048</t>
  </si>
  <si>
    <t>938085218803683328</t>
  </si>
  <si>
    <t>One of our assistant media archivists, Rachel, went to #AMIA17 conference last week. We've created a storify of her tweets and retweets:   https://t.co/ouz89S0rU5</t>
  </si>
  <si>
    <t>&lt;-estimate based on occurrence of RT</t>
  </si>
  <si>
    <t>Tue Dec 05 16:38:39 +0000 2017</t>
  </si>
  <si>
    <t>http://twitter.com/MediaCommons_TO/statuses/938085218803683328</t>
  </si>
  <si>
    <t>{"hashtags":[{"text":"AMIA17","indices":[55,62]}],"symbols":[],"user_mentions":[],"urls":[{"url":"https://t.co/ouz89S0rU5","expanded_url":"https://storify.com/rebeattie/amia-conference-in-new-orleans","display_url":"storify.com/rebeattie/amia…","indices":[139,162]}]}</t>
  </si>
  <si>
    <t>938076066563985409</t>
  </si>
  <si>
    <t>lsuslis</t>
  </si>
  <si>
    <t>Dr. Benoit chairing a panel on core competencies for audiovisual archivists at #amia17 https://t.co/Iff4W0utEq</t>
  </si>
  <si>
    <t>Tue Dec 05 16:02:17 +0000 2017</t>
  </si>
  <si>
    <t>3091708295</t>
  </si>
  <si>
    <t>http://pbs.twimg.com/profile_images/686541321876668416/08dssiKb_normal.jpg</t>
  </si>
  <si>
    <t xml:space="preserve">Baton Rouge, Louisiana </t>
  </si>
  <si>
    <t>http://twitter.com/lsuslis/statuses/938076066563985409</t>
  </si>
  <si>
    <t>{"hashtags":[{"text":"amia17","indices":[79,86]}],"symbols":[],"user_mentions":[],"urls":[{"url":"https://t.co/Iff4W0utEq","expanded_url":"https://twitter.com/snowdenbecker/status/936998596674834433","display_url":"twitter.com/snowdenbecker/…","indices":[87,110]}]}</t>
  </si>
  <si>
    <t>938075273412653057</t>
  </si>
  <si>
    <t>RT @eabenoit: Check out our #AMIA17 panel recording from @lpb featuring @eabenoit, current @lsuslis student M. Roberts, @lsuslis alumna L. Bourgeois,   @ldma, &amp;amp; @WWIImuseum https://t.co/2TpyMgUPul</t>
  </si>
  <si>
    <t>Tue Dec 05 15:59:08 +0000 2017</t>
  </si>
  <si>
    <t>http://twitter.com/lsuslis/statuses/938075273412653057</t>
  </si>
  <si>
    <t>{"hashtags":[{"text":"AMIA17","indices":[28,35]}],"symbols":[],"user_mentions":[{"screen_name":"eabenoit","name":"Ed Benoit III","id":22049756,"id_str":"22049756","indices":[3,12]},{"screen_name":"lpb","name":"Larry","id":9006852,"id_str":"9006852","indices":[57,61]},{"screen_name":"eabenoit","name":"Ed Benoit III","id":22049756,"id_str":"22049756","indices":[72,81]},{"screen_name":"lsuslis","name":"LSUSLIS","id":3091708295,"id_str":"3091708295","indices":[91,99]},{"screen_name":"lsuslis","name":"LSUSLIS","id":3091708295,"id_str":"3091708295","indices":[120,128]}],"urls":[]}</t>
  </si>
  <si>
    <t>938074907124097024</t>
  </si>
  <si>
    <t>eabenoit</t>
  </si>
  <si>
    <t>Check out our #AMIA17 panel recording from @lpb featuring @eabenoit, current @lsuslis student M. Roberts, @lsuslis alumna L. Bourgeois,   @ldma, &amp;amp; @WWIImuseum https://t.co/2TpyMgUPul</t>
  </si>
  <si>
    <t>Tue Dec 05 15:57:41 +0000 2017</t>
  </si>
  <si>
    <t>22049756</t>
  </si>
  <si>
    <t>http://pbs.twimg.com/profile_images/932981185013264385/P4dfqxWR_normal.jpg</t>
  </si>
  <si>
    <t>Baton Rouge, LA</t>
  </si>
  <si>
    <t>http://twitter.com/eabenoit/statuses/938074907124097024</t>
  </si>
  <si>
    <t>{"hashtags":[{"text":"AMIA17","indices":[14,21]}],"symbols":[],"user_mentions":[{"screen_name":"lpb","name":"Larry","id":9006852,"id_str":"9006852","indices":[43,47]},{"screen_name":"eabenoit","name":"Ed Benoit III","id":22049756,"id_str":"22049756","indices":[58,67]},{"screen_name":"lsuslis","name":"LSUSLIS","id":3091708295,"id_str":"3091708295","indices":[77,85]},{"screen_name":"lsuslis","name":"LSUSLIS","id":3091708295,"id_str":"3091708295","indices":[106,114]},{"screen_name":"ldma","name":"Louis","id":6825502,"id_str":"6825502","indices":[138,143]},{"screen_name":"WWIImuseum","name":"National WWII Museum","id":31458706,"id_str":"31458706","indices":[151,162]}],"urls":[{"url":"https://t.co/2TpyMgUPul","expanded_url":"https://www.facebook.com/LPB123/videos/10154963594607190/","display_url":"facebook.com/LPB123/videos/…","indices":[163,186]}]}</t>
  </si>
  <si>
    <t>938073196762411011</t>
  </si>
  <si>
    <t>helloEventip</t>
  </si>
  <si>
    <t>RT @AMIAEducation: #AMIA17 Collaborative Notes are back! Please contribute for posterity and those unable to attend this year! #mediapreservation #digitalpreservation https://t.co/BNs4VMMKOq</t>
  </si>
  <si>
    <t>Tue Dec 05 15:50:53 +0000 2017</t>
  </si>
  <si>
    <t>848917304926760965</t>
  </si>
  <si>
    <t>http://pbs.twimg.com/profile_images/905613765714030592/BRBQ4ln8_normal.jpg</t>
  </si>
  <si>
    <t>Worldwide</t>
  </si>
  <si>
    <t>http://twitter.com/helloEventip/statuses/938073196762411011</t>
  </si>
  <si>
    <t>{"hashtags":[{"text":"AMIA17","indices":[19,26]}],"symbols":[],"user_mentions":[{"screen_name":"AMIAEducation","name":"AMIA Education Comm.","id":706348912328712200,"id_str":"706348912328712192","indices":[3,17]}],"urls":[]}</t>
  </si>
  <si>
    <t>938070966244081666</t>
  </si>
  <si>
    <t>kirsten_studio</t>
  </si>
  <si>
    <t>RT @amateur_cinema: Finished #AMIA17 with delicious snacks, Helen Hill and friends films @ZeitgeistNOLA. Thanks once again to everyone who connected with us &amp;amp; attended our panel! Stay in touch: amdb@ucalgary.ca https://t.co/b6PftljuXu</t>
  </si>
  <si>
    <t>Tue Dec 05 15:42:01 +0000 2017</t>
  </si>
  <si>
    <t>567754110</t>
  </si>
  <si>
    <t>http://pbs.twimg.com/profile_images/861971518980599809/IgXtfM69_normal.jpg</t>
  </si>
  <si>
    <t>planet earth</t>
  </si>
  <si>
    <t>http://twitter.com/kirsten_studio/statuses/938070966244081666</t>
  </si>
  <si>
    <t>{"hashtags":[{"text":"AMIA17","indices":[29,36]}],"symbols":[],"user_mentions":[{"screen_name":"amateur_cinema","name":"AMDB","id":839181560523837400,"id_str":"839181560523837441","indices":[3,18]},{"screen_name":"ZeitgeistNOLA","name":"Zeitgeist NOLA","id":365180990,"id_str":"365180990","indices":[89,103]}],"urls":[]}</t>
  </si>
  <si>
    <t>938066010875215872</t>
  </si>
  <si>
    <t>ecmuldowney</t>
  </si>
  <si>
    <t>RT @jenoleary1: Grateful for the many engaging conversations held &amp;amp; new friends met at #AMIA17. Very inspired by the direction we're moving in and excited to get to work on new projects!</t>
  </si>
  <si>
    <t>Tue Dec 05 15:22:20 +0000 2017</t>
  </si>
  <si>
    <t>23898606</t>
  </si>
  <si>
    <t>http://pbs.twimg.com/profile_images/2606031452/rq6ldcoenw0pg6y4xmy0_normal.jpeg</t>
  </si>
  <si>
    <t>Carsbad, CA</t>
  </si>
  <si>
    <t>http://twitter.com/ecmuldowney/statuses/938066010875215872</t>
  </si>
  <si>
    <t>{"hashtags":[{"text":"AMIA17","indices":[91,98]}],"symbols":[],"user_mentions":[{"screen_name":"jenoleary1","name":"Jen O'Leary","id":27587669,"id_str":"27587669","indices":[3,14]}],"urls":[]}</t>
  </si>
  <si>
    <t>&lt;-used to monitor quality of archive</t>
  </si>
  <si>
    <t>938000076202545152</t>
  </si>
  <si>
    <t>JOAN_RESEARCH</t>
  </si>
  <si>
    <t>RT @CarlaArton: Thanks to Vendors and Open Source Tools for helping make @MDPI_IU possible! #VendorCafe #AMIA17 @Memnon_Archive @BAVCPreserve @AVPreserve #QCTools @JOAN_RESEARCH #VidiCert #FFmpeg @AvalonMediaSys #Diamant https://t.co/8ANL6jrxrq</t>
  </si>
  <si>
    <t>Tue Dec 05 11:00:20 +0000 2017</t>
  </si>
  <si>
    <t>281458922</t>
  </si>
  <si>
    <t>http://pbs.twimg.com/profile_images/531717857214619648/RX-DQkA1_normal.jpeg</t>
  </si>
  <si>
    <t>Steiermark, Austria</t>
  </si>
  <si>
    <t>http://twitter.com/JOAN_RESEARCH/statuses/938000076202545152</t>
  </si>
  <si>
    <t>{"hashtags":[{"text":"VendorCafe","indices":[92,103]},{"text":"AMIA17","indices":[104,111]}],"symbols":[],"user_mentions":[{"screen_name":"CarlaArton","name":"Carla Arton","id":1377287456,"id_str":"1377287456","indices":[3,14]},{"screen_name":"MDPI_IU","name":"MDPI@IU","id":921077831362383900,"id_str":"921077831362383872","indices":[73,81]},{"screen_name":"Memnon_Archive","name":"Memnon Archiving","id":3247721879,"id_str":"3247721879","indices":[112,127]}],"urls":[]}</t>
  </si>
  <si>
    <t>937985516707950592</t>
  </si>
  <si>
    <t>ThallingerGeorg</t>
  </si>
  <si>
    <t>Tue Dec 05 10:02:28 +0000 2017</t>
  </si>
  <si>
    <t>First Tweet in Archive</t>
  </si>
  <si>
    <t>3127720553</t>
  </si>
  <si>
    <t>http://pbs.twimg.com/profile_images/582311635676729345/_1IiT6_k_normal.png</t>
  </si>
  <si>
    <t>http://twitter.com/ThallingerGeorg/statuses/937985516707950592</t>
  </si>
  <si>
    <t>937969744753451008</t>
  </si>
  <si>
    <t>Tue Dec 05 08:59:48 +0000 2017</t>
  </si>
  <si>
    <t>GMT</t>
  </si>
  <si>
    <t>http://twitter.com/iasa_web/statuses/937969744753451008</t>
  </si>
  <si>
    <t>937967001384996864</t>
  </si>
  <si>
    <t>RDAxel</t>
  </si>
  <si>
    <t>Tue Dec 05 08:48:54 +0000 2017</t>
  </si>
  <si>
    <t>215798259</t>
  </si>
  <si>
    <t>http://pbs.twimg.com/profile_images/556812564638609408/6M1Zva_E_normal.jpeg</t>
  </si>
  <si>
    <t>Paris</t>
  </si>
  <si>
    <t>http://twitter.com/RDAxel/statuses/937967001384996864</t>
  </si>
  <si>
    <t>937963774774038528</t>
  </si>
  <si>
    <t>gracetoland</t>
  </si>
  <si>
    <t>Tue Dec 05 08:36:05 +0000 2017</t>
  </si>
  <si>
    <t>148728192</t>
  </si>
  <si>
    <t>http://pbs.twimg.com/profile_images/911650141123334145/bfI-mmd-_normal.jpg</t>
  </si>
  <si>
    <t>Wicklow/Donegal</t>
  </si>
  <si>
    <t>Last Tweet in Archive</t>
  </si>
  <si>
    <t>http://twitter.com/gracetoland/statuses/937963774774038528</t>
  </si>
  <si>
    <t>937951968882057216</t>
  </si>
  <si>
    <t>peterkz_swe</t>
  </si>
  <si>
    <t>Tue Dec 05 07:49:10 +0000 2017</t>
  </si>
  <si>
    <t>sv</t>
  </si>
  <si>
    <t>8769542</t>
  </si>
  <si>
    <t>http://pbs.twimg.com/profile_images/781206851677515776/MWNHQro4_normal.jpg</t>
  </si>
  <si>
    <t>Stockholm, Sweden</t>
  </si>
  <si>
    <t>http://twitter.com/peterkz_swe/statuses/937951968882057216</t>
  </si>
  <si>
    <t>937922484115927043</t>
  </si>
  <si>
    <t>snowdenbecker</t>
  </si>
  <si>
    <t>RT @decasia: @AMIAnet @KinoLorber @ShotgunCinemaNO @snowdenbecker @dcft_thefilm Thank you @AMIAnet for a wonderful #AMIA17! You all make this kind of work possible. And thank you for pairing me with badass moderator @snowdenbecker!</t>
  </si>
  <si>
    <t>Tue Dec 05 05:52:00 +0000 2017</t>
  </si>
  <si>
    <t>2448732866</t>
  </si>
  <si>
    <t>http://pbs.twimg.com/profile_images/489066190967296001/fmskInEY_normal.jpeg</t>
  </si>
  <si>
    <t>http://twitter.com/snowdenbecker/statuses/937922484115927043</t>
  </si>
  <si>
    <t>{"hashtags":[{"text":"AMIA17","indices":[115,122]}],"symbols":[],"user_mentions":[{"screen_name":"decasia","name":"Bill Morrison","id":26414814,"id_str":"26414814","indices":[3,11]},{"screen_name":"AMIAnet","name":"AMIA","id":29293612,"id_str":"29293612","indices":[13,21]},{"screen_name":"KinoLorber","name":"Kino Lorber","id":19617424,"id_str":"19617424","indices":[22,33]},{"screen_name":"ShotgunCinemaNO","name":"Shotgun Cinema","id":1419422924,"id_str":"1419422924","indices":[34,50]},{"screen_name":"snowdenbecker","name":"Snowden Becker","id":2448732866,"id_str":"2448732866","indices":[51,65]},{"screen_name":"dcft_thefilm","name":"dawsoncityfrozentime","id":850052331081281500,"id_str":"850052331081281537","indices":[66,79]},{"screen_name":"AMIAnet","name":"AMIA","id":29293612,"id_str":"29293612","indices":[90,98]}],"urls":[]}</t>
  </si>
  <si>
    <t>In Reply Ids</t>
  </si>
  <si>
    <t>937922467930128384</t>
  </si>
  <si>
    <t>RT @AMIAnet: Thank you @decasia &amp;amp; @KinoLorber &amp;amp; @ShotgunCinemaNO &amp;amp; @snowdenbecker for a great #AMIA17 evening last week and a chance to see @dcft_thefilm !</t>
  </si>
  <si>
    <t>Tue Dec 05 05:51:56 +0000 2017</t>
  </si>
  <si>
    <t>http://twitter.com/snowdenbecker/statuses/937922467930128384</t>
  </si>
  <si>
    <t>{"hashtags":[{"text":"AMIA17","indices":[106,113]}],"symbols":[],"user_mentions":[{"screen_name":"AMIAnet","name":"AMIA","id":29293612,"id_str":"29293612","indices":[3,11]},{"screen_name":"decasia","name":"Bill Morrison","id":26414814,"id_str":"26414814","indices":[23,31]},{"screen_name":"KinoLorber","name":"Kino Lorber","id":19617424,"id_str":"19617424","indices":[38,49]},{"screen_name":"ShotgunCinemaNO","name":"Shotgun Cinema","id":1419422924,"id_str":"1419422924","indices":[56,72]},{"screen_name":"snowdenbecker","name":"Snowden Becker","id":2448732866,"id_str":"2448732866","indices":[79,93]}],"urls":[]}</t>
  </si>
  <si>
    <t>937909861467262976</t>
  </si>
  <si>
    <t>beet_keeper</t>
  </si>
  <si>
    <t>Tue Dec 05 05:01:51 +0000 2017</t>
  </si>
  <si>
    <t>423208251</t>
  </si>
  <si>
    <t>http://pbs.twimg.com/profile_images/937835193355984897/CvuTsKBn_normal.jpg</t>
  </si>
  <si>
    <t>Wellington, NZ</t>
  </si>
  <si>
    <t>http://twitter.com/beet_keeper/statuses/937909861467262976</t>
  </si>
  <si>
    <t>937897863010324480</t>
  </si>
  <si>
    <t>Tue Dec 05 04:14:10 +0000 2017</t>
  </si>
  <si>
    <t>http://twitter.com/AMIAnet/statuses/937897863010324480</t>
  </si>
  <si>
    <t>In Reply @s</t>
  </si>
  <si>
    <t>937884956424134658</t>
  </si>
  <si>
    <t>decasia</t>
  </si>
  <si>
    <t>Tue Dec 05 03:22:53 +0000 2017</t>
  </si>
  <si>
    <t>26414814</t>
  </si>
  <si>
    <t>http://pbs.twimg.com/profile_images/477186634568327168/tUi0ZYoo_normal.jpeg</t>
  </si>
  <si>
    <t>New York, NY</t>
  </si>
  <si>
    <t>http://twitter.com/decasia/statuses/937884956424134658</t>
  </si>
  <si>
    <t>937884931484766209</t>
  </si>
  <si>
    <t>dcft_thefilm</t>
  </si>
  <si>
    <t>Tue Dec 05 03:22:47 +0000 2017</t>
  </si>
  <si>
    <t>850052331081281537</t>
  </si>
  <si>
    <t>http://pbs.twimg.com/profile_images/853338312291098628/2szCDaxB_normal.jpg</t>
  </si>
  <si>
    <t>Planet Archive, Nitrate Ghost</t>
  </si>
  <si>
    <t>http://twitter.com/dcft_thefilm/statuses/937884931484766209</t>
  </si>
  <si>
    <t>937884840736821249</t>
  </si>
  <si>
    <t>@AMIAnet @KinoLorber @ShotgunCinemaNO @snowdenbecker @dcft_thefilm Thank you @AMIAnet for a wonderful #AMIA17! You all make this kind of work possible. And thank you for pairing me with badass moderator @snowdenbecker!</t>
  </si>
  <si>
    <t>Tue Dec 05 03:22:25 +0000 2017</t>
  </si>
  <si>
    <t>937880424314945536</t>
  </si>
  <si>
    <t>http://twitter.com/decasia/statuses/937884840736821249</t>
  </si>
  <si>
    <t>{"hashtags":[{"text":"AMIA17","indices":[102,109]}],"symbols":[],"user_mentions":[{"screen_name":"AMIAnet","name":"AMIA","id":29293612,"id_str":"29293612","indices":[0,8]},{"screen_name":"KinoLorber","name":"Kino Lorber","id":19617424,"id_str":"19617424","indices":[9,20]},{"screen_name":"ShotgunCinemaNO","name":"Shotgun Cinema","id":1419422924,"id_str":"1419422924","indices":[21,37]},{"screen_name":"snowdenbecker","name":"Snowden Becker","id":2448732866,"id_str":"2448732866","indices":[38,52]},{"screen_name":"dcft_thefilm","name":"dawsoncityfrozentime","id":850052331081281500,"id_str":"850052331081281537","indices":[53,66]},{"screen_name":"AMIAnet","name":"AMIA","id":29293612,"id_str":"29293612","indices":[77,85]},{"screen_name":"snowdenbecker","name":"Snowden Becker","id":2448732866,"id_str":"2448732866","indices":[203,217]}],"urls":[]}</t>
  </si>
  <si>
    <t>937880583304351745</t>
  </si>
  <si>
    <t>Tue Dec 05 03:05:30 +0000 2017</t>
  </si>
  <si>
    <t>http://twitter.com/dcft_thefilm/statuses/937880583304351745</t>
  </si>
  <si>
    <t>Thank you @decasia &amp;amp; @KinoLorber &amp;amp; @ShotgunCinemaNO &amp;amp; @snowdenbecker for a great #AMIA17 evening last week and a chance to see @dcft_thefilm !</t>
  </si>
  <si>
    <t>Tue Dec 05 03:04:52 +0000 2017</t>
  </si>
  <si>
    <t>http://twitter.com/AMIAnet/statuses/937880424314945536</t>
  </si>
  <si>
    <t>{"hashtags":[{"text":"AMIA17","indices":[93,100]}],"symbols":[],"user_mentions":[{"screen_name":"decasia","name":"Bill Morrison","id":26414814,"id_str":"26414814","indices":[10,18]},{"screen_name":"KinoLorber","name":"Kino Lorber","id":19617424,"id_str":"19617424","indices":[25,36]},{"screen_name":"ShotgunCinemaNO","name":"Shotgun Cinema","id":1419422924,"id_str":"1419422924","indices":[43,59]},{"screen_name":"snowdenbecker","name":"Snowden Becker","id":2448732866,"id_str":"2448732866","indices":[66,80]},{"screen_name":"dcft_thefilm","name":"dawsoncityfrozentime","id":850052331081281500,"id_str":"850052331081281537","indices":[139,152]}],"urls":[]}</t>
  </si>
  <si>
    <t>937875287139934208</t>
  </si>
  <si>
    <t>edsu</t>
  </si>
  <si>
    <t>Tue Dec 05 02:44:27 +0000 2017</t>
  </si>
  <si>
    <t>14331818</t>
  </si>
  <si>
    <t>&lt;a href="https://mobile.twitter.com" rel="nofollow"&gt;Twitter Lite&lt;/a&gt;</t>
  </si>
  <si>
    <t>http://pbs.twimg.com/profile_images/919169874152259584/tSWI3859_normal.jpg</t>
  </si>
  <si>
    <t>Silver Spring, MD</t>
  </si>
  <si>
    <t>http://twitter.com/edsu/statuses/937875287139934208</t>
  </si>
  <si>
    <t>937863948111552512</t>
  </si>
  <si>
    <t>joshuatj</t>
  </si>
  <si>
    <t>Tue Dec 05 01:59:24 +0000 2017</t>
  </si>
  <si>
    <t>19305645</t>
  </si>
  <si>
    <t>http://pbs.twimg.com/profile_images/890634390769778688/cydpWWpC_normal.jpg</t>
  </si>
  <si>
    <t>Singapore</t>
  </si>
  <si>
    <t>http://twitter.com/joshuatj/statuses/937863948111552512</t>
  </si>
  <si>
    <t>937844757539176449</t>
  </si>
  <si>
    <t>Filmatelist</t>
  </si>
  <si>
    <t>Tue Dec 05 00:43:09 +0000 2017</t>
  </si>
  <si>
    <t>194639138</t>
  </si>
  <si>
    <t>http://pbs.twimg.com/profile_images/3060583273/dba2f5fb6752ca8c6d6160aa82d9c7ee_normal.jpeg</t>
  </si>
  <si>
    <t>SF Bay Area</t>
  </si>
  <si>
    <t>http://twitter.com/Filmatelist/statuses/937844757539176449</t>
  </si>
  <si>
    <t>937842156412157952</t>
  </si>
  <si>
    <t>Tue Dec 05 00:32:49 +0000 2017</t>
  </si>
  <si>
    <t>http://twitter.com/AMIAnet/statuses/937842156412157952</t>
  </si>
  <si>
    <t>937838266115485697</t>
  </si>
  <si>
    <t>SteveMcLaugh</t>
  </si>
  <si>
    <t>Tue Dec 05 00:17:21 +0000 2017</t>
  </si>
  <si>
    <t>7841792</t>
  </si>
  <si>
    <t>http://pbs.twimg.com/profile_images/776533899555909633/MvNi9Ve5_normal.jpg</t>
  </si>
  <si>
    <t>Austin, TX</t>
  </si>
  <si>
    <t>http://twitter.com/SteveMcLaugh/statuses/937838266115485697</t>
  </si>
  <si>
    <t>937802637524824064</t>
  </si>
  <si>
    <t>ndyirving</t>
  </si>
  <si>
    <t>Tweet rate (tw/min)</t>
  </si>
  <si>
    <t>Mon Dec 04 21:55:46 +0000 2017</t>
  </si>
  <si>
    <t>58030060</t>
  </si>
  <si>
    <t>http://pbs.twimg.com/profile_images/1679496622/1321337006188_normal.jpg</t>
  </si>
  <si>
    <t>Thirsk, North Yorkshire, UK</t>
  </si>
  <si>
    <t>http://twitter.com/ndyirving/statuses/937802637524824064</t>
  </si>
  <si>
    <t>937794903031140352</t>
  </si>
  <si>
    <t>Mon Dec 04 21:25:02 +0000 2017</t>
  </si>
  <si>
    <t>http://twitter.com/mcnatch/statuses/937794903031140352</t>
  </si>
  <si>
    <t>937793570010025984</t>
  </si>
  <si>
    <t>Tweets/min (from last archive 10mins)</t>
  </si>
  <si>
    <t>WinnieSchLin</t>
  </si>
  <si>
    <t>And for today's lesson on the importance of digital preservation, go have a peek at https://t.co/obEwOKZHYY
(#AMIA17?)</t>
  </si>
  <si>
    <t>Mon Dec 04 21:19:45 +0000 2017</t>
  </si>
  <si>
    <t>512741576</t>
  </si>
  <si>
    <t>http://pbs.twimg.com/profile_images/783722278336995328/lsOF6DQR_normal.jpg</t>
  </si>
  <si>
    <t>http://twitter.com/WinnieSchLin/statuses/937793570010025984</t>
  </si>
  <si>
    <t>{"hashtags":[{"text":"AMIA17","indices":[110,117]}],"symbols":[],"user_mentions":[],"urls":[{"url":"https://t.co/obEwOKZHYY","expanded_url":"http://www.amiaconference.net","display_url":"amiaconference.net","indices":[84,107]}]}</t>
  </si>
  <si>
    <t>937787633354395648</t>
  </si>
  <si>
    <t>dericed</t>
  </si>
  <si>
    <t>Mon Dec 04 20:56:09 +0000 2017</t>
  </si>
  <si>
    <t>171339373</t>
  </si>
  <si>
    <t>http://pbs.twimg.com/profile_images/378800000680486130/062706f55092a04ab0a0cafde20603c1_normal.jpeg</t>
  </si>
  <si>
    <t>48.287373,73.212891</t>
  </si>
  <si>
    <t>http://twitter.com/dericed/statuses/937787633354395648</t>
  </si>
  <si>
    <t>937786213460791296</t>
  </si>
  <si>
    <t>ibnesayeed</t>
  </si>
  <si>
    <t>Mon Dec 04 20:50:31 +0000 2017</t>
  </si>
  <si>
    <t>28631536</t>
  </si>
  <si>
    <t>http://pbs.twimg.com/profile_images/378800000711451788/48ef8ed2a272c04260a38114c198547f_normal.jpeg</t>
  </si>
  <si>
    <t>Norfolk VA</t>
  </si>
  <si>
    <t>http://twitter.com/ibnesayeed/statuses/937786213460791296</t>
  </si>
  <si>
    <t>937782810068377601</t>
  </si>
  <si>
    <t>anjacks0n</t>
  </si>
  <si>
    <t>Mon Dec 04 20:36:59 +0000 2017</t>
  </si>
  <si>
    <t>1701371</t>
  </si>
  <si>
    <t>http://pbs.twimg.com/profile_images/748614773831516160/lY83E4kt_normal.jpg</t>
  </si>
  <si>
    <t>Wetherby, UK</t>
  </si>
  <si>
    <t>http://twitter.com/anjacks0n/statuses/937782810068377601</t>
  </si>
  <si>
    <t>937780783145566208</t>
  </si>
  <si>
    <t>PROTEKVaults</t>
  </si>
  <si>
    <t>RT @AMIAEducation: #AMIA17 Student Mixer is underway! Thanks to the folks at @PROTEKVaults for sponsoring! https://t.co/L3jyjGTXRM</t>
  </si>
  <si>
    <t>Mon Dec 04 20:28:56 +0000 2017</t>
  </si>
  <si>
    <t>Public web views</t>
  </si>
  <si>
    <t>762608736</t>
  </si>
  <si>
    <t>http://pbs.twimg.com/profile_images/720378679981842433/8ak0CtUn_normal.jpg</t>
  </si>
  <si>
    <t>Burbank, CA</t>
  </si>
  <si>
    <t>http://twitter.com/PROTEKVaults/statuses/937780783145566208</t>
  </si>
  <si>
    <t>{"hashtags":[{"text":"AMIA17","indices":[19,26]}],"symbols":[],"user_mentions":[{"screen_name":"AMIAEducation","name":"AMIA Education Comm.","id":706348912328712200,"id_str":"706348912328712192","indices":[3,17]},{"screen_name":"PROTEKVaults","name":"🎞PRO-TEK Vaults🎞","id":762608736,"id_str":"762608736","indices":[77,90]}],"urls":[],"media":[{"id":936396482508349400,"id_str":"936396482508349440","indices":[107,130],"media_url":"http://pbs.twimg.com/media/DP6_o7zV4AA_PHP.jpg","media_url_https":"https://pbs.twimg.com/media/DP6_o7zV4AA_PHP.jpg","url":"https://t.co/L3jyjGTXRM","display_url":"pic.twitter.com/L3jyjGTXRM","expanded_url":"https://twitter.com/AMIAEducation/status/936396486010601472/photo/1","type":"photo","sizes":{"large":{"w":2048,"h":1536,"resize":"fit"},"medium":{"w":1200,"h":900,"resize":"fit"},"thumb":{"w":150,"h":150,"resize":"crop"},"small":{"w":680,"h":510,"resize":"fit"}},"source_status_id":936396486010601500,"source_status_id_str":"936396486010601472","source_user_id":706348912328712200,"source_user_id_str":"706348912328712192"}]}</t>
  </si>
  <si>
    <t>937775508166795264</t>
  </si>
  <si>
    <t>amarchivepub</t>
  </si>
  <si>
    <t>A follow-up post about the Kaldi speech-to-text software that was highlighted at our "Crowdsourcing Anecdotes" event at #amia17. Happy speech-to-texting! @US_IMLS https://t.co/fPUamuwoPy</t>
  </si>
  <si>
    <t>Mon Dec 04 20:07:58 +0000 2017</t>
  </si>
  <si>
    <t>2353226142</t>
  </si>
  <si>
    <t>http://pbs.twimg.com/profile_images/557899139476758528/ntArCZuy_normal.png</t>
  </si>
  <si>
    <t>Boston, MA / Washington, D.C.</t>
  </si>
  <si>
    <t>http://twitter.com/amarchivepub/statuses/937775508166795264</t>
  </si>
  <si>
    <t>{"hashtags":[{"text":"amia17","indices":[120,127]}],"symbols":[],"user_mentions":[{"screen_name":"US_IMLS","name":"IMLS","id":36240331,"id_str":"36240331","indices":[154,162]}],"urls":[{"url":"https://t.co/fPUamuwoPy","expanded_url":"https://twitter.com/cmhosale/status/937772376846106624","display_url":"twitter.com/cmhosale/statu…","indices":[163,186]}]}</t>
  </si>
  <si>
    <t>937772376846106624</t>
  </si>
  <si>
    <t>cmhosale</t>
  </si>
  <si>
    <t>I wrote about setting up @SteveMcLaugh's @Docker build of Kaldi, which makes it really easy to have free speech-to-text on pretty much any computer. #amia17 @amarchivepub
https://t.co/ucquKljZeh</t>
  </si>
  <si>
    <t>Mon Dec 04 19:55:32 +0000 2017</t>
  </si>
  <si>
    <t>929925812</t>
  </si>
  <si>
    <t>http://pbs.twimg.com/profile_images/842381786927718401/b1TeiZEc_normal.jpg</t>
  </si>
  <si>
    <t>Boston</t>
  </si>
  <si>
    <t>http://twitter.com/cmhosale/statuses/937772376846106624</t>
  </si>
  <si>
    <t>{"hashtags":[{"text":"amia17","indices":[149,156]}],"symbols":[],"user_mentions":[{"screen_name":"SteveMcLaugh","name":"Steve McLaughlin🌾💾","id":7841792,"id_str":"7841792","indices":[25,38]},{"screen_name":"Docker","name":"Docker","id":1138959692,"id_str":"1138959692","indices":[41,48]},{"screen_name":"amarchivepub","name":"American Archive","id":2353226142,"id_str":"2353226142","indices":[157,170]}],"urls":[{"url":"https://t.co/ucquKljZeh","expanded_url":"https://americanarchivepb.wordpress.com/2017/12/04/dockerized-kaldi-speech-to-text-tool/","display_url":"americanarchivepb.wordpress.com/2017/12/04/doc…","indices":[172,195]}]}</t>
  </si>
  <si>
    <t>937764013705977858</t>
  </si>
  <si>
    <t>cfpatton_av</t>
  </si>
  <si>
    <t>#AMIA17 was amazing &amp;amp; full of wonderful things, but I simply cannot stop thinking about the film of Gilbert &amp;amp; George dancing at the archival screening night.
https://t.co/P4g6Fzftgg</t>
  </si>
  <si>
    <t>Mon Dec 04 19:22:18 +0000 2017</t>
  </si>
  <si>
    <t>879956359273340928</t>
  </si>
  <si>
    <t>http://pbs.twimg.com/profile_images/920364856468914176/F_ySPRqc_normal.jpg</t>
  </si>
  <si>
    <t>http://twitter.com/cfpatton_av/statuses/937764013705977858</t>
  </si>
  <si>
    <t>{"hashtags":[{"text":"AMIA17","indices":[0,7]}],"symbols":[],"user_mentions":[],"urls":[{"url":"https://t.co/P4g6Fzftgg","expanded_url":"https://youtu.be/RKcvuc_QSdY","display_url":"youtu.be/RKcvuc_QSdY","indices":[167,190]}]}</t>
  </si>
  <si>
    <t>937758177122242560</t>
  </si>
  <si>
    <t>DaleLore</t>
  </si>
  <si>
    <t>RT @MemLabNet: Our project manager @DaleLore just presented about the Memory Lab Network for #publiclibraries at #AMIA17 
Want to create your own memory lab? Apply at https://t.co/iftUn1Erk0 https://t.co/jGbV2z9ApY</t>
  </si>
  <si>
    <t>Mon Dec 04 18:59:06 +0000 2017</t>
  </si>
  <si>
    <t>472898097</t>
  </si>
  <si>
    <t>http://pbs.twimg.com/profile_images/509734642132320256/Bdk90kJQ_normal.png</t>
  </si>
  <si>
    <t>Washington, DC</t>
  </si>
  <si>
    <t>http://twitter.com/DaleLore/statuses/937758177122242560</t>
  </si>
  <si>
    <t>{"hashtags":[{"text":"publiclibraries","indices":[93,109]},{"text":"AMIA17","indices":[113,120]}],"symbols":[],"user_mentions":[{"screen_name":"MemLabNet","name":"Memory Lab Network","id":910606310009425900,"id_str":"910606310009425920","indices":[3,13]},{"screen_name":"DaleLore","name":"Lorena Ramírez-López","id":472898097,"id_str":"472898097","indices":[35,44]}],"urls":[]}</t>
  </si>
  <si>
    <t>937730309637922817</t>
  </si>
  <si>
    <t>snaile</t>
  </si>
  <si>
    <t>I acquired a home movie collection at an estate sale about 20 minutes before I left for the airport. Do I earn some sort of archivist badge? #amia17 https://t.co/mNslh03sX3</t>
  </si>
  <si>
    <t>Mon Dec 04 17:08:22 +0000 2017</t>
  </si>
  <si>
    <t>14679053</t>
  </si>
  <si>
    <t>http://pbs.twimg.com/profile_images/873704447343435776/IvrUSDeE_normal.jpg</t>
  </si>
  <si>
    <t>San Francisco</t>
  </si>
  <si>
    <t>http://twitter.com/snaile/statuses/937730309637922817</t>
  </si>
  <si>
    <t>{"hashtags":[{"text":"amia17","indices":[141,148]}],"symbols":[],"user_mentions":[],"urls":[],"media":[{"id":937730304097189900,"id_str":"937730304097189888","indices":[149,172],"media_url":"http://pbs.twimg.com/media/DQN8vkbVAAA0MkE.jpg","media_url_https":"https://pbs.twimg.com/media/DQN8vkbVAAA0MkE.jpg","url":"https://t.co/mNslh03sX3","display_url":"pic.twitter.com/mNslh03sX3","expanded_url":"https://twitter.com/snaile/status/937730309637922817/photo/1","type":"photo","sizes":{"large":{"w":1080,"h":1080,"resize":"fit"},"thumb":{"w":150,"h":150,"resize":"crop"},"small":{"w":680,"h":680,"resize":"fit"},"medium":{"w":1080,"h":1080,"resize":"fit"}}}]}</t>
  </si>
  <si>
    <t>937707882895654919</t>
  </si>
  <si>
    <t>Here are a few more snaps from #NewOrleans! 
#AMIA17 #Louisiana #America #London #SnowWatch #Winter #Christmas #film #archiving #filmmaking #filmproduction #postproduction #cinema #filmstudio https://t.co/0JL7OZ5lLL</t>
  </si>
  <si>
    <t>Mon Dec 04 15:39:15 +0000 2017</t>
  </si>
  <si>
    <t>http://twitter.com/CPCLdn/statuses/937707882895654919</t>
  </si>
  <si>
    <t>{"hashtags":[{"text":"NewOrleans","indices":[31,42]},{"text":"AMIA17","indices":[45,52]},{"text":"Louisiana","indices":[53,63]},{"text":"America","indices":[64,72]},{"text":"London","indices":[73,80]},{"text":"SnowWatch","indices":[81,91]},{"text":"Winter","indices":[92,99]},{"text":"Christmas","indices":[100,110]},{"text":"film","indices":[111,116]},{"text":"archiving","indices":[117,127]},{"text":"filmmaking","indices":[128,139]},{"text":"filmproduction","indices":[140,155]},{"text":"postproduction","indices":[156,171]},{"text":"cinema","indices":[172,179]},{"text":"filmstudio","indices":[180,191]}],"symbols":[],"user_mentions":[],"urls":[],"media":[{"id":937706907200049200,"id_str":"937706907200049152","indices":[192,215],"media_url":"http://pbs.twimg.com/media/DQNndsMW0AASBSp.jpg","media_url_https":"https://pbs.twimg.com/media/DQNndsMW0AASBSp.jpg","url":"https://t.co/0JL7OZ5lLL","display_url":"pic.twitter.com/0JL7OZ5lLL","expanded_url":"https://twitter.com/CPCLdn/status/937707882895654919/photo/1","type":"photo","sizes":{"medium":{"w":960,"h":720,"resize":"fit"},"small":{"w":680,"h":510,"resize":"fit"},"thumb":{"w":150,"h":150,"resize":"crop"},"large":{"w":960,"h":720,"resize":"fit"}}}]}</t>
  </si>
  <si>
    <t>937699612974043136</t>
  </si>
  <si>
    <t>lljohnston</t>
  </si>
  <si>
    <t>Mon Dec 04 15:06:24 +0000 2017</t>
  </si>
  <si>
    <t>19450230</t>
  </si>
  <si>
    <t>http://pbs.twimg.com/profile_images/3213794593/62e2f31b19d414b13dd145c479311ae4_normal.jpeg</t>
  </si>
  <si>
    <t>http://twitter.com/lljohnston/statuses/937699612974043136</t>
  </si>
  <si>
    <t>937656376079331329</t>
  </si>
  <si>
    <t>kazzikat</t>
  </si>
  <si>
    <t>RT @mcnatch: Thanks again to @dericed and @av_morgan for the brilliant Archivists’ Guide to Matroska - my favourite session at #amia17 by a mile. Heading home with my head still buzzing about it.</t>
  </si>
  <si>
    <t>Mon Dec 04 12:14:35 +0000 2017</t>
  </si>
  <si>
    <t>263634521</t>
  </si>
  <si>
    <t>http://pbs.twimg.com/profile_images/860490681000886274/G_9YSBiv_normal.jpg</t>
  </si>
  <si>
    <t>Dublin, Ireland</t>
  </si>
  <si>
    <t>http://twitter.com/kazzikat/statuses/937656376079331329</t>
  </si>
  <si>
    <t>{"hashtags":[{"text":"amia17","indices":[127,134]}],"symbols":[],"user_mentions":[{"screen_name":"mcnatch","name":"Stephen McConnachie","id":218144880,"id_str":"218144880","indices":[3,11]},{"screen_name":"dericed","name":"Dave Rice","id":171339373,"id_str":"171339373","indices":[29,37]},{"screen_name":"av_morgan","name":"Morgan O Morel","id":607319252,"id_str":"607319252","indices":[42,52]}],"urls":[]}</t>
  </si>
  <si>
    <t>937645674753134592</t>
  </si>
  <si>
    <t>Mon Dec 04 11:32:04 +0000 2017</t>
  </si>
  <si>
    <t>by day/month</t>
  </si>
  <si>
    <t>http://twitter.com/ohioarchivists/statuses/937645674753134592</t>
  </si>
  <si>
    <t>937630161452879872</t>
  </si>
  <si>
    <t>Update: the CHF 526.45 have been charged by @AmericanAir yet @British_Airways charged GBP 611.70! My most expensive @AMIAnet conference ever, since 2003. #amia17 https://t.co/28yHdKCBzg</t>
  </si>
  <si>
    <t>Mon Dec 04 10:30:25 +0000 2017</t>
  </si>
  <si>
    <t>Note</t>
  </si>
  <si>
    <t>Grey = calculated fields</t>
  </si>
  <si>
    <t>Twitter activity - last 3 days</t>
  </si>
  <si>
    <t>Frequency</t>
  </si>
  <si>
    <t>Blue = Require File &gt; Published to the web</t>
  </si>
  <si>
    <t>Count</t>
  </si>
  <si>
    <t>Tweets</t>
  </si>
  <si>
    <t>http://twitter.com/RetoKromer/statuses/937630161452879872</t>
  </si>
  <si>
    <t>Replies</t>
  </si>
  <si>
    <t>{"hashtags":[{"text":"amia17","indices":[154,161]}],"symbols":[],"user_mentions":[{"screen_name":"AmericanAir","name":"American Airlines","id":22536055,"id_str":"22536055","indices":[44,56]},{"screen_name":"British_Airways","name":"British Airways","id":18332190,"id_str":"18332190","indices":[61,77]},{"screen_name":"AMIAnet","name":"AMIA","id":29293612,"id_str":"29293612","indices":[116,124]}],"urls":[{"url":"https://t.co/28yHdKCBzg","expanded_url":"https://twitter.com/retokromer/status/937177729153282048","display_url":"twitter.com/retokromer/sta…","indices":[162,185]}]}</t>
  </si>
  <si>
    <t>937591818870456321</t>
  </si>
  <si>
    <t>gingercatgames</t>
  </si>
  <si>
    <t>RT @k_grons: #AMIA17 Independent Media Committee meeting now until 1pm. Swing by ARCADIAN I (3rd floor) #amia2017 https://t.co/dSKY5iOhbe</t>
  </si>
  <si>
    <t>Mon Dec 04 07:58:03 +0000 2017</t>
  </si>
  <si>
    <t>2586315260</t>
  </si>
  <si>
    <t>&lt;a href="http://www.gingercatgames.com" rel="nofollow"&gt;GingerCatGames&lt;/a&gt;</t>
  </si>
  <si>
    <t>http://pbs.twimg.com/profile_images/481537442713849857/zWoeDvK7_normal.png</t>
  </si>
  <si>
    <t>London, UK</t>
  </si>
  <si>
    <t>http://twitter.com/gingercatgames/statuses/937591818870456321</t>
  </si>
  <si>
    <t>{"hashtags":[{"text":"AMIA17","indices":[13,20]},{"text":"amia2017","indices":[104,113]}],"symbols":[],"user_mentions":[{"screen_name":"k_grons","name":"Kathryn Gronsbell","id":15939635,"id_str":"15939635","indices":[3,11]}],"urls":[],"media":[{"id":936657034686038000,"id_str":"936657034686038016","indices":[114,137],"media_url":"http://pbs.twimg.com/media/DP-snETVAAAc5hP.jpg","media_url_https":"https://pbs.twimg.com/media/DP-snETVAAAc5hP.jpg","url":"https://t.co/dSKY5iOhbe","display_url":"pic.twitter.com/dSKY5iOhbe","expanded_url":"https://twitter.com/k_grons/status/936657041426436096/photo/1","type":"photo","sizes":{"medium":{"w":769,"h":1200,"resize":"fit"},"thumb":{"w":150,"h":150,"resize":"crop"},"small":{"w":436,"h":680,"resize":"fit"},"large":{"w":1313,"h":2048,"resize":"fit"}},"source_status_id":936657041426436100,"source_status_id_str":"936657041426436096","source_user_id":15939635,"source_user_id_str":"15939635"}]}</t>
  </si>
  <si>
    <t>937560223534923776</t>
  </si>
  <si>
    <t>AVP_UCLA</t>
  </si>
  <si>
    <t>RT @PreserveGSM: Thanks to everyone who came out to see our #AMIA17 panel on Golden State Mutual, Los Angeles's first Black insurance company, and safe travels as you move about the country. https://t.co/2VEFnryEN3. Cheers! https://t.co/Ktzw9BADQ9</t>
  </si>
  <si>
    <t>Mon Dec 04 05:52:30 +0000 2017</t>
  </si>
  <si>
    <t>Archive Contains</t>
  </si>
  <si>
    <t>2984477652</t>
  </si>
  <si>
    <t>http://pbs.twimg.com/profile_images/560975584092631040/LnPE5Z-L_normal.png</t>
  </si>
  <si>
    <t>Archive Started</t>
  </si>
  <si>
    <t>http://twitter.com/AVP_UCLA/statuses/937560223534923776</t>
  </si>
  <si>
    <t>Last tweet</t>
  </si>
  <si>
    <t>{"hashtags":[{"text":"AMIA17","indices":[60,67]}],"symbols":[],"user_mentions":[{"screen_name":"PreserveGSM","name":"PreserveGSM","id":918896814312497200,"id_str":"918896814312497152","indices":[3,15]}],"urls":[]}</t>
  </si>
  <si>
    <t>937531936934805504</t>
  </si>
  <si>
    <t>ncadranel</t>
  </si>
  <si>
    <t>@av_morgan This year looked so fun! I may have experienced my first run-in with FOMO #amia17</t>
  </si>
  <si>
    <t>Mon Dec 04 04:00:06 +0000 2017</t>
  </si>
  <si>
    <t>607319252</t>
  </si>
  <si>
    <t>av_morgan</t>
  </si>
  <si>
    <t>17718493</t>
  </si>
  <si>
    <t>937182128550297600</t>
  </si>
  <si>
    <t>http://pbs.twimg.com/profile_images/908765550934765569/8Rr9HhkA_normal.jpg</t>
  </si>
  <si>
    <t>Oakland, CA</t>
  </si>
  <si>
    <t>http://twitter.com/ncadranel/statuses/937531936934805504</t>
  </si>
  <si>
    <t>{"hashtags":[{"text":"amia17","indices":[85,92]}],"symbols":[],"user_mentions":[{"screen_name":"av_morgan","name":"Morgan O Morel","id":607319252,"id_str":"607319252","indices":[0,10]}],"urls":[]}</t>
  </si>
  <si>
    <t>937513027657719808</t>
  </si>
  <si>
    <t>billreviews</t>
  </si>
  <si>
    <t>Mon Dec 04 02:44:58 +0000 2017</t>
  </si>
  <si>
    <t>25718645</t>
  </si>
  <si>
    <t>http://pbs.twimg.com/profile_images/855944109588086784/WtEhSd5r_normal.jpg</t>
  </si>
  <si>
    <t>New Orleans, LA</t>
  </si>
  <si>
    <t>http://twitter.com/billreviews/statuses/937513027657719808</t>
  </si>
  <si>
    <t>937492327853158400</t>
  </si>
  <si>
    <t>rachaelfilm</t>
  </si>
  <si>
    <t>…and my favorite pic from #AMIA17 with some favs... @kvanmalssen  @mcnatch, @snowdenbecker and R. Drewry and Lacinak from @AVPreserve. https://t.co/Vz2LsRHsX4</t>
  </si>
  <si>
    <t>Mon Dec 04 01:22:43 +0000 2017</t>
  </si>
  <si>
    <t>432400009</t>
  </si>
  <si>
    <t>http://pbs.twimg.com/profile_images/805154705852760064/nmt2Vha9_normal.jpg</t>
  </si>
  <si>
    <t>http://twitter.com/rachaelfilm/statuses/937492327853158400</t>
  </si>
  <si>
    <t>{"hashtags":[{"text":"AMIA17","indices":[26,33]}],"symbols":[],"user_mentions":[{"screen_name":"kvanmalssen","name":"Kara Van Malssen","id":29468552,"id_str":"29468552","indices":[52,64]},{"screen_name":"mcnatch","name":"Stephen McConnachie","id":218144880,"id_str":"218144880","indices":[66,74]},{"screen_name":"snowdenbecker","name":"Snowden Becker","id":2448732866,"id_str":"2448732866","indices":[76,90]},{"screen_name":"AVPreserve","name":"AVPreserve","id":49113051,"id_str":"49113051","indices":[122,133]}],"urls":[],"media":[{"id":937492193782018000,"id_str":"937492193782018049","indices":[135,158],"media_url":"http://pbs.twimg.com/media/DQKkLuYUMAE7--m.jpg","media_url_https":"https://pbs.twimg.com/media/DQKkLuYUMAE7--m.jpg","url":"https://t.co/Vz2LsRHsX4","display_url":"pic.twitter.com/Vz2LsRHsX4","expanded_url":"https://twitter.com/rachaelfilm/status/937492327853158400/photo/1","type":"photo","sizes":{"small":{"w":680,"h":454,"resize":"fit"},"large":{"w":2048,"h":1368,"resize":"fit"},"thumb":{"w":150,"h":150,"resize":"crop"},"medium":{"w":1200,"h":801,"resize":"fit"}}}]}</t>
  </si>
  <si>
    <t>937453706164936705</t>
  </si>
  <si>
    <t>ArchivistAriel</t>
  </si>
  <si>
    <t>Sun Dec 03 22:49:15 +0000 2017</t>
  </si>
  <si>
    <t>20423758</t>
  </si>
  <si>
    <t>http://pbs.twimg.com/profile_images/907784163628957696/_l0Xa5da_normal.jpg</t>
  </si>
  <si>
    <t>ÜT: 34.040248,-118.440917</t>
  </si>
  <si>
    <t>http://twitter.com/ArchivistAriel/statuses/937453706164936705</t>
  </si>
  <si>
    <t>937453013966323712</t>
  </si>
  <si>
    <t>sonoyamar</t>
  </si>
  <si>
    <t>Sun Dec 03 22:46:30 +0000 2017</t>
  </si>
  <si>
    <t>ja</t>
  </si>
  <si>
    <t>83744670</t>
  </si>
  <si>
    <t>http://pbs.twimg.com/profile_images/484116076/Aukuras_normal.jpg</t>
  </si>
  <si>
    <t>Osaka</t>
  </si>
  <si>
    <t>http://twitter.com/sonoyamar/statuses/937453013966323712</t>
  </si>
  <si>
    <t>937441281420288000</t>
  </si>
  <si>
    <t>I learned a lot at #amia17 but ... what are these? https://t.co/TIq81aGdmB</t>
  </si>
  <si>
    <t>Sun Dec 03 21:59:52 +0000 2017</t>
  </si>
  <si>
    <t>http://twitter.com/dericed/statuses/937441281420288000</t>
  </si>
  <si>
    <t>{"hashtags":[{"text":"amia17","indices":[19,26]}],"symbols":[],"user_mentions":[],"urls":[],"media":[{"id":937441270208790500,"id_str":"937441270208790528","indices":[51,74],"media_url":"http://pbs.twimg.com/media/DQJ13lSWAAAZl-K.jpg","media_url_https":"https://pbs.twimg.com/media/DQJ13lSWAAAZl-K.jpg","url":"https://t.co/TIq81aGdmB","display_url":"pic.twitter.com/TIq81aGdmB","expanded_url":"https://twitter.com/dericed/status/937441281420288000/photo/1","type":"photo","sizes":{"large":{"w":1668,"h":1845,"resize":"fit"},"medium":{"w":1085,"h":1200,"resize":"fit"},"small":{"w":615,"h":680,"resize":"fit"},"thumb":{"w":150,"h":150,"resize":"crop"}}}]}</t>
  </si>
  <si>
    <t>937435058922692608</t>
  </si>
  <si>
    <t>Sun Dec 03 21:35:09 +0000 2017</t>
  </si>
  <si>
    <t>http://twitter.com/snowdenbecker/statuses/937435058922692608</t>
  </si>
  <si>
    <t>937430341140148224</t>
  </si>
  <si>
    <t>AMIAatUofT</t>
  </si>
  <si>
    <t>RT @MediaCommons_TO: Excited about our session: Come Talk to Us - a discussion on student chapters, starting soon in Melpomene #amia17 https://t.co/bEZ8QPrXU4</t>
  </si>
  <si>
    <t>Sun Dec 03 21:16:24 +0000 2017</t>
  </si>
  <si>
    <t>2902799139</t>
  </si>
  <si>
    <t>http://pbs.twimg.com/profile_images/697437807678222336/37fvEYQO_normal.jpg</t>
  </si>
  <si>
    <t>http://twitter.com/AMIAatUofT/statuses/937430341140148224</t>
  </si>
  <si>
    <t>{"hashtags":[{"text":"amia17","indices":[127,134]}],"symbols":[],"user_mentions":[{"screen_name":"MediaCommons_TO","name":"Media Commons Uof T","id":331050937,"id_str":"331050937","indices":[3,19]}],"urls":[]}</t>
  </si>
  <si>
    <t>937427788906319872</t>
  </si>
  <si>
    <t>Sun Dec 03 21:06:16 +0000 2017</t>
  </si>
  <si>
    <t>http://twitter.com/markj2/statuses/937427788906319872</t>
  </si>
  <si>
    <t>937422792009633794</t>
  </si>
  <si>
    <t>nyarchivist</t>
  </si>
  <si>
    <t>Sun Dec 03 20:46:24 +0000 2017</t>
  </si>
  <si>
    <t>55891902</t>
  </si>
  <si>
    <t>http://pbs.twimg.com/profile_images/2367023196/9d2av13serzncqjtg198_normal.jpeg</t>
  </si>
  <si>
    <t>http://twitter.com/nyarchivist/statuses/937422792009633794</t>
  </si>
  <si>
    <t>937418649190748166</t>
  </si>
  <si>
    <t>illtud</t>
  </si>
  <si>
    <t>Sun Dec 03 20:29:57 +0000 2017</t>
  </si>
  <si>
    <t>19974210</t>
  </si>
  <si>
    <t>http://pbs.twimg.com/profile_images/378800000640521606/1074752180251d4d4946c6dea1db71ed_normal.png</t>
  </si>
  <si>
    <t>Aberystwyth</t>
  </si>
  <si>
    <t>http://twitter.com/illtud/statuses/937418649190748166</t>
  </si>
  <si>
    <t>937411110956699648</t>
  </si>
  <si>
    <t>Sun Dec 03 19:59:59 +0000 2017</t>
  </si>
  <si>
    <t>http://twitter.com/joshuatj/statuses/937411110956699648</t>
  </si>
  <si>
    <t>937410547707809792</t>
  </si>
  <si>
    <t>Sun Dec 03 19:57:45 +0000 2017</t>
  </si>
  <si>
    <t>http://twitter.com/AMIAnet/statuses/937410547707809792</t>
  </si>
  <si>
    <t>937410522730733568</t>
  </si>
  <si>
    <t>Sun Dec 03 19:57:39 +0000 2017</t>
  </si>
  <si>
    <t>http://twitter.com/AMIAnet/statuses/937410522730733568</t>
  </si>
  <si>
    <t>937410246510702592</t>
  </si>
  <si>
    <t>RT @DinahHandel: Had another fantastic #amia17 conference. Thanks to all participants, amia and hotel staff, and the beautiful city of New Orleans!</t>
  </si>
  <si>
    <t>Sun Dec 03 19:56:33 +0000 2017</t>
  </si>
  <si>
    <t>http://twitter.com/AMIAnet/statuses/937410246510702592</t>
  </si>
  <si>
    <t>{"hashtags":[{"text":"amia17","indices":[39,46]}],"symbols":[],"user_mentions":[{"screen_name":"DinahHandel","name":"Dinah Handel","id":2191365476,"id_str":"2191365476","indices":[3,15]}],"urls":[]}</t>
  </si>
  <si>
    <t>937407776627744768</t>
  </si>
  <si>
    <t>Sun Dec 03 19:46:44 +0000 2017</t>
  </si>
  <si>
    <t>http://twitter.com/AMIAnet/statuses/937407776627744768</t>
  </si>
  <si>
    <t>937398889719660544</t>
  </si>
  <si>
    <t>AAO_tweet</t>
  </si>
  <si>
    <t>Sun Dec 03 19:11:25 +0000 2017</t>
  </si>
  <si>
    <t>1400167640</t>
  </si>
  <si>
    <t>http://pbs.twimg.com/profile_images/580452500186218496/1M4mO8TX_normal.png</t>
  </si>
  <si>
    <t>Ontario</t>
  </si>
  <si>
    <t>http://twitter.com/AAO_tweet/statuses/937398889719660544</t>
  </si>
  <si>
    <t>937386767602159616</t>
  </si>
  <si>
    <t>plantarchives</t>
  </si>
  <si>
    <t>RT @BreatheHistory: American Archive of Public Broadcasting argues that archives putting materials online is outside copyright because the purpose is TRANSFORMATIVE - it is primarily for an historical perspective rather than its original purpose and is therefore fair use. #AMIA17</t>
  </si>
  <si>
    <t>Sun Dec 03 18:23:15 +0000 2017</t>
  </si>
  <si>
    <t>900854802560757760</t>
  </si>
  <si>
    <t>http://pbs.twimg.com/profile_images/900887969720029184/Wz3qwou0_normal.jpg</t>
  </si>
  <si>
    <t>Tucson, AZ</t>
  </si>
  <si>
    <t>http://twitter.com/plantarchives/statuses/937386767602159616</t>
  </si>
  <si>
    <t>{"hashtags":[],"symbols":[],"user_mentions":[{"screen_name":"BreatheHistory","name":"Amy Michelle","id":63011386,"id_str":"63011386","indices":[3,18]}],"urls":[]}</t>
  </si>
  <si>
    <t>937385576034025473</t>
  </si>
  <si>
    <t>selena_sjsu</t>
  </si>
  <si>
    <t>Sun Dec 03 18:18:31 +0000 2017</t>
  </si>
  <si>
    <t>2193495170</t>
  </si>
  <si>
    <t>http://pbs.twimg.com/profile_images/378800000737530507/dec95423dab50b91169992b9547b7a89_normal.jpeg</t>
  </si>
  <si>
    <t>http://twitter.com/selena_sjsu/statuses/937385576034025473</t>
  </si>
  <si>
    <t>937377707616325632</t>
  </si>
  <si>
    <t>AMIAatUT</t>
  </si>
  <si>
    <t>Sun Dec 03 17:47:15 +0000 2017</t>
  </si>
  <si>
    <t>3221922992</t>
  </si>
  <si>
    <t>http://pbs.twimg.com/profile_images/601233784034369536/7VZ9AsLJ_normal.jpg</t>
  </si>
  <si>
    <t>http://twitter.com/AMIAatUT/statuses/937377707616325632</t>
  </si>
  <si>
    <t>937370615601926145</t>
  </si>
  <si>
    <t>Sun Dec 03 17:19:04 +0000 2017</t>
  </si>
  <si>
    <t>http://twitter.com/arscaudio/statuses/937370615601926145</t>
  </si>
  <si>
    <t>937370358142918656</t>
  </si>
  <si>
    <t>RT @annalynnmartino: #AMIA17 incredible project #nmaahc https://t.co/hMk18Qjbdx</t>
  </si>
  <si>
    <t>Sun Dec 03 17:18:03 +0000 2017</t>
  </si>
  <si>
    <t>http://twitter.com/arscaudio/statuses/937370358142918656</t>
  </si>
  <si>
    <t>{"hashtags":[{"text":"AMIA17","indices":[21,28]},{"text":"nmaahc","indices":[48,55]}],"symbols":[],"user_mentions":[{"screen_name":"annalynnmartino","name":"Anna Lynn Martino","id":64096281,"id_str":"64096281","indices":[3,19]}],"urls":[{"url":"https://t.co/hMk18Qjbdx","expanded_url":"https://nmaahc.si.edu/explore/initiatives/great-migration-home-movie-project","display_url":"nmaahc.si.edu/explore/initia…","indices":[56,79]}]}</t>
  </si>
  <si>
    <t>937370202093834240</t>
  </si>
  <si>
    <t>Sun Dec 03 17:17:26 +0000 2017</t>
  </si>
  <si>
    <t>http://twitter.com/arscaudio/statuses/937370202093834240</t>
  </si>
  <si>
    <t>937369943829635072</t>
  </si>
  <si>
    <t>Sun Dec 03 17:16:24 +0000 2017</t>
  </si>
  <si>
    <t>http://twitter.com/arscaudio/statuses/937369943829635072</t>
  </si>
  <si>
    <t>937369781346369537</t>
  </si>
  <si>
    <t>RT @MDPI_IU: Thank you to all who attended our #AMIA17 session on MDPI-2. We hope you enjoyed it. For more information on MDPI visit our website (https://t.co/bqdr8RXchT) and follow our blog (https://t.co/UjZt8T2RnQ) @dcromwel @NazPantaloni @rachaelfilm @Memnon_Archive https://t.co/Hx3mJqRzOI</t>
  </si>
  <si>
    <t>Sun Dec 03 17:15:46 +0000 2017</t>
  </si>
  <si>
    <t>http://twitter.com/arscaudio/statuses/937369781346369537</t>
  </si>
  <si>
    <t>{"hashtags":[{"text":"AMIA17","indices":[47,54]}],"symbols":[],"user_mentions":[{"screen_name":"MDPI_IU","name":"MDPI@AMIA17","id":921077831362383900,"id_str":"921077831362383872","indices":[3,11]}],"urls":[]}</t>
  </si>
  <si>
    <t>937368671407702016</t>
  </si>
  <si>
    <t>RT @amarchivepub: Join us for more FIX IT fun, the soft-launch of our digital humanitarian project with Zooniverse, and a New Orleans style treat! See you at 5:45 pm in Acadian I. #AMIA17 https://t.co/FPTEsygIMz</t>
  </si>
  <si>
    <t>Sun Dec 03 17:11:21 +0000 2017</t>
  </si>
  <si>
    <t>http://twitter.com/arscaudio/statuses/937368671407702016</t>
  </si>
  <si>
    <t>{"hashtags":[],"symbols":[],"user_mentions":[{"screen_name":"amarchivepub","name":"American Archive","id":2353226142,"id_str":"2353226142","indices":[3,16]}],"urls":[]}</t>
  </si>
  <si>
    <t>937368502188552192</t>
  </si>
  <si>
    <t>RT @AMIAnet: AV Archiving in the Cultural Heritage Sector: Defining Core Competencies - live from #AMIA17 https://t.co/J7dmXNrm3Y</t>
  </si>
  <si>
    <t>Sun Dec 03 17:10:41 +0000 2017</t>
  </si>
  <si>
    <t>http://twitter.com/arscaudio/statuses/937368502188552192</t>
  </si>
  <si>
    <t>{"hashtags":[{"text":"AMIA17","indices":[98,105]}],"symbols":[],"user_mentions":[{"screen_name":"AMIAnet","name":"AMIA","id":29293612,"id_str":"29293612","indices":[3,11]}],"urls":[{"url":"https://t.co/J7dmXNrm3Y","expanded_url":"http://fb.me/At9fz3XW","display_url":"fb.me/At9fz3XW","indices":[106,129]}]}</t>
  </si>
  <si>
    <t>937367252814442499</t>
  </si>
  <si>
    <t>RT @amarchivepub: It's a busy day for the @amarchivepub staff! Check out their sessions and events on workflows, crowdsourcing, and copyright at the 2017 @AMIAnet Conference (#AMIA17). https://t.co/Lz4cBgZVFj https://t.co/sgzPQFVvky https://t.co/Aw0us6Kah2</t>
  </si>
  <si>
    <t>Sun Dec 03 17:05:43 +0000 2017</t>
  </si>
  <si>
    <t>http://twitter.com/arscaudio/statuses/937367252814442499</t>
  </si>
  <si>
    <t>{"hashtags":[],"symbols":[],"user_mentions":[{"screen_name":"amarchivepub","name":"American Archive","id":2353226142,"id_str":"2353226142","indices":[3,16]},{"screen_name":"amarchivepub","name":"American Archive","id":2353226142,"id_str":"2353226142","indices":[42,55]}],"urls":[]}</t>
  </si>
  <si>
    <t>937365252898992129</t>
  </si>
  <si>
    <t>Major thanks to @SegoLilyGirl and all who contribute to the #AMIA17 collab notes! https://t.co/2QnQV9WFgX Glad to see NOLA treated everyone well!</t>
  </si>
  <si>
    <t>Sun Dec 03 16:57:46 +0000 2017</t>
  </si>
  <si>
    <t>http://twitter.com/erwinverb/statuses/937365252898992129</t>
  </si>
  <si>
    <t>{"hashtags":[{"text":"AMIA17","indices":[60,67]}],"symbols":[],"user_mentions":[{"screen_name":"SegoLilyGirl","name":"Jessica Breiman","id":2790081608,"id_str":"2790081608","indices":[16,29]}],"urls":[{"url":"https://t.co/2QnQV9WFgX","expanded_url":"https://docs.google.com/document/d/1xyVIbiDjbuTRRI2aOIyFNHdIz2iFW52KqPTfiUnk7ps/edit","display_url":"docs.google.com/document/d/1xy…","indices":[82,105]}]}</t>
  </si>
  <si>
    <t>937362803165458432</t>
  </si>
  <si>
    <t>RT @The_BFOOL: NMAAHC Great Migration project includes a "README" PDF w/ basic digital pres recs *on* the USB drive returned to those who come to digitize home movies - @XFR_collective let's put this together for our and @mnylc 's stations?? #amia17</t>
  </si>
  <si>
    <t>Sun Dec 03 16:48:02 +0000 2017</t>
  </si>
  <si>
    <t>http://pbs.twimg.com/profile_images/937110418186698753/I7qHvNtO_normal.jpg</t>
  </si>
  <si>
    <t>http://twitter.com/beet_keeper/statuses/937362803165458432</t>
  </si>
  <si>
    <t>{"hashtags":[],"symbols":[],"user_mentions":[{"screen_name":"The_BFOOL","name":"Ethan Gates","id":2298589124,"id_str":"2298589124","indices":[3,13]}],"urls":[]}</t>
  </si>
  <si>
    <t>937361143252815872</t>
  </si>
  <si>
    <t>cally__ho</t>
  </si>
  <si>
    <t>Alright. That blue thing from our registration bag that appears to incorporate slap bracelet technology. What is it and what does it do? #amia17</t>
  </si>
  <si>
    <t>Sun Dec 03 16:41:26 +0000 2017</t>
  </si>
  <si>
    <t>196202467</t>
  </si>
  <si>
    <t>http://pbs.twimg.com/profile_images/936735583992459265/oqoWXJWJ_normal.jpg</t>
  </si>
  <si>
    <t>Athens, GA</t>
  </si>
  <si>
    <t>http://twitter.com/cally__ho/statuses/937361143252815872</t>
  </si>
  <si>
    <t>{"hashtags":[{"text":"amia17","indices":[137,144]}],"symbols":[],"user_mentions":[],"urls":[]}</t>
  </si>
  <si>
    <t>937346987137142784</t>
  </si>
  <si>
    <t>DinahHandel</t>
  </si>
  <si>
    <t>Had another fantastic #amia17 conference. Thanks to all participants, amia and hotel staff, and the beautiful city of New Orleans!</t>
  </si>
  <si>
    <t>Sun Dec 03 15:45:11 +0000 2017</t>
  </si>
  <si>
    <t>2191365476</t>
  </si>
  <si>
    <t>http://pbs.twimg.com/profile_images/846183774085885954/CsuHp2X1_normal.jpg</t>
  </si>
  <si>
    <t>Brooklyn</t>
  </si>
  <si>
    <t>http://twitter.com/DinahHandel/statuses/937346987137142784</t>
  </si>
  <si>
    <t>{"hashtags":[{"text":"amia17","indices":[22,29]}],"symbols":[],"user_mentions":[],"urls":[]}</t>
  </si>
  <si>
    <t>937334650053234688</t>
  </si>
  <si>
    <t>Sun Dec 03 14:56:10 +0000 2017</t>
  </si>
  <si>
    <t>http://twitter.com/snowdenbecker/statuses/937334650053234688</t>
  </si>
  <si>
    <t>937319407285604352</t>
  </si>
  <si>
    <t>Thanks again to @dericed and @av_morgan for the brilliant Archivists’ Guide to Matroska - my favourite session at #amia17 by a mile. Heading home with my head still buzzing about it.</t>
  </si>
  <si>
    <t>Sun Dec 03 13:55:35 +0000 2017</t>
  </si>
  <si>
    <t>http://twitter.com/mcnatch/statuses/937319407285604352</t>
  </si>
  <si>
    <t>{"hashtags":[{"text":"amia17","indices":[114,121]}],"symbols":[],"user_mentions":[{"screen_name":"dericed","name":"Dave Rice","id":171339373,"id_str":"171339373","indices":[16,24]},{"screen_name":"av_morgan","name":"Morgan O Morel","id":607319252,"id_str":"607319252","indices":[29,39]}],"urls":[]}</t>
  </si>
  <si>
    <t>937317362495311872</t>
  </si>
  <si>
    <t>Sun Dec 03 13:47:28 +0000 2017</t>
  </si>
  <si>
    <t>http://twitter.com/ohioarchivists/statuses/937317362495311872</t>
  </si>
  <si>
    <t>937308365478400001</t>
  </si>
  <si>
    <t>PreserveGSM</t>
  </si>
  <si>
    <t>Thanks to everyone who came out to see our #AMIA17 panel on Golden State Mutual, Los Angeles's first Black insurance company, and safe travels as you move about the country. https://t.co/2VEFnryEN3. Cheers! https://t.co/Ktzw9BADQ9</t>
  </si>
  <si>
    <t>Sun Dec 03 13:11:43 +0000 2017</t>
  </si>
  <si>
    <t>918896814312497152</t>
  </si>
  <si>
    <t>http://pbs.twimg.com/profile_images/920342205205581824/mj3CEMIx_normal.jpg</t>
  </si>
  <si>
    <t>Los Angeles</t>
  </si>
  <si>
    <t>http://twitter.com/PreserveGSM/statuses/937308365478400001</t>
  </si>
  <si>
    <t>{"hashtags":[{"text":"AMIA17","indices":[43,50]}],"symbols":[],"user_mentions":[],"urls":[{"url":"https://t.co/2VEFnryEN3","expanded_url":"http://goo.gl/UqLYTC","display_url":"goo.gl/UqLYTC","indices":[174,197]}],"media":[{"id":937308186544975900,"id_str":"937308186544975875","indices":[207,230],"media_url":"http://pbs.twimg.com/ext_tw_video_thumb/937308186544975875/pu/img/ZYUnTukpv2e48fAT.jpg","media_url_https":"https://pbs.twimg.com/ext_tw_video_thumb/937308186544975875/pu/img/ZYUnTukpv2e48fAT.jpg","url":"https://t.co/Ktzw9BADQ9","display_url":"pic.twitter.com/Ktzw9BADQ9","expanded_url":"https://twitter.com/PreserveGSM/status/937308365478400001/video/1","type":"photo","sizes":{"small":{"w":680,"h":383,"resize":"fit"},"medium":{"w":1200,"h":675,"resize":"fit"},"large":{"w":1280,"h":720,"resize":"fit"},"thumb":{"w":150,"h":150,"resize":"crop"}}}]}</t>
  </si>
  <si>
    <t>937307620985143296</t>
  </si>
  <si>
    <t>RT @AVP_UCLA: If you find yourself at AMIA this week, come check out our panel this Thursday at 3:30 p.m. on Los Angeles's first Black insurance company. @PreserveGSM #AMIA17 https://t.co/PpVwVU9ZkU</t>
  </si>
  <si>
    <t>Sun Dec 03 13:08:45 +0000 2017</t>
  </si>
  <si>
    <t>http://twitter.com/PreserveGSM/statuses/937307620985143296</t>
  </si>
  <si>
    <t>{"hashtags":[],"symbols":[],"user_mentions":[{"screen_name":"AVP_UCLA","name":"AV Preservation UCLA","id":2984477652,"id_str":"2984477652","indices":[3,12]}],"urls":[]}</t>
  </si>
  <si>
    <t>937305247617376256</t>
  </si>
  <si>
    <t>jenoleary1</t>
  </si>
  <si>
    <t>Grateful for the many engaging conversations held &amp;amp; new friends met at #AMIA17. Very inspired by the direction we're moving in and excited to get to work on new projects!</t>
  </si>
  <si>
    <t>Sun Dec 03 12:59:19 +0000 2017</t>
  </si>
  <si>
    <t>27587669</t>
  </si>
  <si>
    <t>http://pbs.twimg.com/profile_images/787314154755362816/1lbGSrxj_normal.jpg</t>
  </si>
  <si>
    <t>http://twitter.com/jenoleary1/statuses/937305247617376256</t>
  </si>
  <si>
    <t>{"hashtags":[{"text":"AMIA17","indices":[75,82]}],"symbols":[],"user_mentions":[],"urls":[]}</t>
  </si>
  <si>
    <t>937297343396876288</t>
  </si>
  <si>
    <t>secretflix</t>
  </si>
  <si>
    <t>RT @annalynnmartino: The Great Migration: National Museum of African American History and Culture Offers to Digitize Black Family Home Movies for Free&amp;lt;em&amp;gt;&amp;lt;/em&amp;gt; https://t.co/BNCXrDkMNW of course, @thejournalista wrote about it :) #AMIA17</t>
  </si>
  <si>
    <t>Sun Dec 03 12:27:55 +0000 2017</t>
  </si>
  <si>
    <t>3256693527</t>
  </si>
  <si>
    <t>http://pbs.twimg.com/profile_images/599226556129550336/Si4tOFfx_normal.jpg</t>
  </si>
  <si>
    <t>Toronto, Ontario</t>
  </si>
  <si>
    <t>http://twitter.com/secretflix/statuses/937297343396876288</t>
  </si>
  <si>
    <t>{"hashtags":[],"symbols":[],"user_mentions":[{"screen_name":"annalynnmartino","name":"Anna Lynn Martino","id":64096281,"id_str":"64096281","indices":[3,19]}],"urls":[]}</t>
  </si>
  <si>
    <t>937295658251358209</t>
  </si>
  <si>
    <t>Thanks to everyone, new friends, old friends for a great #amia17</t>
  </si>
  <si>
    <t>Sun Dec 03 12:21:13 +0000 2017</t>
  </si>
  <si>
    <t>http://pbs.twimg.com/profile_images/378800000859601652/amlbTpSP_normal.jpeg</t>
  </si>
  <si>
    <t>http://twitter.com/pjmidtlyng/statuses/937295658251358209</t>
  </si>
  <si>
    <t>{"hashtags":[{"text":"amia17","indices":[57,64]}],"symbols":[],"user_mentions":[],"urls":[]}</t>
  </si>
  <si>
    <t>937295275194019840</t>
  </si>
  <si>
    <t>LibConfLady</t>
  </si>
  <si>
    <t>Sun Dec 03 12:19:42 +0000 2017</t>
  </si>
  <si>
    <t>922249914364678145</t>
  </si>
  <si>
    <t>http://pbs.twimg.com/profile_images/922480986465624064/k3d1seyN_normal.jpg</t>
  </si>
  <si>
    <t>http://twitter.com/LibConfLady/statuses/937295275194019840</t>
  </si>
  <si>
    <t>937295158026100738</t>
  </si>
  <si>
    <t>Sun Dec 03 12:19:14 +0000 2017</t>
  </si>
  <si>
    <t>http://twitter.com/pjmidtlyng/statuses/937295158026100738</t>
  </si>
  <si>
    <t>937292870729588736</t>
  </si>
  <si>
    <t>RT @ng_yvonne: .@Private_Zero also plugs Puget Sound and Vision github for tools that MIPoPS is using: https://t.co/LXjwKRRpvl #AMIA17</t>
  </si>
  <si>
    <t>Sun Dec 03 12:10:09 +0000 2017</t>
  </si>
  <si>
    <t>http://twitter.com/DaleLore/statuses/937292870729588736</t>
  </si>
  <si>
    <t>{"hashtags":[{"text":"AMIA17","indices":[127,134]}],"symbols":[],"user_mentions":[{"screen_name":"ng_yvonne","name":"Yvonne Ng","id":49653585,"id_str":"49653585","indices":[3,13]},{"screen_name":"Private_Zero","name":"Andrew Weaver","id":110915663,"id_str":"110915663","indices":[16,29]}],"urls":[{"url":"https://t.co/LXjwKRRpvl","expanded_url":"https://github.com/pugetsoundandvision","display_url":"github.com/pugetsoundandv…","indices":[103,126]}]}</t>
  </si>
  <si>
    <t>937292409112858624</t>
  </si>
  <si>
    <t>Sun Dec 03 12:08:19 +0000 2017</t>
  </si>
  <si>
    <t>http://twitter.com/ng_yvonne/statuses/937292409112858624</t>
  </si>
  <si>
    <t>937292364837801984</t>
  </si>
  <si>
    <t>Sun Dec 03 12:08:08 +0000 2017</t>
  </si>
  <si>
    <t>http://twitter.com/ng_yvonne/statuses/937292364837801984</t>
  </si>
  <si>
    <t>937275844908797952</t>
  </si>
  <si>
    <t>Sun Dec 03 11:02:29 +0000 2017</t>
  </si>
  <si>
    <t>http://twitter.com/pvizner/statuses/937275844908797952</t>
  </si>
  <si>
    <t>937275764805980165</t>
  </si>
  <si>
    <t>Sun Dec 03 11:02:10 +0000 2017</t>
  </si>
  <si>
    <t>http://twitter.com/pvizner/statuses/937275764805980165</t>
  </si>
  <si>
    <t>937264907317325825</t>
  </si>
  <si>
    <t>Memnon_Archive</t>
  </si>
  <si>
    <t>Sun Dec 03 10:19:02 +0000 2017</t>
  </si>
  <si>
    <t>3247721879</t>
  </si>
  <si>
    <t>http://pbs.twimg.com/profile_images/691597546494500864/vcEYOdFy_normal.png</t>
  </si>
  <si>
    <t>Brussels,BE &amp; Bloomington, IN</t>
  </si>
  <si>
    <t>http://twitter.com/Memnon_Archive/statuses/937264907317325825</t>
  </si>
  <si>
    <t>937257294613680129</t>
  </si>
  <si>
    <t>alec_badenoch</t>
  </si>
  <si>
    <t>Sun Dec 03 09:48:47 +0000 2017</t>
  </si>
  <si>
    <t>824286947493507072</t>
  </si>
  <si>
    <t>http://pbs.twimg.com/profile_images/865905979136913409/3Uyms-VI_normal.jpg</t>
  </si>
  <si>
    <t>http://twitter.com/alec_badenoch/statuses/937257294613680129</t>
  </si>
  <si>
    <t>937243351165915136</t>
  </si>
  <si>
    <t>DavidUnderdown9</t>
  </si>
  <si>
    <t>RT @dericed: All about perceptual hashing with @Private_Zero. #amia17 https://t.co/GqIUDuPEW2</t>
  </si>
  <si>
    <t>Sun Dec 03 08:53:22 +0000 2017</t>
  </si>
  <si>
    <t>277409211</t>
  </si>
  <si>
    <t>http://pbs.twimg.com/profile_images/1301232266/profile_pic_normal.jpg</t>
  </si>
  <si>
    <t>London</t>
  </si>
  <si>
    <t>http://twitter.com/DavidUnderdown9/statuses/937243351165915136</t>
  </si>
  <si>
    <t>{"hashtags":[{"text":"amia17","indices":[62,69]}],"symbols":[],"user_mentions":[{"screen_name":"dericed","name":"Dave Rice","id":171339373,"id_str":"171339373","indices":[3,11]},{"screen_name":"Private_Zero","name":"Andrew Weaver","id":110915663,"id_str":"110915663","indices":[47,60]}],"urls":[],"media":[{"id":937049678033584100,"id_str":"937049678033584128","indices":[70,93],"media_url":"http://pbs.twimg.com/media/DQERt6wWAAA0sg7.jpg","media_url_https":"https://pbs.twimg.com/media/DQERt6wWAAA0sg7.jpg","url":"https://t.co/GqIUDuPEW2","display_url":"pic.twitter.com/GqIUDuPEW2","expanded_url":"https://twitter.com/dericed/status/937049686392918020/photo/1","type":"photo","sizes":{"medium":{"w":1200,"h":900,"resize":"fit"},"small":{"w":680,"h":510,"resize":"fit"},"thumb":{"w":150,"h":150,"resize":"crop"},"large":{"w":2048,"h":1536,"resize":"fit"}},"source_status_id":937049686392918000,"source_status_id_str":"937049686392918020","source_user_id":171339373,"source_user_id_str":"171339373"}]}</t>
  </si>
  <si>
    <t>937224347101618176</t>
  </si>
  <si>
    <t>netievalage</t>
  </si>
  <si>
    <t>RT @nolauren: Exciting scholarship @BretVukoder to trace the history of US Information Agency (USIA) in collaboration with the Media Ecology Project led by @markj2. #AMIA17 For more on MEP:  https://t.co/Vd2dBUXvnV</t>
  </si>
  <si>
    <t>Sun Dec 03 07:37:51 +0000 2017</t>
  </si>
  <si>
    <t>233204912</t>
  </si>
  <si>
    <t>http://pbs.twimg.com/profile_images/901166177539457025/piMHZy-a_normal.jpg</t>
  </si>
  <si>
    <t>http://www.netievalage.com</t>
  </si>
  <si>
    <t>http://twitter.com/netievalage/statuses/937224347101618176</t>
  </si>
  <si>
    <t>{"hashtags":[],"symbols":[],"user_mentions":[{"screen_name":"nolauren","name":"Lauren T","id":19907166,"id_str":"19907166","indices":[3,12]},{"screen_name":"BretVukoder","name":"Bret Vukoder","id":236650491,"id_str":"236650491","indices":[35,47]}],"urls":[]}</t>
  </si>
  <si>
    <t>937218067574198272</t>
  </si>
  <si>
    <t>Sun Dec 03 07:12:54 +0000 2017</t>
  </si>
  <si>
    <t>http://twitter.com/mellydollred/statuses/937218067574198272</t>
  </si>
  <si>
    <t>937207265760817152</t>
  </si>
  <si>
    <t>Coolretro72</t>
  </si>
  <si>
    <t>RT @Kodak_ShootFilm: We're happy to be in New Orleans at @AMIAnet talking to the industry about the benefits to #PreserveOnFilm #ArchiveOnFilm.  #Amia17 https://t.co/s0RAHx2N1P</t>
  </si>
  <si>
    <t>Sun Dec 03 06:29:59 +0000 2017</t>
  </si>
  <si>
    <t>254784676</t>
  </si>
  <si>
    <t>http://pbs.twimg.com/profile_images/2649225674/48d098a4f3db31304b10641c906e31db_normal.png</t>
  </si>
  <si>
    <t>London-Paris-Ludlow</t>
  </si>
  <si>
    <t>http://twitter.com/Coolretro72/statuses/937207265760817152</t>
  </si>
  <si>
    <t>{"hashtags":[{"text":"PreserveOnFilm","indices":[112,127]}],"symbols":[],"user_mentions":[{"screen_name":"Kodak_ShootFilm","name":"Motion Picture Film","id":141314039,"id_str":"141314039","indices":[3,19]},{"screen_name":"AMIAnet","name":"AMIA","id":29293612,"id_str":"29293612","indices":[57,65]}],"urls":[]}</t>
  </si>
  <si>
    <t>937203686828396544</t>
  </si>
  <si>
    <t>MatroskaOrg</t>
  </si>
  <si>
    <t>RT @dericed: Shoutout to #FLAC, #FFV1 and #Matroska as open standards development projects. #amia17 https://t.co/tt3Z4fA2kr</t>
  </si>
  <si>
    <t>Sun Dec 03 06:15:45 +0000 2017</t>
  </si>
  <si>
    <t>123603816</t>
  </si>
  <si>
    <t>&lt;a href="http://twitterrific.com" rel="nofollow"&gt;Twitterrific&lt;/a&gt;</t>
  </si>
  <si>
    <t>http://pbs.twimg.com/profile_images/1187770441/avatar_normal.png</t>
  </si>
  <si>
    <t>Matroska lair</t>
  </si>
  <si>
    <t>http://twitter.com/MatroskaOrg/statuses/937203686828396544</t>
  </si>
  <si>
    <t>{"hashtags":[{"text":"FLAC","indices":[25,30]},{"text":"FFV1","indices":[32,37]},{"text":"Matroska","indices":[42,51]},{"text":"amia17","indices":[92,99]}],"symbols":[],"user_mentions":[{"screen_name":"dericed","name":"Dave Rice","id":171339373,"id_str":"171339373","indices":[3,11]}],"urls":[],"media":[{"id":937096563532419100,"id_str":"937096563532419073","indices":[100,123],"media_url":"http://pbs.twimg.com/media/DQE8XA2W0AEzb5I.jpg","media_url_https":"https://pbs.twimg.com/media/DQE8XA2W0AEzb5I.jpg","url":"https://t.co/tt3Z4fA2kr","display_url":"pic.twitter.com/tt3Z4fA2kr","expanded_url":"https://twitter.com/dericed/status/937096571874893824/photo/1","type":"photo","sizes":{"large":{"w":2048,"h":1536,"resize":"fit"},"small":{"w":680,"h":510,"resize":"fit"},"thumb":{"w":150,"h":150,"resize":"crop"},"medium":{"w":1200,"h":900,"resize":"fit"}},"source_status_id":937096571874893800,"source_status_id_str":"937096571874893824","source_user_id":171339373,"source_user_id_str":"171339373"}]}</t>
  </si>
  <si>
    <t>937199014906421248</t>
  </si>
  <si>
    <t>Sun Dec 03 05:57:12 +0000 2017</t>
  </si>
  <si>
    <t>http://twitter.com/markj2/statuses/937199014906421248</t>
  </si>
  <si>
    <t>937198622403416065</t>
  </si>
  <si>
    <t>Sun Dec 03 05:55:38 +0000 2017</t>
  </si>
  <si>
    <t>Key</t>
  </si>
  <si>
    <t>Tweet</t>
  </si>
  <si>
    <t>Reply</t>
  </si>
  <si>
    <t>Tweets with the most RTs from last 1-2 days</t>
  </si>
  <si>
    <t>RTs</t>
  </si>
  <si>
    <t>http://twitter.com/markj2/statuses/937198622403416065</t>
  </si>
  <si>
    <t>937193882575622144</t>
  </si>
  <si>
    <t>amateur_cinema</t>
  </si>
  <si>
    <t>Finished #AMIA17 with delicious snacks, Helen Hill and friends films @ZeitgeistNOLA. Thanks once again to everyone who connected with us &amp;amp; attended our panel! Stay in touch: amdb@ucalgary.ca https://t.co/b6PftljuXu</t>
  </si>
  <si>
    <t>Sun Dec 03 05:36:48 +0000 2017</t>
  </si>
  <si>
    <t>839181560523837441</t>
  </si>
  <si>
    <t>http://pbs.twimg.com/profile_images/844983559521734660/EDZhD6tK_normal.jpg</t>
  </si>
  <si>
    <t>http://twitter.com/amateur_cinema/statuses/937193882575622144</t>
  </si>
  <si>
    <t>{"hashtags":[{"text":"AMIA17","indices":[9,16]}],"symbols":[],"user_mentions":[{"screen_name":"ZeitgeistNOLA","name":"Zeitgeist NOLA","id":365180990,"id_str":"365180990","indices":[69,83]}],"urls":[],"media":[{"id":937193853131505700,"id_str":"937193853131505666","indices":[195,218],"media_url":"http://pbs.twimg.com/media/DQGU2A2VQAIdFV5.jpg","media_url_https":"https://pbs.twimg.com/media/DQGU2A2VQAIdFV5.jpg","url":"https://t.co/b6PftljuXu","display_url":"pic.twitter.com/b6PftljuXu","expanded_url":"https://twitter.com/amateur_cinema/status/937193882575622144/photo/1","type":"photo","sizes":{"small":{"w":680,"h":559,"resize":"fit"},"large":{"w":2048,"h":1683,"resize":"fit"},"thumb":{"w":150,"h":150,"resize":"crop"},"medium":{"w":1200,"h":986,"resize":"fit"}}}]}</t>
  </si>
  <si>
    <t>937183877839376384</t>
  </si>
  <si>
    <t>tjowens</t>
  </si>
  <si>
    <t>Sun Dec 03 04:57:03 +0000 2017</t>
  </si>
  <si>
    <t>10034972</t>
  </si>
  <si>
    <t>http://pbs.twimg.com/profile_images/934185401547460609/4ptVSPHr_normal.jpg</t>
  </si>
  <si>
    <t>Hyattsville, MD</t>
  </si>
  <si>
    <t>http://twitter.com/tjowens/statuses/937183877839376384</t>
  </si>
  <si>
    <t>Just landed in SF and I'm already sorely missing my #AMIA17 buds.</t>
  </si>
  <si>
    <t>Sun Dec 03 04:50:06 +0000 2017</t>
  </si>
  <si>
    <t>http://pbs.twimg.com/profile_images/707208884352643072/CMQDBWyC_normal.jpg</t>
  </si>
  <si>
    <t>http://twitter.com/av_morgan/statuses/937182128550297600</t>
  </si>
  <si>
    <t>{"hashtags":[{"text":"AMIA17","indices":[52,59]}],"symbols":[],"user_mentions":[],"urls":[]}</t>
  </si>
  <si>
    <t>937178955618058240</t>
  </si>
  <si>
    <t>Film_Legacy</t>
  </si>
  <si>
    <t>RT @ekemeyer: So happy the legacy of Helen Hill is being shared with the #AMIA17 community. https://t.co/7S1Q2OEh1N</t>
  </si>
  <si>
    <t>Sun Dec 03 04:37:29 +0000 2017</t>
  </si>
  <si>
    <t>478058264</t>
  </si>
  <si>
    <t>http://pbs.twimg.com/profile_images/1850814057/Master_Hands_thumb_normal.jpg</t>
  </si>
  <si>
    <t>http://twitter.com/Film_Legacy/statuses/937178955618058240</t>
  </si>
  <si>
    <t>{"hashtags":[{"text":"AMIA17","indices":[73,80]}],"symbols":[],"user_mentions":[{"screen_name":"ekemeyer","name":"Erica Titkemeyer","id":637159011,"id_str":"637159011","indices":[3,12]}],"urls":[],"media":[{"id":937049720127492100,"id_str":"937049720127492096","indices":[92,115],"media_url":"http://pbs.twimg.com/media/DQERwXkUEAAu3Q8.jpg","media_url_https":"https://pbs.twimg.com/media/DQERwXkUEAAu3Q8.jpg","url":"https://t.co/7S1Q2OEh1N","display_url":"pic.twitter.com/7S1Q2OEh1N","expanded_url":"https://twitter.com/ekemeyer/status/937049735420137474/photo/1","type":"photo","sizes":{"medium":{"w":1024,"h":768,"resize":"fit"},"thumb":{"w":150,"h":150,"resize":"crop"},"small":{"w":680,"h":510,"resize":"fit"},"large":{"w":1024,"h":768,"resize":"fit"}},"source_status_id":937049735420137500,"source_status_id_str":"937049735420137474","source_user_id":637159011,"source_user_id_str":"637159011"}]}</t>
  </si>
  <si>
    <t>937178602679894016</t>
  </si>
  <si>
    <t>BAVCPreserve</t>
  </si>
  <si>
    <t>RT @cmhosale: two #amia17 sessions in a row hyping QCTools CAUSE IT IS THE BEST!!! @BAVCPreserve @dericed @Private_Zero</t>
  </si>
  <si>
    <t>Sun Dec 03 04:36:05 +0000 2017</t>
  </si>
  <si>
    <t>1128944827</t>
  </si>
  <si>
    <t>http://pbs.twimg.com/profile_images/662067885733376000/xfAcGbGU_normal.jpg</t>
  </si>
  <si>
    <t>San Francisco, California, USA</t>
  </si>
  <si>
    <t>http://twitter.com/BAVCPreserve/statuses/937178602679894016</t>
  </si>
  <si>
    <t>{"hashtags":[{"text":"amia17","indices":[18,25]}],"symbols":[],"user_mentions":[{"screen_name":"cmhosale","name":"Charles Hosale","id":929925812,"id_str":"929925812","indices":[3,12]},{"screen_name":"BAVCPreserve","name":"BAVC Preservation","id":1128944827,"id_str":"1128944827","indices":[83,96]},{"screen_name":"dericed","name":"Dave Rice","id":171339373,"id_str":"171339373","indices":[97,105]},{"screen_name":"Private_Zero","name":"Andrew Weaver","id":110915663,"id_str":"110915663","indices":[106,119]}],"urls":[]}</t>
  </si>
  <si>
    <t>937176544748990464</t>
  </si>
  <si>
    <t>DanStreible</t>
  </si>
  <si>
    <t>Sun Dec 03 04:27:54 +0000 2017</t>
  </si>
  <si>
    <t>3013173149</t>
  </si>
  <si>
    <t>http://pbs.twimg.com/profile_images/562372418245623809/PF6t5KWz_normal.jpeg</t>
  </si>
  <si>
    <t>http://twitter.com/DanStreible/statuses/937176544748990464</t>
  </si>
  <si>
    <t>937176195929649152</t>
  </si>
  <si>
    <t>RT @snowdenbecker: Oh check it out it's super-easy to support @XFR_collective with a donation! #anythinghelps #amia17 https://t.co/bnKZcHbM4U</t>
  </si>
  <si>
    <t>Sun Dec 03 04:26:31 +0000 2017</t>
  </si>
  <si>
    <t>http://twitter.com/DanStreible/statuses/937176195929649152</t>
  </si>
  <si>
    <t>{"hashtags":[{"text":"anythinghelps","indices":[95,109]},{"text":"amia17","indices":[110,117]}],"symbols":[],"user_mentions":[{"screen_name":"snowdenbecker","name":"Snowden Becker","id":2448732866,"id_str":"2448732866","indices":[3,17]},{"screen_name":"XFR_collective","name":"XFR Collective","id":3072115476,"id_str":"3072115476","indices":[62,77]}],"urls":[]}</t>
  </si>
  <si>
    <t>937162780460929025</t>
  </si>
  <si>
    <t>SimmonsSLIS</t>
  </si>
  <si>
    <t>Sun Dec 03 03:33:13 +0000 2017</t>
  </si>
  <si>
    <t>18110208</t>
  </si>
  <si>
    <t>http://pbs.twimg.com/profile_images/783302553991843840/mpE2AceC_normal.jpg</t>
  </si>
  <si>
    <t>Boston and South Hadley, MA</t>
  </si>
  <si>
    <t>http://twitter.com/SimmonsSLIS/statuses/937162780460929025</t>
  </si>
  <si>
    <t>937140779134472192</t>
  </si>
  <si>
    <t>I'm guessing there aren't any other @ClemsonFB fans here...? #amia17 #wrongcrowd</t>
  </si>
  <si>
    <t>Sun Dec 03 02:05:47 +0000 2017</t>
  </si>
  <si>
    <t>http://twitter.com/cally__ho/statuses/937140779134472192</t>
  </si>
  <si>
    <t>{"hashtags":[{"text":"amia17","indices":[61,68]},{"text":"wrongcrowd","indices":[69,80]}],"symbols":[],"user_mentions":[{"screen_name":"ClemsonFB","name":"Clemson Football","id":1655877529,"id_str":"1655877529","indices":[36,46]}],"urls":[]}</t>
  </si>
  <si>
    <t>937127471828357120</t>
  </si>
  <si>
    <t>BreatheHistory</t>
  </si>
  <si>
    <t>Thanks for a great first conference #AMIA17 https://t.co/yF7nkGefko</t>
  </si>
  <si>
    <t>Sun Dec 03 01:12:54 +0000 2017</t>
  </si>
  <si>
    <t>63011386</t>
  </si>
  <si>
    <t>http://pbs.twimg.com/profile_images/873650536133931008/L_4WJ5a3_normal.jpg</t>
  </si>
  <si>
    <t>Iowa, USA</t>
  </si>
  <si>
    <t>http://twitter.com/BreatheHistory/statuses/937127471828357120</t>
  </si>
  <si>
    <t>{"hashtags":[{"text":"AMIA17","indices":[36,43]}],"symbols":[],"user_mentions":[],"urls":[],"media":[{"id":937127465318674400,"id_str":"937127465318674434","indices":[44,67],"media_url":"http://pbs.twimg.com/media/DQFYdu-U8AIdO8N.jpg","media_url_https":"https://pbs.twimg.com/media/DQFYdu-U8AIdO8N.jpg","url":"https://t.co/yF7nkGefko","display_url":"pic.twitter.com/yF7nkGefko","expanded_url":"https://twitter.com/BreatheHistory/status/937127471828357120/photo/1","type":"photo","sizes":{"large":{"w":277,"h":345,"resize":"fit"},"thumb":{"w":150,"h":150,"resize":"crop"},"small":{"w":277,"h":345,"resize":"fit"},"medium":{"w":277,"h":345,"resize":"fit"}}}]}</t>
  </si>
  <si>
    <t>937125208103768064</t>
  </si>
  <si>
    <t>jordanclaire</t>
  </si>
  <si>
    <t>Sun Dec 03 01:03:55 +0000 2017</t>
  </si>
  <si>
    <t>8187802</t>
  </si>
  <si>
    <t>http://pbs.twimg.com/profile_images/920024750868529154/jz9U-8VE_normal.jpg</t>
  </si>
  <si>
    <t>http://twitter.com/jordanclaire/statuses/937125208103768064</t>
  </si>
  <si>
    <t>937124803034705921</t>
  </si>
  <si>
    <t>clavilux_of_FL</t>
  </si>
  <si>
    <t>Sun Dec 03 01:02:18 +0000 2017</t>
  </si>
  <si>
    <t>905178483894214656</t>
  </si>
  <si>
    <t>http://pbs.twimg.com/profile_images/931772675646738433/y9xwkjyc_normal.jpg</t>
  </si>
  <si>
    <t>http://twitter.com/clavilux_of_FL/statuses/937124803034705921</t>
  </si>
  <si>
    <t>937123652939677696</t>
  </si>
  <si>
    <t>FilmRestoration</t>
  </si>
  <si>
    <t>Safely back in Toronto. Thanks for a fun few days #AMIA17! See you in Portland!</t>
  </si>
  <si>
    <t>Sun Dec 03 00:57:44 +0000 2017</t>
  </si>
  <si>
    <t>847187822352183296</t>
  </si>
  <si>
    <t>http://pbs.twimg.com/profile_images/900029277793525760/Zlz0vyvS_normal.jpg</t>
  </si>
  <si>
    <t>http://twitter.com/FilmRestoration/statuses/937123652939677696</t>
  </si>
  <si>
    <t>{"hashtags":[{"text":"AMIA17","indices":[50,57]}],"symbols":[],"user_mentions":[],"urls":[]}</t>
  </si>
  <si>
    <t>937121134780305408</t>
  </si>
  <si>
    <t>RT @amateur_cinema: An incredible selection of films at #AMIA17 Archival Screening night! Happy to learn about ACL member who is on the AMDB, Walter Bergmann, &amp;amp; film 'Peach Growing In South Carolina' (1967) https://t.co/ChC1m0fK4l</t>
  </si>
  <si>
    <t>Sun Dec 03 00:47:44 +0000 2017</t>
  </si>
  <si>
    <t>http://twitter.com/kirsten_studio/statuses/937121134780305408</t>
  </si>
  <si>
    <t>{"hashtags":[{"text":"AMIA17","indices":[56,63]}],"symbols":[],"user_mentions":[{"screen_name":"amateur_cinema","name":"AMDB","id":839181560523837400,"id_str":"839181560523837441","indices":[3,18]}],"urls":[]}</t>
  </si>
  <si>
    <t>937115542653194241</t>
  </si>
  <si>
    <t>Friedudyn</t>
  </si>
  <si>
    <t>RT @MemLabNet: Checkin out American University Library's poster on DIY VHS preservation at #AMIA17  #digitalpreservation #youcandoitoo
#publiclibraries does your community have analog and digital media they need to preserve? Apply to partner with us so we can develop those resources! https://t.co/yz47ntl586</t>
  </si>
  <si>
    <t>Sun Dec 03 00:25:30 +0000 2017</t>
  </si>
  <si>
    <t>108383546</t>
  </si>
  <si>
    <t>http://pbs.twimg.com/profile_images/883053128089784320/fHefnksf_normal.jpg</t>
  </si>
  <si>
    <t>Vienna, Austria</t>
  </si>
  <si>
    <t>http://twitter.com/Friedudyn/statuses/937115542653194241</t>
  </si>
  <si>
    <t>{"hashtags":[{"text":"AMIA17","indices":[91,98]},{"text":"digitalpreservation","indices":[100,120]},{"text":"youcandoitoo","indices":[121,134]}],"symbols":[],"user_mentions":[{"screen_name":"MemLabNet","name":"Memory Lab Network","id":910606310009425900,"id_str":"910606310009425920","indices":[3,13]}],"urls":[]}</t>
  </si>
  <si>
    <t>Web views</t>
  </si>
  <si>
    <t>937110496876130305</t>
  </si>
  <si>
    <t>annalynnmartino</t>
  </si>
  <si>
    <t>Whoa that was too crazy crowded for me. Thanks for a great conference #AMIA17 safe travels home everyone.</t>
  </si>
  <si>
    <t>Sun Dec 03 00:05:27 +0000 2017</t>
  </si>
  <si>
    <t>64096281</t>
  </si>
  <si>
    <t>http://pbs.twimg.com/profile_images/925751410980827140/mgjt_NBP_normal.jpg</t>
  </si>
  <si>
    <t>Earth</t>
  </si>
  <si>
    <t>http://twitter.com/annalynnmartino/statuses/937110496876130305</t>
  </si>
  <si>
    <t>{"hashtags":[{"text":"AMIA17","indices":[70,77]}],"symbols":[],"user_mentions":[],"urls":[]}</t>
  </si>
  <si>
    <t>937107079072010241</t>
  </si>
  <si>
    <t>Sat Dec 02 23:51:52 +0000 2017</t>
  </si>
  <si>
    <t>http://twitter.com/AMIAatUT/statuses/937107079072010241</t>
  </si>
  <si>
    <t>937104245500788737</t>
  </si>
  <si>
    <t>Sat Dec 02 23:40:37 +0000 2017</t>
  </si>
  <si>
    <t>http://twitter.com/ArchivistAriel/statuses/937104245500788737</t>
  </si>
  <si>
    <t>937103887982645248</t>
  </si>
  <si>
    <t>«Down in New Orleans»: «Hey, man! You look like an old version of Harry Potter.» #amia17</t>
  </si>
  <si>
    <t>Sat Dec 02 23:39:12 +0000 2017</t>
  </si>
  <si>
    <t>http://twitter.com/RetoKromer/statuses/937103887982645248</t>
  </si>
  <si>
    <t>{"hashtags":[{"text":"amia17","indices":[81,88]}],"symbols":[],"user_mentions":[],"urls":[]}</t>
  </si>
  <si>
    <t>937103061381763073</t>
  </si>
  <si>
    <t>JJonesArchivist</t>
  </si>
  <si>
    <t>Sat Dec 02 23:35:55 +0000 2017</t>
  </si>
  <si>
    <t>916675933318402048</t>
  </si>
  <si>
    <t>http://pbs.twimg.com/profile_images/922944796313948161/hnTwEKAw_normal.jpg</t>
  </si>
  <si>
    <t>Urbana, IL</t>
  </si>
  <si>
    <t>http://twitter.com/JJonesArchivist/statuses/937103061381763073</t>
  </si>
  <si>
    <t>937101033867800578</t>
  </si>
  <si>
    <t>erinlee_b</t>
  </si>
  <si>
    <t>Sat Dec 02 23:27:51 +0000 2017</t>
  </si>
  <si>
    <t>777178658</t>
  </si>
  <si>
    <t>http://pbs.twimg.com/profile_images/864511144697806848/0Q7ak86T_normal.jpg</t>
  </si>
  <si>
    <t>Minneapolis, MN</t>
  </si>
  <si>
    <t>http://twitter.com/erinlee_b/statuses/937101033867800578</t>
  </si>
  <si>
    <t>937101015618375681</t>
  </si>
  <si>
    <t>Sat Dec 02 23:27:47 +0000 2017</t>
  </si>
  <si>
    <t>http://twitter.com/erinlee_b/statuses/937101015618375681</t>
  </si>
  <si>
    <t>937100881450930177</t>
  </si>
  <si>
    <t>Sat Dec 02 23:27:15 +0000 2017</t>
  </si>
  <si>
    <t>http://twitter.com/mcnatch/statuses/937100881450930177</t>
  </si>
  <si>
    <t>937100849729429504</t>
  </si>
  <si>
    <t>Sat Dec 02 23:27:07 +0000 2017</t>
  </si>
  <si>
    <t>http://twitter.com/mcnatch/statuses/937100849729429504</t>
  </si>
  <si>
    <t>937100835380658177</t>
  </si>
  <si>
    <t>Sat Dec 02 23:27:04 +0000 2017</t>
  </si>
  <si>
    <t>http://twitter.com/erinlee_b/statuses/937100835380658177</t>
  </si>
  <si>
    <t>937100580530675712</t>
  </si>
  <si>
    <t>Sat Dec 02 23:26:03 +0000 2017</t>
  </si>
  <si>
    <t>http://twitter.com/mcnatch/statuses/937100580530675712</t>
  </si>
  <si>
    <t>937100530521968640</t>
  </si>
  <si>
    <t>Sat Dec 02 23:25:51 +0000 2017</t>
  </si>
  <si>
    <t>http://twitter.com/treberney/statuses/937100530521968640</t>
  </si>
  <si>
    <t>937100071543496707</t>
  </si>
  <si>
    <t>Sat Dec 02 23:24:02 +0000 2017</t>
  </si>
  <si>
    <t>http://twitter.com/dericed/statuses/937100071543496707</t>
  </si>
  <si>
    <t>937099983655985154</t>
  </si>
  <si>
    <t>two #amia17 sessions in a row hyping QCTools CAUSE IT IS THE BEST!!! @BAVCPreserve @dericed @Private_Zero</t>
  </si>
  <si>
    <t>Sat Dec 02 23:23:41 +0000 2017</t>
  </si>
  <si>
    <t>http://twitter.com/cmhosale/statuses/937099983655985154</t>
  </si>
  <si>
    <t>{"hashtags":[{"text":"amia17","indices":[4,11]}],"symbols":[],"user_mentions":[{"screen_name":"BAVCPreserve","name":"BAVC Preservation","id":1128944827,"id_str":"1128944827","indices":[69,82]},{"screen_name":"dericed","name":"Dave Rice","id":171339373,"id_str":"171339373","indices":[83,91]},{"screen_name":"Private_Zero","name":"Andrew Weaver","id":110915663,"id_str":"110915663","indices":[92,105]}],"urls":[]}</t>
  </si>
  <si>
    <t>937099868216135680</t>
  </si>
  <si>
    <t>The_BFOOL</t>
  </si>
  <si>
    <t>Sat Dec 02 23:23:13 +0000 2017</t>
  </si>
  <si>
    <t>2298589124</t>
  </si>
  <si>
    <t>http://pbs.twimg.com/profile_images/650531395182456833/WVel9_Zl_normal.jpg</t>
  </si>
  <si>
    <t>http://twitter.com/The_BFOOL/statuses/937099868216135680</t>
  </si>
  <si>
    <t>937098891677315073</t>
  </si>
  <si>
    <t>MDPI_IU</t>
  </si>
  <si>
    <t>Thank you to all who attended our #AMIA17 session on MDPI-2. We hope you enjoyed it. For more information on MDPI visit our website (https://t.co/bqdr8RXchT) and follow our blog (https://t.co/UjZt8T2RnQ) @dcromwel @NazPantaloni @rachaelfilm @Memnon_Archive https://t.co/Hx3mJqRzOI</t>
  </si>
  <si>
    <t>Sat Dec 02 23:19:20 +0000 2017</t>
  </si>
  <si>
    <t>921077831362383872</t>
  </si>
  <si>
    <t>http://pbs.twimg.com/profile_images/921080705123213312/1fwcIqDn_normal.jpg</t>
  </si>
  <si>
    <t>Bloomington, Indiana</t>
  </si>
  <si>
    <t>http://twitter.com/MDPI_IU/statuses/937098891677315073</t>
  </si>
  <si>
    <t>{"hashtags":[{"text":"AMIA17","indices":[34,41]}],"symbols":[],"user_mentions":[{"screen_name":"dcromwel","name":"dcromwel","id":17365793,"id_str":"17365793","indices":[204,213]},{"screen_name":"NazPantaloni","name":"Nazareth Pantaloni","id":2228767680,"id_str":"2228767680","indices":[214,227]},{"screen_name":"rachaelfilm","name":"Rachael","id":432400009,"id_str":"432400009","indices":[228,240]},{"screen_name":"Memnon_Archive","name":"Memnon Archiving","id":3247721879,"id_str":"3247721879","indices":[241,256]}],"urls":[{"url":"https://t.co/bqdr8RXchT","expanded_url":"https://mdpi.iu.edu/","display_url":"mdpi.iu.edu","indices":[133,156]},{"url":"https://t.co/UjZt8T2RnQ","expanded_url":"http://blogs.iu.edu/mdpi/","display_url":"blogs.iu.edu/mdpi/","indices":[179,202]}],"media":[{"id":937098647640055800,"id_str":"937098647640055808","indices":[257,280],"media_url":"http://pbs.twimg.com/media/DQE-QUwVoAAUr_r.jpg","media_url_https":"https://pbs.twimg.com/media/DQE-QUwVoAAUr_r.jpg","url":"https://t.co/Hx3mJqRzOI","display_url":"pic.twitter.com/Hx3mJqRzOI","expanded_url":"https://twitter.com/MDPI_IU/status/937098891677315073/photo/1","type":"photo","sizes":{"thumb":{"w":150,"h":150,"resize":"crop"},"small":{"w":680,"h":383,"resize":"fit"},"medium":{"w":1200,"h":675,"resize":"fit"},"large":{"w":2048,"h":1152,"resize":"fit"}}}]}</t>
  </si>
  <si>
    <t>937098719115272192</t>
  </si>
  <si>
    <t>nolauren</t>
  </si>
  <si>
    <t>Exciting scholarship @BretVukoder to trace the history of US Information Agency (USIA) in collaboration with the Media Ecology Project led by @markj2. #AMIA17 For more on MEP:  https://t.co/Vd2dBUXvnV</t>
  </si>
  <si>
    <t>Sat Dec 02 23:18:39 +0000 2017</t>
  </si>
  <si>
    <t>19907166</t>
  </si>
  <si>
    <t>http://pbs.twimg.com/profile_images/625766847347036160/NvTDwL1l_normal.jpg</t>
  </si>
  <si>
    <t>http://twitter.com/nolauren/statuses/937098719115272192</t>
  </si>
  <si>
    <t>{"hashtags":[{"text":"AMIA17","indices":[151,158]}],"symbols":[],"user_mentions":[{"screen_name":"BretVukoder","name":"Bret Vukoder","id":236650491,"id_str":"236650491","indices":[21,33]},{"screen_name":"markj2","name":"Mark Williams","id":22147358,"id_str":"22147358","indices":[142,149]}],"urls":[{"url":"https://t.co/Vd2dBUXvnV","expanded_url":"https://sites.dartmouth.edu/mediaecology/","display_url":"sites.dartmouth.edu/mediaecology/","indices":[177,200]}]}</t>
  </si>
  <si>
    <t>937098268089167872</t>
  </si>
  <si>
    <t>Sat Dec 02 23:16:52 +0000 2017</t>
  </si>
  <si>
    <t>http://twitter.com/RetoKromer/statuses/937098268089167872</t>
  </si>
  <si>
    <t>937097736779894784</t>
  </si>
  <si>
    <t>.@Private_Zero also plugs Puget Sound and Vision github for tools that MIPoPS is using: https://t.co/LXjwKRRpvl #AMIA17</t>
  </si>
  <si>
    <t>Sat Dec 02 23:14:45 +0000 2017</t>
  </si>
  <si>
    <t>http://twitter.com/ng_yvonne/statuses/937097736779894784</t>
  </si>
  <si>
    <t>{"hashtags":[{"text":"AMIA17","indices":[112,119]}],"symbols":[],"user_mentions":[{"screen_name":"Private_Zero","name":"Andrew Weaver","id":110915663,"id_str":"110915663","indices":[1,14]}],"urls":[{"url":"https://t.co/LXjwKRRpvl","expanded_url":"https://github.com/pugetsoundandvision","display_url":"github.com/pugetsoundandv…","indices":[88,111]}]}</t>
  </si>
  <si>
    <t>937097392574423040</t>
  </si>
  <si>
    <t>Sat Dec 02 23:13:23 +0000 2017</t>
  </si>
  <si>
    <t>http://twitter.com/jbolmarcich/statuses/937097392574423040</t>
  </si>
  <si>
    <t>937097181697277952</t>
  </si>
  <si>
    <t>Sat Dec 02 23:12:33 +0000 2017</t>
  </si>
  <si>
    <t>http://twitter.com/DaleLore/statuses/937097181697277952</t>
  </si>
  <si>
    <t>937097125288083457</t>
  </si>
  <si>
    <t>Found the @mipops_seattle  trailers!! #AMIA17 #MiPOPS 
https://t.co/PvpWW32Q4C</t>
  </si>
  <si>
    <t>Sat Dec 02 23:12:19 +0000 2017</t>
  </si>
  <si>
    <t>http://twitter.com/DaleLore/statuses/937097125288083457</t>
  </si>
  <si>
    <t>{"hashtags":[{"text":"AMIA17","indices":[38,45]},{"text":"MiPOPS","indices":[46,53]}],"symbols":[],"user_mentions":[{"screen_name":"mipops_seattle","name":"MIPoPS","id":797623905561165800,"id_str":"797623905561165824","indices":[10,25]}],"urls":[{"url":"https://t.co/PvpWW32Q4C","expanded_url":"https://www.youtube.com/playlist?list=PLxhePmBncJGzP2MQmnV9apuLVqyuhjOEW","display_url":"youtube.com/playlist?list=…","indices":[55,78]}]}</t>
  </si>
  <si>
    <t>937096954781323264</t>
  </si>
  <si>
    <t>.@Private_Zero plugs open source tools for AV presrvation on @AMIAnet Open Source Committee github: https://t.co/Zm6jhXDa7h  #AMIA17</t>
  </si>
  <si>
    <t>Sat Dec 02 23:11:39 +0000 2017</t>
  </si>
  <si>
    <t>http://twitter.com/ng_yvonne/statuses/937096954781323264</t>
  </si>
  <si>
    <t>{"hashtags":[{"text":"AMIA17","indices":[125,132]}],"symbols":[],"user_mentions":[{"screen_name":"Private_Zero","name":"Andrew Weaver","id":110915663,"id_str":"110915663","indices":[1,14]},{"screen_name":"AMIAnet","name":"AMIA","id":29293612,"id_str":"29293612","indices":[61,69]}],"urls":[{"url":"https://t.co/Zm6jhXDa7h","expanded_url":"https://github.com/amiaopensource/","display_url":"github.com/amiaopensource/","indices":[100,123]}]}</t>
  </si>
  <si>
    <t>937096571874893824</t>
  </si>
  <si>
    <t>Shoutout to #FLAC, #FFV1 and #Matroska as open standards development projects. #amia17 https://t.co/tt3Z4fA2kr</t>
  </si>
  <si>
    <t>Sat Dec 02 23:10:07 +0000 2017</t>
  </si>
  <si>
    <t>http://twitter.com/dericed/statuses/937096571874893824</t>
  </si>
  <si>
    <t>{"hashtags":[{"text":"FLAC","indices":[12,17]},{"text":"FFV1","indices":[19,24]},{"text":"Matroska","indices":[29,38]},{"text":"amia17","indices":[79,86]}],"symbols":[],"user_mentions":[],"urls":[],"media":[{"id":937096563532419100,"id_str":"937096563532419073","indices":[87,110],"media_url":"http://pbs.twimg.com/media/DQE8XA2W0AEzb5I.jpg","media_url_https":"https://pbs.twimg.com/media/DQE8XA2W0AEzb5I.jpg","url":"https://t.co/tt3Z4fA2kr","display_url":"pic.twitter.com/tt3Z4fA2kr","expanded_url":"https://twitter.com/dericed/status/937096571874893824/photo/1","type":"photo","sizes":{"large":{"w":2048,"h":1536,"resize":"fit"},"small":{"w":680,"h":510,"resize":"fit"},"thumb":{"w":150,"h":150,"resize":"crop"},"medium":{"w":1200,"h":900,"resize":"fit"}}}]}</t>
  </si>
  <si>
    <t>937096327707660288</t>
  </si>
  <si>
    <t>RT @iulmia: @rachaelfilm of @iulmia is giving away beads to folks who ask questions about @MDPI_IU #AMIA17 https://t.co/OCHSgxEDGP</t>
  </si>
  <si>
    <t>Sat Dec 02 23:09:09 +0000 2017</t>
  </si>
  <si>
    <t>http://twitter.com/MDPI_IU/statuses/937096327707660288</t>
  </si>
  <si>
    <t>{"hashtags":[{"text":"AMIA17","indices":[99,106]}],"symbols":[],"user_mentions":[{"screen_name":"iulmia","name":"IUMovingImageArchive","id":296651906,"id_str":"296651906","indices":[3,10]},{"screen_name":"rachaelfilm","name":"Rachael","id":432400009,"id_str":"432400009","indices":[12,24]},{"screen_name":"iulmia","name":"IUMovingImageArchive","id":296651906,"id_str":"296651906","indices":[28,35]},{"screen_name":"MDPI_IU","name":"MDPI@AMIA17","id":921077831362383900,"id_str":"921077831362383872","indices":[90,98]}],"urls":[],"media":[{"id":937073071487438800,"id_str":"937073071487438848","indices":[107,130],"media_url":"http://pbs.twimg.com/media/DQEm_mKX0AAkv4R.jpg","media_url_https":"https://pbs.twimg.com/media/DQEm_mKX0AAkv4R.jpg","url":"https://t.co/OCHSgxEDGP","display_url":"pic.twitter.com/OCHSgxEDGP","expanded_url":"https://twitter.com/iulmia/status/937073073634897920/photo/1","type":"photo","sizes":{"small":{"w":680,"h":510,"resize":"fit"},"thumb":{"w":150,"h":150,"resize":"crop"},"medium":{"w":1200,"h":900,"resize":"fit"},"large":{"w":2048,"h":1536,"resize":"fit"}},"source_status_id":937073073634897900,"source_status_id_str":"937073073634897920","source_user_id":296651906,"source_user_id_str":"296651906"}]}</t>
  </si>
  <si>
    <t>937093008343871488</t>
  </si>
  <si>
    <t>.@Private_Zero vamping like a champ during tech difficulties here in the Collaborative Conversion session #dongleproblems #heshereallweekfolks #amia17</t>
  </si>
  <si>
    <t>Sat Dec 02 22:55:58 +0000 2017</t>
  </si>
  <si>
    <t>http://twitter.com/snowdenbecker/statuses/937093008343871488</t>
  </si>
  <si>
    <t>{"hashtags":[{"text":"dongleproblems","indices":[106,121]},{"text":"heshereallweekfolks","indices":[122,142]},{"text":"amia17","indices":[143,150]}],"symbols":[],"user_mentions":[{"screen_name":"Private_Zero","name":"Andrew Weaver","id":110915663,"id_str":"110915663","indices":[1,14]}],"urls":[]}</t>
  </si>
  <si>
    <t>937092584136216577</t>
  </si>
  <si>
    <t>ramhist</t>
  </si>
  <si>
    <t>RT @cally__ho: "If you looked at the machine generated transcripts, you'd think we had a lot of people talking about hay and thespians." (Says custodian of LGBTQ coll) 🏳️‍🌈🚫🐴 🎭 #amia17</t>
  </si>
  <si>
    <t>Sat Dec 02 22:54:17 +0000 2017</t>
  </si>
  <si>
    <t>1041018715</t>
  </si>
  <si>
    <t>http://pbs.twimg.com/profile_images/726403425840168961/al6SyzVW_normal.jpg</t>
  </si>
  <si>
    <t>Naperville, IL</t>
  </si>
  <si>
    <t>http://twitter.com/ramhist/statuses/937092584136216577</t>
  </si>
  <si>
    <t>{"hashtags":[],"symbols":[],"user_mentions":[{"screen_name":"cally__ho","name":"Callie Holmes","id":196202467,"id_str":"196202467","indices":[3,13]}],"urls":[]}</t>
  </si>
  <si>
    <t>937091365795782657</t>
  </si>
  <si>
    <t>Sat Dec 02 22:49:26 +0000 2017</t>
  </si>
  <si>
    <t>http://twitter.com/BreatheHistory/statuses/937091365795782657</t>
  </si>
  <si>
    <t>937091142688047104</t>
  </si>
  <si>
    <t>Sat Dec 02 22:48:33 +0000 2017</t>
  </si>
  <si>
    <t>http://twitter.com/MediaCommons_TO/statuses/937091142688047104</t>
  </si>
  <si>
    <t>937091083724566530</t>
  </si>
  <si>
    <t>Sat Dec 02 22:48:19 +0000 2017</t>
  </si>
  <si>
    <t>http://twitter.com/DaleLore/statuses/937091083724566530</t>
  </si>
  <si>
    <t>937087713639059457</t>
  </si>
  <si>
    <t>SegoLilyGirl</t>
  </si>
  <si>
    <t>#IU #amia17 I can haz money for digitization? And copyright staff? And all the things? https://t.co/n2WUiAemX1</t>
  </si>
  <si>
    <t>Sat Dec 02 22:34:55 +0000 2017</t>
  </si>
  <si>
    <t>2790081608</t>
  </si>
  <si>
    <t>http://pbs.twimg.com/profile_images/508751337518272512/3GnpF52K_normal.jpeg</t>
  </si>
  <si>
    <t>Salt Lake City, UT</t>
  </si>
  <si>
    <t>http://twitter.com/SegoLilyGirl/statuses/937087713639059457</t>
  </si>
  <si>
    <t>{"hashtags":[{"text":"IU","indices":[0,3]},{"text":"amia17","indices":[4,11]}],"symbols":[],"user_mentions":[],"urls":[],"media":[{"id":937087323807694800,"id_str":"937087323807694848","indices":[87,110],"media_url":"http://pbs.twimg.com/tweet_video_thumb/DQEz9MMUQAApHPQ.jpg","media_url_https":"https://pbs.twimg.com/tweet_video_thumb/DQEz9MMUQAApHPQ.jpg","url":"https://t.co/n2WUiAemX1","display_url":"pic.twitter.com/n2WUiAemX1","expanded_url":"https://twitter.com/SegoLilyGirl/status/937087713639059457/photo/1","type":"photo","sizes":{"large":{"w":200,"h":110,"resize":"fit"},"thumb":{"w":110,"h":110,"resize":"crop"},"small":{"w":200,"h":110,"resize":"fit"},"medium":{"w":200,"h":110,"resize":"fit"}}}]}</t>
  </si>
  <si>
    <t>937087176071839745</t>
  </si>
  <si>
    <t>book mentioned at the MDPIPhase2 presentation #AMIA17  https://t.co/bQGdQqwDmR</t>
  </si>
  <si>
    <t>Sat Dec 02 22:32:47 +0000 2017</t>
  </si>
  <si>
    <t>http://twitter.com/annalynnmartino/statuses/937087176071839745</t>
  </si>
  <si>
    <t>{"hashtags":[{"text":"AMIA17","indices":[46,53]}],"symbols":[],"user_mentions":[],"urls":[{"url":"https://t.co/bQGdQqwDmR","expanded_url":"https://quod.lib.umich.edu/c/crmstoolkit/14616082.0001.001/","display_url":"quod.lib.umich.edu/c/crmstoolkit/…","indices":[55,78]}]}</t>
  </si>
  <si>
    <t>937083660502753280</t>
  </si>
  <si>
    <t>Contain - Cause - Corrective Action . #AMIA17 #MDPIPhase2</t>
  </si>
  <si>
    <t>Sat Dec 02 22:18:49 +0000 2017</t>
  </si>
  <si>
    <t>http://twitter.com/annalynnmartino/statuses/937083660502753280</t>
  </si>
  <si>
    <t>{"hashtags":[{"text":"AMIA17","indices":[38,45]},{"text":"MDPIPhase2","indices":[46,57]}],"symbols":[],"user_mentions":[],"urls":[]}</t>
  </si>
  <si>
    <t>937080226701545473</t>
  </si>
  <si>
    <t>RT @LDMArchive: The @lpborg code for processing #FFV1 &amp;amp; mezzanine files mentioned at the @amarchivepub panel is available here: https://t.co/disJeJ2rOH #amia17</t>
  </si>
  <si>
    <t>Sat Dec 02 22:05:10 +0000 2017</t>
  </si>
  <si>
    <t>http://twitter.com/EddyColloton/statuses/937080226701545473</t>
  </si>
  <si>
    <t>{"hashtags":[{"text":"FFV1","indices":[48,53]}],"symbols":[],"user_mentions":[{"screen_name":"LDMArchive","name":"LDMA","id":4421540353,"id_str":"4421540353","indices":[3,14]},{"screen_name":"lpborg","name":"LPB","id":16147737,"id_str":"16147737","indices":[20,27]},{"screen_name":"amarchivepub","name":"American Archive","id":2353226142,"id_str":"2353226142","indices":[93,106]}],"urls":[]}</t>
  </si>
  <si>
    <t>937079169699254272</t>
  </si>
  <si>
    <t>mpetroz1</t>
  </si>
  <si>
    <t>Sat Dec 02 22:00:58 +0000 2017</t>
  </si>
  <si>
    <t>257684520</t>
  </si>
  <si>
    <t>http://pbs.twimg.com/profile_images/1319224919/Photo_47_normal.jpg</t>
  </si>
  <si>
    <t>http://twitter.com/mpetroz1/statuses/937079169699254272</t>
  </si>
  <si>
    <t>937078703850446849</t>
  </si>
  <si>
    <t>RT @annalynnmartino: Does anyone know where all the presentations slides will be? #AMIA17 on the new website? ;)</t>
  </si>
  <si>
    <t>Sat Dec 02 21:59:07 +0000 2017</t>
  </si>
  <si>
    <t>http://twitter.com/snowdenbecker/statuses/937078703850446849</t>
  </si>
  <si>
    <t>{"hashtags":[{"text":"AMIA17","indices":[82,89]}],"symbols":[],"user_mentions":[{"screen_name":"annalynnmartino","name":"Anna Lynn Martino","id":64096281,"id_str":"64096281","indices":[3,19]}],"urls":[]}</t>
  </si>
  <si>
    <t>937078642777231362</t>
  </si>
  <si>
    <t>RT @annalynnmartino: Edge - Leverage - Trust . MDPI IU so important to foster archives/libraries relationship with IT... #AMIA17 makes me happy we’re part of anime tech at Nick</t>
  </si>
  <si>
    <t>Sat Dec 02 21:58:53 +0000 2017</t>
  </si>
  <si>
    <t>http://twitter.com/snowdenbecker/statuses/937078642777231362</t>
  </si>
  <si>
    <t>{"hashtags":[{"text":"AMIA17","indices":[121,128]}],"symbols":[],"user_mentions":[{"screen_name":"annalynnmartino","name":"Anna Lynn Martino","id":64096281,"id_str":"64096281","indices":[3,19]}],"urls":[]}</t>
  </si>
  <si>
    <t>937078561562693632</t>
  </si>
  <si>
    <t>Bumping this, since this remotely participating gal wants to know toooo! &amp;lt;3 #AMIA17 https://t.co/K8yjvMA7Dm</t>
  </si>
  <si>
    <t>Sat Dec 02 21:58:33 +0000 2017</t>
  </si>
  <si>
    <t>http://twitter.com/ArchivistAriel/statuses/937078561562693632</t>
  </si>
  <si>
    <t>{"hashtags":[{"text":"AMIA17","indices":[79,86]}],"symbols":[],"user_mentions":[],"urls":[{"url":"https://t.co/K8yjvMA7Dm","expanded_url":"https://twitter.com/annalynnmartino/status/937077760077582336","display_url":"twitter.com/annalynnmartin…","indices":[87,110]}]}</t>
  </si>
  <si>
    <t>937077760077582336</t>
  </si>
  <si>
    <t>Does anyone know where all the presentations slides will be? #AMIA17 on the new website? ;)</t>
  </si>
  <si>
    <t>Sat Dec 02 21:55:22 +0000 2017</t>
  </si>
  <si>
    <t>http://twitter.com/annalynnmartino/statuses/937077760077582336</t>
  </si>
  <si>
    <t>{"hashtags":[{"text":"AMIA17","indices":[61,68]}],"symbols":[],"user_mentions":[],"urls":[]}</t>
  </si>
  <si>
    <t>937076860260827136</t>
  </si>
  <si>
    <t>RT @annalynnmartino: #AMIA17 nice when the president of a school or company supports preservation efforts  https://t.co/9ZXhySLJjp</t>
  </si>
  <si>
    <t>Sat Dec 02 21:51:48 +0000 2017</t>
  </si>
  <si>
    <t>http://twitter.com/ArchivistAriel/statuses/937076860260827136</t>
  </si>
  <si>
    <t>{"hashtags":[{"text":"AMIA17","indices":[21,28]}],"symbols":[],"user_mentions":[{"screen_name":"annalynnmartino","name":"Anna Lynn Martino","id":64096281,"id_str":"64096281","indices":[3,19]}],"urls":[{"url":"https://t.co/9ZXhySLJjp","expanded_url":"https://mdpi.iu.edu/","display_url":"mdpi.iu.edu","indices":[107,130]}]}</t>
  </si>
  <si>
    <t>937076814215725056</t>
  </si>
  <si>
    <t>RT @snowdenbecker: Dennis Cromwell: "Surely it's not possible to digitize all that @iulmia material in 3 years!" 
"Yes it is. And quit calling me Shirley." 
#amia17 #classiclaffs</t>
  </si>
  <si>
    <t>Sat Dec 02 21:51:37 +0000 2017</t>
  </si>
  <si>
    <t>http://twitter.com/ArchivistAriel/statuses/937076814215725056</t>
  </si>
  <si>
    <t>{"hashtags":[],"symbols":[],"user_mentions":[{"screen_name":"snowdenbecker","name":"Snowden Becker","id":2448732866,"id_str":"2448732866","indices":[3,17]},{"screen_name":"iulmia","name":"IUMovingImageArchive","id":296651906,"id_str":"296651906","indices":[83,90]}],"urls":[]}</t>
  </si>
  <si>
    <t>937076253101842432</t>
  </si>
  <si>
    <t>RT @snowdenbecker: This panel on restoring SET AND RESET may be my favorite from #amia17 so far. Thought-provoking, kaleidoscopic treatment of a complex project.</t>
  </si>
  <si>
    <t>Sat Dec 02 21:49:23 +0000 2017</t>
  </si>
  <si>
    <t>http://twitter.com/NYUMIAP/statuses/937076253101842432</t>
  </si>
  <si>
    <t>{"hashtags":[{"text":"amia17","indices":[81,88]}],"symbols":[],"user_mentions":[{"screen_name":"snowdenbecker","name":"Snowden Becker","id":2448732866,"id_str":"2448732866","indices":[3,17]}],"urls":[]}</t>
  </si>
  <si>
    <t>937075828021760000</t>
  </si>
  <si>
    <t>0_DigiBorn_0</t>
  </si>
  <si>
    <t>RT @snowdenbecker: If you missed the livestream of our core competencies session at #amia17, catch it online here! https://t.co/Cw8pMMPux1</t>
  </si>
  <si>
    <t>Sat Dec 02 21:47:42 +0000 2017</t>
  </si>
  <si>
    <t>831930808160120832</t>
  </si>
  <si>
    <t>http://pbs.twimg.com/profile_images/831956438138421252/fRz2ToUa_normal.jpg</t>
  </si>
  <si>
    <t>http://twitter.com/0_DigiBorn_0/statuses/937075828021760000</t>
  </si>
  <si>
    <t>{"hashtags":[{"text":"amia17","indices":[84,91]}],"symbols":[],"user_mentions":[{"screen_name":"snowdenbecker","name":"Snowden Becker","id":2448732866,"id_str":"2448732866","indices":[3,17]}],"urls":[{"url":"https://t.co/Cw8pMMPux1","expanded_url":"https://twitter.com/snowdenbecker/status/936746297947717633","display_url":"twitter.com/snowdenbecker/…","indices":[115,138]}]}</t>
  </si>
  <si>
    <t>937075668235489280</t>
  </si>
  <si>
    <t>Sat Dec 02 21:47:03 +0000 2017</t>
  </si>
  <si>
    <t>http://twitter.com/0_DigiBorn_0/statuses/937075668235489280</t>
  </si>
  <si>
    <t>937075514409476097</t>
  </si>
  <si>
    <t>Dennis Cromwell: "Surely it's not possible to digitize all that @iulmia material in 3 years!" 
"Yes it is. And quit calling me Shirley." 
#amia17 #classiclaffs</t>
  </si>
  <si>
    <t>Sat Dec 02 21:46:27 +0000 2017</t>
  </si>
  <si>
    <t>http://twitter.com/snowdenbecker/statuses/937075514409476097</t>
  </si>
  <si>
    <t>{"hashtags":[{"text":"amia17","indices":[140,147]},{"text":"classiclaffs","indices":[148,161]}],"symbols":[],"user_mentions":[{"screen_name":"iulmia","name":"IUMovingImageArchive","id":296651906,"id_str":"296651906","indices":[64,71]}],"urls":[]}</t>
  </si>
  <si>
    <t>937074417615720449</t>
  </si>
  <si>
    <t>Sat Dec 02 21:42:05 +0000 2017</t>
  </si>
  <si>
    <t>http://twitter.com/dericed/statuses/937074417615720449</t>
  </si>
  <si>
    <t>937074300611387393</t>
  </si>
  <si>
    <t>Edge - Leverage - Trust . MDPI IU so important to foster archives/libraries relationship with IT... #AMIA17 makes me happy we’re part of anime tech at Nick</t>
  </si>
  <si>
    <t>Sat Dec 02 21:41:37 +0000 2017</t>
  </si>
  <si>
    <t>http://twitter.com/annalynnmartino/statuses/937074300611387393</t>
  </si>
  <si>
    <t>{"hashtags":[{"text":"AMIA17","indices":[100,107]}],"symbols":[],"user_mentions":[],"urls":[]}</t>
  </si>
  <si>
    <t>937073073634897920</t>
  </si>
  <si>
    <t>iulmia</t>
  </si>
  <si>
    <t>@rachaelfilm of @iulmia is giving away beads to folks who ask questions about @MDPI_IU #AMIA17 https://t.co/OCHSgxEDGP</t>
  </si>
  <si>
    <t>Sat Dec 02 21:36:45 +0000 2017</t>
  </si>
  <si>
    <t>296651906</t>
  </si>
  <si>
    <t>http://pbs.twimg.com/profile_images/3566204357/355fcb6bd8012b4adcc9d5f7dae8fa9b_normal.jpeg</t>
  </si>
  <si>
    <t>Bloomington, IN</t>
  </si>
  <si>
    <t>http://twitter.com/iulmia/statuses/937073073634897920</t>
  </si>
  <si>
    <t>{"hashtags":[{"text":"AMIA17","indices":[87,94]}],"symbols":[],"user_mentions":[{"screen_name":"rachaelfilm","name":"Rachael","id":432400009,"id_str":"432400009","indices":[0,12]},{"screen_name":"iulmia","name":"IUMovingImageArchive","id":296651906,"id_str":"296651906","indices":[16,23]},{"screen_name":"MDPI_IU","name":"MDPI@AMIA17","id":921077831362383900,"id_str":"921077831362383872","indices":[78,86]}],"urls":[],"media":[{"id":937073071487438800,"id_str":"937073071487438848","indices":[95,118],"media_url":"http://pbs.twimg.com/media/DQEm_mKX0AAkv4R.jpg","media_url_https":"https://pbs.twimg.com/media/DQEm_mKX0AAkv4R.jpg","url":"https://t.co/OCHSgxEDGP","display_url":"pic.twitter.com/OCHSgxEDGP","expanded_url":"https://twitter.com/iulmia/status/937073073634897920/photo/1","type":"photo","sizes":{"small":{"w":680,"h":510,"resize":"fit"},"thumb":{"w":150,"h":150,"resize":"crop"},"medium":{"w":1200,"h":900,"resize":"fit"},"large":{"w":2048,"h":1536,"resize":"fit"}}}]}</t>
  </si>
  <si>
    <t>937072910338068481</t>
  </si>
  <si>
    <t>librariesval</t>
  </si>
  <si>
    <t>Sat Dec 02 21:36:06 +0000 2017</t>
  </si>
  <si>
    <t>711710800977604609</t>
  </si>
  <si>
    <t>http://pbs.twimg.com/profile_images/905169734093742081/fKDl7PZ8_normal.jpg</t>
  </si>
  <si>
    <t>Heartland of America</t>
  </si>
  <si>
    <t>http://twitter.com/librariesval/statuses/937072910338068481</t>
  </si>
  <si>
    <t>937072562441515008</t>
  </si>
  <si>
    <t>#AMIA17 nice when the president of a school or company supports preservation efforts  https://t.co/9ZXhySLJjp</t>
  </si>
  <si>
    <t>Sat Dec 02 21:34:43 +0000 2017</t>
  </si>
  <si>
    <t>http://twitter.com/annalynnmartino/statuses/937072562441515008</t>
  </si>
  <si>
    <t>{"hashtags":[{"text":"AMIA17","indices":[0,7]}],"symbols":[],"user_mentions":[],"urls":[{"url":"https://t.co/9ZXhySLJjp","expanded_url":"https://mdpi.iu.edu/","display_url":"mdpi.iu.edu","indices":[86,109]}]}</t>
  </si>
  <si>
    <t>937071549567270912</t>
  </si>
  <si>
    <t>RT @nextdoriskearns: @amarchivepub advises there is risk to ur mission from NOT providing access to content and I'm like #AMIA17 https://t.co/0Z28sPlcYk</t>
  </si>
  <si>
    <t>Sat Dec 02 21:30:42 +0000 2017</t>
  </si>
  <si>
    <t>http://twitter.com/ArchivistAriel/statuses/937071549567270912</t>
  </si>
  <si>
    <t>{"hashtags":[{"text":"AMIA17","indices":[121,128]}],"symbols":[],"user_mentions":[{"screen_name":"nextdoriskearns","name":"Hillary S. Kativa","id":322654594,"id_str":"322654594","indices":[3,19]},{"screen_name":"amarchivepub","name":"American Archive","id":2353226142,"id_str":"2353226142","indices":[21,34]}],"urls":[]}</t>
  </si>
  <si>
    <t>937071104769777664</t>
  </si>
  <si>
    <t>RT @JanineWinfree: "Film is not a high resolution of pixels and never was" #AMIA17</t>
  </si>
  <si>
    <t>Sat Dec 02 21:28:55 +0000 2017</t>
  </si>
  <si>
    <t>http://twitter.com/ArchivistAriel/statuses/937071104769777664</t>
  </si>
  <si>
    <t>{"hashtags":[{"text":"AMIA17","indices":[75,82]}],"symbols":[],"user_mentions":[{"screen_name":"JanineWinfree","name":"Ja-9 📚👩🏼‍💻 💾","id":714169133798006800,"id_str":"714169133798006785","indices":[3,17]}],"urls":[]}</t>
  </si>
  <si>
    <t>937071040387211264</t>
  </si>
  <si>
    <t>RT @annalynnmartino: Yay!! Thank you! #AMIA17 https://t.co/7hyyw1GM2s</t>
  </si>
  <si>
    <t>Sat Dec 02 21:28:40 +0000 2017</t>
  </si>
  <si>
    <t>http://twitter.com/ArchivistAriel/statuses/937071040387211264</t>
  </si>
  <si>
    <t>{"hashtags":[{"text":"AMIA17","indices":[38,45]}],"symbols":[],"user_mentions":[{"screen_name":"annalynnmartino","name":"Anna Lynn Martino","id":64096281,"id_str":"64096281","indices":[3,19]}],"urls":[{"url":"https://t.co/7hyyw1GM2s","expanded_url":"https://twitter.com/caseyedavis1/status/937008544095850497","display_url":"twitter.com/caseyedavis1/s…","indices":[46,69]}]}</t>
  </si>
  <si>
    <t>937070936007761920</t>
  </si>
  <si>
    <t>Sat Dec 02 21:28:15 +0000 2017</t>
  </si>
  <si>
    <t>http://twitter.com/ArchivistAriel/statuses/937070936007761920</t>
  </si>
  <si>
    <t>937070631442456576</t>
  </si>
  <si>
    <t>RT @brenemer: 🎶it brings on many changes🎶 #AMIA17 https://t.co/96D1DOq8Qh</t>
  </si>
  <si>
    <t>Sat Dec 02 21:27:03 +0000 2017</t>
  </si>
  <si>
    <t>http://twitter.com/ArchivistAriel/statuses/937070631442456576</t>
  </si>
  <si>
    <t>{"hashtags":[{"text":"AMIA17","indices":[42,49]}],"symbols":[],"user_mentions":[{"screen_name":"brenemer","name":"howlin dingus","id":608270454,"id_str":"608270454","indices":[3,12]}],"urls":[],"media":[{"id":937070353313968100,"id_str":"937070353313968128","indices":[50,73],"media_url":"http://pbs.twimg.com/media/DQEkhYLUMAArzKu.jpg","media_url_https":"https://pbs.twimg.com/media/DQEkhYLUMAArzKu.jpg","url":"https://t.co/96D1DOq8Qh","display_url":"pic.twitter.com/96D1DOq8Qh","expanded_url":"https://twitter.com/brenemer/status/937070359769206789/photo/1","type":"photo","sizes":{"medium":{"w":1200,"h":900,"resize":"fit"},"thumb":{"w":150,"h":150,"resize":"crop"},"small":{"w":680,"h":510,"resize":"fit"},"large":{"w":2048,"h":1536,"resize":"fit"}},"source_status_id":937070359769206800,"source_status_id_str":"937070359769206789","source_user_id":608270454,"source_user_id_str":"608270454"}]}</t>
  </si>
  <si>
    <t>937070359769206789</t>
  </si>
  <si>
    <t>brenemer</t>
  </si>
  <si>
    <t>🎶it brings on many changes🎶 #AMIA17 https://t.co/96D1DOq8Qh</t>
  </si>
  <si>
    <t>Sat Dec 02 21:25:58 +0000 2017</t>
  </si>
  <si>
    <t>608270454</t>
  </si>
  <si>
    <t>http://pbs.twimg.com/profile_images/883907269586333696/YfE-xCx__normal.jpg</t>
  </si>
  <si>
    <t>http://twitter.com/brenemer/statuses/937070359769206789</t>
  </si>
  <si>
    <t>{"hashtags":[{"text":"AMIA17","indices":[28,35]}],"symbols":[],"user_mentions":[],"urls":[],"media":[{"id":937070353313968100,"id_str":"937070353313968128","indices":[36,59],"media_url":"http://pbs.twimg.com/media/DQEkhYLUMAArzKu.jpg","media_url_https":"https://pbs.twimg.com/media/DQEkhYLUMAArzKu.jpg","url":"https://t.co/96D1DOq8Qh","display_url":"pic.twitter.com/96D1DOq8Qh","expanded_url":"https://twitter.com/brenemer/status/937070359769206789/photo/1","type":"photo","sizes":{"medium":{"w":1200,"h":900,"resize":"fit"},"thumb":{"w":150,"h":150,"resize":"crop"},"small":{"w":680,"h":510,"resize":"fit"},"large":{"w":2048,"h":1536,"resize":"fit"}}}]}</t>
  </si>
  <si>
    <t>937069234533871616</t>
  </si>
  <si>
    <t>RT @snowdenbecker: Shu-Wen Lin asks "Who owns what" in a different sense: for SET AND RESET, what orgs/collections hold elements needed for preservation? #amia17</t>
  </si>
  <si>
    <t>Sat Dec 02 21:21:30 +0000 2017</t>
  </si>
  <si>
    <t>http://twitter.com/erinlee_b/statuses/937069234533871616</t>
  </si>
  <si>
    <t>{"hashtags":[],"symbols":[],"user_mentions":[{"screen_name":"snowdenbecker","name":"Snowden Becker","id":2448732866,"id_str":"2448732866","indices":[3,17]}],"urls":[]}</t>
  </si>
  <si>
    <t>937068011051155457</t>
  </si>
  <si>
    <t>Sat Dec 02 21:16:38 +0000 2017</t>
  </si>
  <si>
    <t>http://twitter.com/dcft_thefilm/statuses/937068011051155457</t>
  </si>
  <si>
    <t>937067594602991621</t>
  </si>
  <si>
    <t>RT @treberney: Another of my favorite archival efforts in the US. Important work, amazing people with the most comprehensive goals.. every conversation I have with @CaseyEDavis1 leaves me so very inspired with how deeply the entire team thinks. #amia17 👏🏼👏🏼👏🏼 https://t.co/admSNraPqB</t>
  </si>
  <si>
    <t>Sat Dec 02 21:14:59 +0000 2017</t>
  </si>
  <si>
    <t>http://pbs.twimg.com/profile_images/766316988318744576/i6JH9raI_normal.jpg</t>
  </si>
  <si>
    <t>Maryland, USA</t>
  </si>
  <si>
    <t>http://twitter.com/nathan_avant/statuses/937067594602991621</t>
  </si>
  <si>
    <t>{"hashtags":[],"symbols":[],"user_mentions":[{"screen_name":"treberney","name":"tre berney","id":24545353,"id_str":"24545353","indices":[3,13]}],"urls":[]}</t>
  </si>
  <si>
    <t>937066380565893121</t>
  </si>
  <si>
    <t>ftrempe</t>
  </si>
  <si>
    <t>Seconded! This was fantastic. #AMIA17 https://t.co/anG3n1j7R2</t>
  </si>
  <si>
    <t>Sat Dec 02 21:10:09 +0000 2017</t>
  </si>
  <si>
    <t>596534795</t>
  </si>
  <si>
    <t>http://pbs.twimg.com/profile_images/584165166087929856/MWDInwDt_normal.jpg</t>
  </si>
  <si>
    <t>http://twitter.com/ftrempe/statuses/937066380565893121</t>
  </si>
  <si>
    <t>{"hashtags":[{"text":"AMIA17","indices":[30,37]}],"symbols":[],"user_mentions":[],"urls":[{"url":"https://t.co/anG3n1j7R2","expanded_url":"https://twitter.com/snowdenbecker/status/937060325442162688","display_url":"twitter.com/snowdenbecker/…","indices":[38,61]}]}</t>
  </si>
  <si>
    <t>937061841758556161</t>
  </si>
  <si>
    <t>sunraycine</t>
  </si>
  <si>
    <t>Sat Dec 02 20:52:07 +0000 2017</t>
  </si>
  <si>
    <t>462164102</t>
  </si>
  <si>
    <t>http://pbs.twimg.com/profile_images/1750316704/logo_final_normal.jpg</t>
  </si>
  <si>
    <t>jacksonville,fl</t>
  </si>
  <si>
    <t>http://twitter.com/sunraycine/statuses/937061841758556161</t>
  </si>
  <si>
    <t>937061121881788417</t>
  </si>
  <si>
    <t>BACartography</t>
  </si>
  <si>
    <t>RT @AMIAnet: Watch for the #AMIA17 livestream of Copy-it-Right: Historicizing and Preserving Video Processing Tools at 9:45am... https://t.co/e8rkZiKnZB</t>
  </si>
  <si>
    <t>Sat Dec 02 20:49:15 +0000 2017</t>
  </si>
  <si>
    <t>893531729855688704</t>
  </si>
  <si>
    <t>http://pbs.twimg.com/profile_images/893671581938892800/bhFtyEhu_normal.jpg</t>
  </si>
  <si>
    <t>Houston, Texas (USA)</t>
  </si>
  <si>
    <t>http://twitter.com/BACartography/statuses/937061121881788417</t>
  </si>
  <si>
    <t>{"hashtags":[{"text":"AMIA17","indices":[27,34]}],"symbols":[],"user_mentions":[{"screen_name":"AMIAnet","name":"AMIA","id":29293612,"id_str":"29293612","indices":[3,11]}],"urls":[]}</t>
  </si>
  <si>
    <t>937060354030559235</t>
  </si>
  <si>
    <t>AMIAEducation</t>
  </si>
  <si>
    <t>Sat Dec 02 20:46:12 +0000 2017</t>
  </si>
  <si>
    <t>706348912328712192</t>
  </si>
  <si>
    <t>http://pbs.twimg.com/profile_images/706350405010255873/twUS9cj0_normal.jpg</t>
  </si>
  <si>
    <t>http://twitter.com/AMIAEducation/statuses/937060354030559235</t>
  </si>
  <si>
    <t>937060325442162688</t>
  </si>
  <si>
    <t>This panel on restoring SET AND RESET may be my favorite from #amia17 so far. Thought-provoking, kaleidoscopic treatment of a complex project.</t>
  </si>
  <si>
    <t>Sat Dec 02 20:46:05 +0000 2017</t>
  </si>
  <si>
    <t>http://twitter.com/snowdenbecker/statuses/937060325442162688</t>
  </si>
  <si>
    <t>{"hashtags":[{"text":"amia17","indices":[62,69]}],"symbols":[],"user_mentions":[],"urls":[]}</t>
  </si>
  <si>
    <t>937060110815330304</t>
  </si>
  <si>
    <t>RT @SegoLilyGirl: Transferring my personal notes to the communal notes page. Please help by correcting as necessary! https://t.co/QyRLNTVmWq #amia17</t>
  </si>
  <si>
    <t>Sat Dec 02 20:45:14 +0000 2017</t>
  </si>
  <si>
    <t>http://twitter.com/AMIAEducation/statuses/937060110815330304</t>
  </si>
  <si>
    <t>{"hashtags":[],"symbols":[],"user_mentions":[{"screen_name":"SegoLilyGirl","name":"Jessica Breiman","id":2790081608,"id_str":"2790081608","indices":[3,16]}],"urls":[]}</t>
  </si>
  <si>
    <t>937060024047816705</t>
  </si>
  <si>
    <t>Francine Snyder of @RRauschenberg: visual elements of SET AND RESET exist to be shown in a particular way, as part of a particular setting. #amia17</t>
  </si>
  <si>
    <t>Sat Dec 02 20:44:54 +0000 2017</t>
  </si>
  <si>
    <t>http://twitter.com/snowdenbecker/statuses/937060024047816705</t>
  </si>
  <si>
    <t>{"hashtags":[{"text":"amia17","indices":[140,147]}],"symbols":[],"user_mentions":[{"screen_name":"RRauschenberg","name":"RRFoundation","id":1140812456,"id_str":"1140812456","indices":[19,33]}],"urls":[]}</t>
  </si>
  <si>
    <t>937059378359885824</t>
  </si>
  <si>
    <t>Sat Dec 02 20:42:20 +0000 2017</t>
  </si>
  <si>
    <t>http://twitter.com/cmhosale/statuses/937059378359885824</t>
  </si>
  <si>
    <t>937059318943375361</t>
  </si>
  <si>
    <t>Sat Dec 02 20:42:06 +0000 2017</t>
  </si>
  <si>
    <t>http://twitter.com/snowdenbecker/statuses/937059318943375361</t>
  </si>
  <si>
    <t>937058121335193600</t>
  </si>
  <si>
    <t>Sat Dec 02 20:37:20 +0000 2017</t>
  </si>
  <si>
    <t>http://twitter.com/ArchivistAriel/statuses/937058121335193600</t>
  </si>
  <si>
    <t>937057626562748416</t>
  </si>
  <si>
    <t>clancynewyork</t>
  </si>
  <si>
    <t>RT @mellydollred: Great Migration panel. #amia17 https://t.co/nFP4jkVQFb</t>
  </si>
  <si>
    <t>Sat Dec 02 20:35:22 +0000 2017</t>
  </si>
  <si>
    <t>1711281463</t>
  </si>
  <si>
    <t>http://pbs.twimg.com/profile_images/884425313333202944/ml82xcMC_normal.jpg</t>
  </si>
  <si>
    <t>http://twitter.com/clancynewyork/statuses/937057626562748416</t>
  </si>
  <si>
    <t>{"hashtags":[{"text":"amia17","indices":[41,48]}],"symbols":[],"user_mentions":[{"screen_name":"mellydollred","name":"Melissa Dollman","id":23597456,"id_str":"23597456","indices":[3,16]}],"urls":[],"media":[{"id":937006099718291500,"id_str":"937006099718291456","indices":[49,72],"media_url":"http://pbs.twimg.com/media/DQDqFU4VQAAnd0N.jpg","media_url_https":"https://pbs.twimg.com/media/DQDqFU4VQAAnd0N.jpg","url":"https://t.co/nFP4jkVQFb","display_url":"pic.twitter.com/nFP4jkVQFb","expanded_url":"https://twitter.com/mellydollred/status/937006105443565568/photo/1","type":"photo","sizes":{"medium":{"w":1200,"h":900,"resize":"fit"},"small":{"w":680,"h":510,"resize":"fit"},"thumb":{"w":150,"h":150,"resize":"crop"},"large":{"w":2048,"h":1536,"resize":"fit"}},"source_status_id":937006105443565600,"source_status_id_str":"937006105443565568","source_user_id":23597456,"source_user_id_str":"23597456"}]}</t>
  </si>
  <si>
    <t>937057484656791557</t>
  </si>
  <si>
    <t>RT @DinahHandel: Inspired by John Passmore’s presentation encouraging archivists to advocate for open hardware with the same enthusiasm as open software. #amia17</t>
  </si>
  <si>
    <t>Sat Dec 02 20:34:48 +0000 2017</t>
  </si>
  <si>
    <t>http://twitter.com/clancynewyork/statuses/937057484656791557</t>
  </si>
  <si>
    <t>{"hashtags":[],"symbols":[],"user_mentions":[{"screen_name":"DinahHandel","name":"Dinah Handel","id":2191365476,"id_str":"2191365476","indices":[3,15]}],"urls":[]}</t>
  </si>
  <si>
    <t>937057480235995152</t>
  </si>
  <si>
    <t>Sat Dec 02 20:34:47 +0000 2017</t>
  </si>
  <si>
    <t>http://twitter.com/meganmcshea/statuses/937057480235995152</t>
  </si>
  <si>
    <t>937056849454620672</t>
  </si>
  <si>
    <t>Shu-Wen Lin asks "Who owns what" in a different sense: for SET AND RESET, what orgs/collections hold elements needed for preservation? #amia17</t>
  </si>
  <si>
    <t>Sat Dec 02 20:32:17 +0000 2017</t>
  </si>
  <si>
    <t>937055933338996737</t>
  </si>
  <si>
    <t>http://twitter.com/snowdenbecker/statuses/937056849454620672</t>
  </si>
  <si>
    <t>{"hashtags":[{"text":"amia17","indices":[135,142]}],"symbols":[],"user_mentions":[],"urls":[]}</t>
  </si>
  <si>
    <t>937056684111028224</t>
  </si>
  <si>
    <t>RT @e_vinson: Preserving for user groups #amia17 https://t.co/j1GHPVmSpO</t>
  </si>
  <si>
    <t>Sat Dec 02 20:31:37 +0000 2017</t>
  </si>
  <si>
    <t>http://twitter.com/NYUMIAP/statuses/937056684111028224</t>
  </si>
  <si>
    <t>{"hashtags":[{"text":"amia17","indices":[41,48]}],"symbols":[],"user_mentions":[{"screen_name":"e_vinson","name":"Emily Vinson","id":380521129,"id_str":"380521129","indices":[3,12]}],"urls":[],"media":[{"id":936731827959562200,"id_str":"936731827959562240","indices":[49,72],"media_url":"http://pbs.twimg.com/media/DP_wom9VAAAXsqt.jpg","media_url_https":"https://pbs.twimg.com/media/DP_wom9VAAAXsqt.jpg","url":"https://t.co/j1GHPVmSpO","display_url":"pic.twitter.com/j1GHPVmSpO","expanded_url":"https://twitter.com/e_vinson/status/936731857315684352/photo/1","type":"photo","sizes":{"large":{"w":1536,"h":2048,"resize":"fit"},"medium":{"w":900,"h":1200,"resize":"fit"},"thumb":{"w":150,"h":150,"resize":"crop"},"small":{"w":510,"h":680,"resize":"fit"}},"source_status_id":936731857315684400,"source_status_id_str":"936731857315684352","source_user_id":380521129,"source_user_id_str":"380521129"}]}</t>
  </si>
  <si>
    <t>937056617497055232</t>
  </si>
  <si>
    <t>RT @ng_yvonne: .@jy_kim29 explains 4 tiers for AV processing at American Folklife Ctr, based on content value and format #AMIA17</t>
  </si>
  <si>
    <t>Sat Dec 02 20:31:21 +0000 2017</t>
  </si>
  <si>
    <t>http://twitter.com/NYUMIAP/statuses/937056617497055232</t>
  </si>
  <si>
    <t>{"hashtags":[{"text":"AMIA17","indices":[121,128]}],"symbols":[],"user_mentions":[{"screen_name":"ng_yvonne","name":"Yvonne Ng","id":49653585,"id_str":"49653585","indices":[3,13]},{"screen_name":"jy_kim29","name":"julia","id":2180437220,"id_str":"2180437220","indices":[16,25]}],"urls":[]}</t>
  </si>
  <si>
    <t>937056604708536321</t>
  </si>
  <si>
    <t>RT @ng_yvonne: Love the conversational format of @jy_kim29 @rhfraim &amp;amp; @ekemeyer 's #AMIA17 panel. More panels like this!!!</t>
  </si>
  <si>
    <t>Sat Dec 02 20:31:18 +0000 2017</t>
  </si>
  <si>
    <t>http://twitter.com/NYUMIAP/statuses/937056604708536321</t>
  </si>
  <si>
    <t>{"hashtags":[{"text":"AMIA17","indices":[87,94]}],"symbols":[],"user_mentions":[{"screen_name":"ng_yvonne","name":"Yvonne Ng","id":49653585,"id_str":"49653585","indices":[3,13]},{"screen_name":"jy_kim29","name":"julia","id":2180437220,"id_str":"2180437220","indices":[49,58]},{"screen_name":"rhfraim","name":"Rebecca Fraimow","id":814432290,"id_str":"814432290","indices":[59,67]},{"screen_name":"ekemeyer","name":"Erica Titkemeyer","id":637159011,"id_str":"637159011","indices":[74,83]}],"urls":[]}</t>
  </si>
  <si>
    <t>937056585045762048</t>
  </si>
  <si>
    <t>RT @ng_yvonne: Hours of boat b-roll in original camera format: what is useless for one archive is super valuable for another, depending on mission/stakeholders @jy_kim29 &amp;amp; @rhfraim #AMIA17</t>
  </si>
  <si>
    <t>Sat Dec 02 20:31:14 +0000 2017</t>
  </si>
  <si>
    <t>http://twitter.com/NYUMIAP/statuses/937056585045762048</t>
  </si>
  <si>
    <t>{"hashtags":[],"symbols":[],"user_mentions":[{"screen_name":"ng_yvonne","name":"Yvonne Ng","id":49653585,"id_str":"49653585","indices":[3,13]}],"urls":[]}</t>
  </si>
  <si>
    <t>937056554620280833</t>
  </si>
  <si>
    <t>RT @treberney: #lifehack courtesy of Howard Besser. #amia17 https://t.co/8KJPtND2cS</t>
  </si>
  <si>
    <t>Sat Dec 02 20:31:06 +0000 2017</t>
  </si>
  <si>
    <t>http://twitter.com/NYUMIAP/statuses/937056554620280833</t>
  </si>
  <si>
    <t>{"hashtags":[{"text":"lifehack","indices":[15,24]},{"text":"amia17","indices":[52,59]}],"symbols":[],"user_mentions":[{"screen_name":"treberney","name":"tre berney","id":24545353,"id_str":"24545353","indices":[3,13]}],"urls":[],"media":[{"id":936737086228414500,"id_str":"936737086228414464","indices":[60,83],"media_url":"http://pbs.twimg.com/media/DP_1ariUQAA4u9u.jpg","media_url_https":"https://pbs.twimg.com/media/DP_1ariUQAA4u9u.jpg","url":"https://t.co/8KJPtND2cS","display_url":"pic.twitter.com/8KJPtND2cS","expanded_url":"https://twitter.com/treberney/status/936737093455400960/photo/1","type":"photo","sizes":{"small":{"w":475,"h":680,"resize":"fit"},"thumb":{"w":150,"h":150,"resize":"crop"},"medium":{"w":839,"h":1200,"resize":"fit"},"large":{"w":1432,"h":2048,"resize":"fit"}},"source_status_id":936737093455401000,"source_status_id_str":"936737093455400960","source_user_id":24545353,"source_user_id_str":"24545353"}]}</t>
  </si>
  <si>
    <t>937056496638193665</t>
  </si>
  <si>
    <t>RT @AMIAnet: John Passmore from @WNYCarchives advocates for culture of making in our community re hardware in addition to software dev  #AMIA17 https://t.co/e3GkWtdrEe</t>
  </si>
  <si>
    <t>Sat Dec 02 20:30:53 +0000 2017</t>
  </si>
  <si>
    <t>http://twitter.com/NYUMIAP/statuses/937056496638193665</t>
  </si>
  <si>
    <t>{"hashtags":[],"symbols":[],"user_mentions":[{"screen_name":"AMIAnet","name":"AMIA","id":29293612,"id_str":"29293612","indices":[3,11]},{"screen_name":"WNYCarchives","name":"WNYC Archives","id":633053195,"id_str":"633053195","indices":[32,45]}],"urls":[]}</t>
  </si>
  <si>
    <t>937056465109553158</t>
  </si>
  <si>
    <t>RT @ng_yvonne: .@ekemeyer on UNC workflow to process student hard drives using DROID, FFprobe. Uses lossy compression due to storage limitations #AMIA17</t>
  </si>
  <si>
    <t>Sat Dec 02 20:30:45 +0000 2017</t>
  </si>
  <si>
    <t>http://twitter.com/NYUMIAP/statuses/937056465109553158</t>
  </si>
  <si>
    <t>{"hashtags":[],"symbols":[],"user_mentions":[{"screen_name":"ng_yvonne","name":"Yvonne Ng","id":49653585,"id_str":"49653585","indices":[3,13]},{"screen_name":"ekemeyer","name":"Erica Titkemeyer","id":637159011,"id_str":"637159011","indices":[16,25]}],"urls":[]}</t>
  </si>
  <si>
    <t>937056434990342149</t>
  </si>
  <si>
    <t>RT @ng_yvonne: Comparative use case studies of different approaches to digital AV processing are SO useful - kudos @rhfraim @jy_kim29 @ekemeyer #AMIA17</t>
  </si>
  <si>
    <t>Sat Dec 02 20:30:38 +0000 2017</t>
  </si>
  <si>
    <t>http://twitter.com/NYUMIAP/statuses/937056434990342149</t>
  </si>
  <si>
    <t>{"hashtags":[],"symbols":[],"user_mentions":[{"screen_name":"ng_yvonne","name":"Yvonne Ng","id":49653585,"id_str":"49653585","indices":[3,13]},{"screen_name":"rhfraim","name":"Rebecca Fraimow","id":814432290,"id_str":"814432290","indices":[115,123]},{"screen_name":"jy_kim29","name":"julia","id":2180437220,"id_str":"2180437220","indices":[124,133]}],"urls":[]}</t>
  </si>
  <si>
    <t>937056393437294592</t>
  </si>
  <si>
    <t>Sat Dec 02 20:30:28 +0000 2017</t>
  </si>
  <si>
    <t>http://twitter.com/NYUMIAP/statuses/937056393437294592</t>
  </si>
  <si>
    <t>937056380715970561</t>
  </si>
  <si>
    <t>RT @treberney: I sooooo dig the format of @ekemeyer @rhfraim and @jy_kim29’s talk. I learn  through conversation, doing and discussion. #amia17</t>
  </si>
  <si>
    <t>Sat Dec 02 20:30:25 +0000 2017</t>
  </si>
  <si>
    <t>http://twitter.com/NYUMIAP/statuses/937056380715970561</t>
  </si>
  <si>
    <t>{"hashtags":[],"symbols":[],"user_mentions":[{"screen_name":"treberney","name":"tre berney","id":24545353,"id_str":"24545353","indices":[3,13]},{"screen_name":"ekemeyer","name":"Erica Titkemeyer","id":637159011,"id_str":"637159011","indices":[42,51]},{"screen_name":"rhfraim","name":"Rebecca Fraimow","id":814432290,"id_str":"814432290","indices":[52,60]},{"screen_name":"jy_kim29","name":"julia","id":2180437220,"id_str":"2180437220","indices":[65,74]}],"urls":[]}</t>
  </si>
  <si>
    <t>Bill Brand on preserving collaborative production w/dance, music, film elements: WHAT is the work? WHOSE work is it? Is there more than one answer to these questions? #amia17</t>
  </si>
  <si>
    <t>Sat Dec 02 20:28:38 +0000 2017</t>
  </si>
  <si>
    <t>http://twitter.com/snowdenbecker/statuses/937055933338996737</t>
  </si>
  <si>
    <t>{"hashtags":[{"text":"amia17","indices":[167,174]}],"symbols":[],"user_mentions":[],"urls":[]}</t>
  </si>
  <si>
    <t>937055768838320128</t>
  </si>
  <si>
    <t>Sat Dec 02 20:27:59 +0000 2017</t>
  </si>
  <si>
    <t>http://twitter.com/NYUMIAP/statuses/937055768838320128</t>
  </si>
  <si>
    <t>937055314679160832</t>
  </si>
  <si>
    <t>RT @DaleLore: Live @joey_heinen and livestreamed @joey_heinen at #AMIA17 how meta 🤓 https://t.co/XAwvzDY0jh</t>
  </si>
  <si>
    <t>Sat Dec 02 20:26:11 +0000 2017</t>
  </si>
  <si>
    <t>http://twitter.com/NYUMIAP/statuses/937055314679160832</t>
  </si>
  <si>
    <t>{"hashtags":[{"text":"AMIA17","indices":[65,72]}],"symbols":[],"user_mentions":[{"screen_name":"DaleLore","name":"Lorena Ramírez-López","id":472898097,"id_str":"472898097","indices":[3,12]},{"screen_name":"joey_heinen","name":"Joey Heinen","id":1852557630,"id_str":"1852557630","indices":[19,31]},{"screen_name":"joey_heinen","name":"Joey Heinen","id":1852557630,"id_str":"1852557630","indices":[49,61]}],"urls":[],"media":[{"id":936993900899663900,"id_str":"936993900899663872","indices":[84,107],"media_url":"http://pbs.twimg.com/media/DQDe_QvVAAAg04j.jpg","media_url_https":"https://pbs.twimg.com/media/DQDe_QvVAAAg04j.jpg","url":"https://t.co/XAwvzDY0jh","display_url":"pic.twitter.com/XAwvzDY0jh","expanded_url":"https://twitter.com/DaleLore/status/936993915500187649/photo/1","type":"photo","sizes":{"large":{"w":996,"h":2048,"resize":"fit"},"thumb":{"w":150,"h":150,"resize":"crop"},"small":{"w":331,"h":680,"resize":"fit"},"medium":{"w":584,"h":1200,"resize":"fit"}},"source_status_id":936993915500187600,"source_status_id_str":"936993915500187649","source_user_id":472898097,"source_user_id_str":"472898097"}]}</t>
  </si>
  <si>
    <t>937055123871862784</t>
  </si>
  <si>
    <t>Sat Dec 02 20:25:25 +0000 2017</t>
  </si>
  <si>
    <t>http://twitter.com/NYUMIAP/statuses/937055123871862784</t>
  </si>
  <si>
    <t>937054589337161729</t>
  </si>
  <si>
    <t>RT @amarchivepub: @DaleLore talks about the digitization work she did at @whuttv as part of her AAPB #NDSR residency! #AMIA17 #pubmedia https://t.co/OChbJ9s4bB https://t.co/hIkD2LbgyO</t>
  </si>
  <si>
    <t>Sat Dec 02 20:23:18 +0000 2017</t>
  </si>
  <si>
    <t>http://twitter.com/NYUMIAP/statuses/937054589337161729</t>
  </si>
  <si>
    <t>{"hashtags":[{"text":"NDSR","indices":[101,106]},{"text":"AMIA17","indices":[118,125]},{"text":"pubmedia","indices":[126,135]}],"symbols":[],"user_mentions":[{"screen_name":"amarchivepub","name":"American Archive","id":2353226142,"id_str":"2353226142","indices":[3,16]},{"screen_name":"DaleLore","name":"Lorena Ramírez-López","id":472898097,"id_str":"472898097","indices":[18,27]},{"screen_name":"whuttv","name":"WHUT-TV","id":100422461,"id_str":"100422461","indices":[73,80]}],"urls":[]}</t>
  </si>
  <si>
    <t>937054414749294593</t>
  </si>
  <si>
    <t>Sat Dec 02 20:22:36 +0000 2017</t>
  </si>
  <si>
    <t>http://twitter.com/NYUMIAP/statuses/937054414749294593</t>
  </si>
  <si>
    <t>937054184809074689</t>
  </si>
  <si>
    <t>RT @kiddarchivist: Bye Ripstation, say hi to open-source pancake machine cc @NKrabben @archivetype 🥞 #amia17 designed by John Passmore of @WNYCarchives https://t.co/xOr7h88n0k</t>
  </si>
  <si>
    <t>Sat Dec 02 20:21:41 +0000 2017</t>
  </si>
  <si>
    <t>http://twitter.com/NYUMIAP/statuses/937054184809074689</t>
  </si>
  <si>
    <t>{"hashtags":[{"text":"amia17","indices":[101,108]}],"symbols":[],"user_mentions":[{"screen_name":"kiddarchivist","name":"Mary Kidd","id":3333438903,"id_str":"3333438903","indices":[3,17]},{"screen_name":"NKrabben","name":"Nick Krabbenhöft","id":21232655,"id_str":"21232655","indices":[76,85]},{"screen_name":"archivetype","name":"Alexander Duryee","id":556567650,"id_str":"556567650","indices":[86,98]}],"urls":[]}</t>
  </si>
  <si>
    <t>937054160733769729</t>
  </si>
  <si>
    <t>RT @ng_yvonne: Refreshing to hear @rhfraim talk about not preserving materials "forever" but only as long as they are realistically needed by their stakeholders #AMIA17</t>
  </si>
  <si>
    <t>Sat Dec 02 20:21:36 +0000 2017</t>
  </si>
  <si>
    <t>http://twitter.com/NYUMIAP/statuses/937054160733769729</t>
  </si>
  <si>
    <t>{"hashtags":[],"symbols":[],"user_mentions":[{"screen_name":"ng_yvonne","name":"Yvonne Ng","id":49653585,"id_str":"49653585","indices":[3,13]},{"screen_name":"rhfraim","name":"Rebecca Fraimow","id":814432290,"id_str":"814432290","indices":[34,42]}],"urls":[]}</t>
  </si>
  <si>
    <t>937054134791962625</t>
  </si>
  <si>
    <t>RT @DaleLore: Congrats to @ng_yvonne!!!! 
Board member for #AMIA17 😎 https://t.co/MbVUWtKIGI</t>
  </si>
  <si>
    <t>Sat Dec 02 20:21:30 +0000 2017</t>
  </si>
  <si>
    <t>http://twitter.com/NYUMIAP/statuses/937054134791962625</t>
  </si>
  <si>
    <t>{"hashtags":[{"text":"AMIA17","indices":[59,66]}],"symbols":[],"user_mentions":[{"screen_name":"DaleLore","name":"Lorena Ramírez-López","id":472898097,"id_str":"472898097","indices":[3,12]},{"screen_name":"ng_yvonne","name":"Yvonne Ng","id":49653585,"id_str":"49653585","indices":[26,36]}],"urls":[],"media":[{"id":936988940313100300,"id_str":"936988940313100288","indices":[69,92],"media_url":"http://pbs.twimg.com/media/DQDaehHVAAASe4F.jpg","media_url_https":"https://pbs.twimg.com/media/DQDaehHVAAASe4F.jpg","url":"https://t.co/MbVUWtKIGI","display_url":"pic.twitter.com/MbVUWtKIGI","expanded_url":"https://twitter.com/DaleLore/status/936988953361690634/photo/1","type":"photo","sizes":{"thumb":{"w":150,"h":150,"resize":"crop"},"small":{"w":680,"h":331,"resize":"fit"},"large":{"w":2048,"h":996,"resize":"fit"},"medium":{"w":1200,"h":584,"resize":"fit"}},"source_status_id":936988953361690600,"source_status_id_str":"936988953361690634","source_user_id":472898097,"source_user_id_str":"472898097"}]}</t>
  </si>
  <si>
    <t>937053294089900038</t>
  </si>
  <si>
    <t>LDMArchive</t>
  </si>
  <si>
    <t>The @lpborg code for processing #FFV1 &amp;amp; mezzanine files mentioned at the @amarchivepub panel is available here: https://t.co/disJeJ2rOH #amia17</t>
  </si>
  <si>
    <t>Sat Dec 02 20:18:09 +0000 2017</t>
  </si>
  <si>
    <t>4421540353</t>
  </si>
  <si>
    <t>http://pbs.twimg.com/profile_images/671708400728674304/fnK1De_a_normal.png</t>
  </si>
  <si>
    <t>Louisiana, USA</t>
  </si>
  <si>
    <t>http://twitter.com/LDMArchive/statuses/937053294089900038</t>
  </si>
  <si>
    <t>{"hashtags":[{"text":"FFV1","indices":[32,37]},{"text":"amia17","indices":[140,147]}],"symbols":[],"user_mentions":[{"screen_name":"lpborg","name":"LPB","id":16147737,"id_str":"16147737","indices":[4,11]},{"screen_name":"amarchivepub","name":"American Archive","id":2353226142,"id_str":"2353226142","indices":[77,90]}],"urls":[{"url":"https://t.co/disJeJ2rOH","expanded_url":"https://github.com/leta-lpb/lpb_archive","display_url":"github.com/leta-lpb/lpb_a…","indices":[116,139]}]}</t>
  </si>
  <si>
    <t>937052306754940928</t>
  </si>
  <si>
    <t>RT @amarchivepub: @LDMArchive and @wispublictv talk about their involvement with the AAPB, their inter-intitutional preservation and access workflows. The AAPB and @librarycongress follow up on the approaches to coordinating these efforts on a national, individualized basis. #AMIA17 #pubmedia https://t.co/12U8pAp3qp</t>
  </si>
  <si>
    <t>Sat Dec 02 20:14:14 +0000 2017</t>
  </si>
  <si>
    <t>http://twitter.com/LDMArchive/statuses/937052306754940928</t>
  </si>
  <si>
    <t>{"hashtags":[],"symbols":[],"user_mentions":[{"screen_name":"amarchivepub","name":"American Archive","id":2353226142,"id_str":"2353226142","indices":[3,16]},{"screen_name":"LDMArchive","name":"LDMA","id":4421540353,"id_str":"4421540353","indices":[18,29]},{"screen_name":"wispublictv","name":"WPT","id":17668645,"id_str":"17668645","indices":[34,46]}],"urls":[]}</t>
  </si>
  <si>
    <t>937051945063407617</t>
  </si>
  <si>
    <t>johanoomen</t>
  </si>
  <si>
    <t>Sat Dec 02 20:12:47 +0000 2017</t>
  </si>
  <si>
    <t>7858412</t>
  </si>
  <si>
    <t>http://pbs.twimg.com/profile_images/800322101274116096/Evo-u66g_normal.jpg</t>
  </si>
  <si>
    <t>Amsterdam</t>
  </si>
  <si>
    <t>http://twitter.com/johanoomen/statuses/937051945063407617</t>
  </si>
  <si>
    <t>937049735420137474</t>
  </si>
  <si>
    <t>ekemeyer</t>
  </si>
  <si>
    <t>So happy the legacy of Helen Hill is being shared with the #AMIA17 community. https://t.co/7S1Q2OEh1N</t>
  </si>
  <si>
    <t>Sat Dec 02 20:04:01 +0000 2017</t>
  </si>
  <si>
    <t>637159011</t>
  </si>
  <si>
    <t>http://pbs.twimg.com/profile_images/707562361889103872/lDypB-d-_normal.jpg</t>
  </si>
  <si>
    <t>Durham, NC</t>
  </si>
  <si>
    <t>http://twitter.com/ekemeyer/statuses/937049735420137474</t>
  </si>
  <si>
    <t>{"hashtags":[{"text":"AMIA17","indices":[59,66]}],"symbols":[],"user_mentions":[],"urls":[],"media":[{"id":937049720127492100,"id_str":"937049720127492096","indices":[78,101],"media_url":"http://pbs.twimg.com/media/DQERwXkUEAAu3Q8.jpg","media_url_https":"https://pbs.twimg.com/media/DQERwXkUEAAu3Q8.jpg","url":"https://t.co/7S1Q2OEh1N","display_url":"pic.twitter.com/7S1Q2OEh1N","expanded_url":"https://twitter.com/ekemeyer/status/937049735420137474/photo/1","type":"photo","sizes":{"medium":{"w":1024,"h":768,"resize":"fit"},"thumb":{"w":150,"h":150,"resize":"crop"},"small":{"w":680,"h":510,"resize":"fit"},"large":{"w":1024,"h":768,"resize":"fit"}}}]}</t>
  </si>
  <si>
    <t>937049686392918020</t>
  </si>
  <si>
    <t>All about perceptual hashing with @Private_Zero. #amia17 https://t.co/GqIUDuPEW2</t>
  </si>
  <si>
    <t>Sat Dec 02 20:03:49 +0000 2017</t>
  </si>
  <si>
    <t>http://twitter.com/dericed/statuses/937049686392918020</t>
  </si>
  <si>
    <t>{"hashtags":[{"text":"amia17","indices":[49,56]}],"symbols":[],"user_mentions":[{"screen_name":"Private_Zero","name":"Andrew Weaver","id":110915663,"id_str":"110915663","indices":[34,47]}],"urls":[],"media":[{"id":937049678033584100,"id_str":"937049678033584128","indices":[57,80],"media_url":"http://pbs.twimg.com/media/DQERt6wWAAA0sg7.jpg","media_url_https":"https://pbs.twimg.com/media/DQERt6wWAAA0sg7.jpg","url":"https://t.co/GqIUDuPEW2","display_url":"pic.twitter.com/GqIUDuPEW2","expanded_url":"https://twitter.com/dericed/status/937049686392918020/photo/1","type":"photo","sizes":{"medium":{"w":1200,"h":900,"resize":"fit"},"small":{"w":680,"h":510,"resize":"fit"},"thumb":{"w":150,"h":150,"resize":"crop"},"large":{"w":2048,"h":1536,"resize":"fit"}}}]}</t>
  </si>
  <si>
    <t>937048919489597440</t>
  </si>
  <si>
    <t>ChrisEhrick</t>
  </si>
  <si>
    <t>RT @RadioTaskForce: This session might also be of interest for participants at #AMIA17. https://t.co/0FIX6tBbBJ</t>
  </si>
  <si>
    <t>Sat Dec 02 20:00:46 +0000 2017</t>
  </si>
  <si>
    <t>935721956</t>
  </si>
  <si>
    <t>http://pbs.twimg.com/profile_images/631845299732934656/ePvSmPzj_normal.jpg</t>
  </si>
  <si>
    <t>http://twitter.com/ChrisEhrick/statuses/937048919489597440</t>
  </si>
  <si>
    <t>{"hashtags":[{"text":"AMIA17","indices":[79,86]}],"symbols":[],"user_mentions":[{"screen_name":"RadioTaskForce","name":"Radio Task Force","id":2794791482,"id_str":"2794791482","indices":[3,18]}],"urls":[{"url":"https://t.co/0FIX6tBbBJ","expanded_url":"https://twitter.com/RadioTaskForce/status/933678243990949889","display_url":"twitter.com/RadioTaskForce…","indices":[88,111]}]}</t>
  </si>
  <si>
    <t>937045814291165185</t>
  </si>
  <si>
    <t>For those attending #AMIA17 - Tonight at Zeitgeist at 7:00pm! https://t.co/wphz5d9Gol</t>
  </si>
  <si>
    <t>Sat Dec 02 19:48:26 +0000 2017</t>
  </si>
  <si>
    <t>&lt;a href="http://www.facebook.com/twitter" rel="nofollow"&gt;Facebook&lt;/a&gt;</t>
  </si>
  <si>
    <t>http://twitter.com/AMIAnet/statuses/937045814291165185</t>
  </si>
  <si>
    <t>{"hashtags":[{"text":"AMIA17","indices":[20,27]}],"symbols":[],"user_mentions":[],"urls":[{"url":"https://t.co/wphz5d9Gol","expanded_url":"http://fb.me/8SjyoB1uL","display_url":"fb.me/8SjyoB1uL","indices":[62,85]}]}</t>
  </si>
  <si>
    <t>937042670110646272</t>
  </si>
  <si>
    <t>anarchivist</t>
  </si>
  <si>
    <t>Sat Dec 02 19:35:56 +0000 2017</t>
  </si>
  <si>
    <t>8729782</t>
  </si>
  <si>
    <t>http://pbs.twimg.com/profile_images/911214748305326080/eIkjANJ6_normal.jpg</t>
  </si>
  <si>
    <t>Occupied Ohlone Land</t>
  </si>
  <si>
    <t>http://twitter.com/anarchivist/statuses/937042670110646272</t>
  </si>
  <si>
    <t>937040217214803968</t>
  </si>
  <si>
    <t>Sat Dec 02 19:26:11 +0000 2017</t>
  </si>
  <si>
    <t>http://twitter.com/Midnight_Choker/statuses/937040217214803968</t>
  </si>
  <si>
    <t>937037511712534528</t>
  </si>
  <si>
    <t>steveleggettlc</t>
  </si>
  <si>
    <t>Sat Dec 02 19:15:26 +0000 2017</t>
  </si>
  <si>
    <t>111994270</t>
  </si>
  <si>
    <t>http://pbs.twimg.com/profile_images/863442729103183876/HDtBAnyR_normal.jpg</t>
  </si>
  <si>
    <t>Culpeper, VA</t>
  </si>
  <si>
    <t>http://twitter.com/steveleggettlc/statuses/937037511712534528</t>
  </si>
  <si>
    <t>937035602469453824</t>
  </si>
  <si>
    <t>The Christmas Parade is today :) https://t.co/OHMxKpZs4e #NOLA #AMIA17</t>
  </si>
  <si>
    <t>Sat Dec 02 19:07:51 +0000 2017</t>
  </si>
  <si>
    <t>http://twitter.com/annalynnmartino/statuses/937035602469453824</t>
  </si>
  <si>
    <t>{"hashtags":[{"text":"NOLA","indices":[57,62]},{"text":"AMIA17","indices":[63,70]}],"symbols":[],"user_mentions":[],"urls":[{"url":"https://t.co/OHMxKpZs4e","expanded_url":"https://www.google.com/amp/s/nola.curbed.com/platform/amp/2017/12/1/16723794/new-orleans-christmas-krewe-jingle-parade-route-street-closures#ampshare=https://nola.curbed.com/2017/12/1/16723794/new-orleans-christmas-krewe-jingle-parade-route-street-closures","display_url":"google.com/amp/s/nola.cur…","indices":[33,56]}]}</t>
  </si>
  <si>
    <t>937031493137858561</t>
  </si>
  <si>
    <t>DJWrisley</t>
  </si>
  <si>
    <t>Sat Dec 02 18:51:31 +0000 2017</t>
  </si>
  <si>
    <t>749522000</t>
  </si>
  <si>
    <t>http://pbs.twimg.com/profile_images/907038693004795904/n4kkV2nr_normal.jpg</t>
  </si>
  <si>
    <t>Abu Dhabi</t>
  </si>
  <si>
    <t>http://twitter.com/DJWrisley/statuses/937031493137858561</t>
  </si>
  <si>
    <t>937027093795307520</t>
  </si>
  <si>
    <t>c_banks</t>
  </si>
  <si>
    <t>FYI, #amia17 people who are still here, the Christmas parade will be going down St. Charles a little after 1.</t>
  </si>
  <si>
    <t>Sat Dec 02 18:34:02 +0000 2017</t>
  </si>
  <si>
    <t>21516202</t>
  </si>
  <si>
    <t>http://pbs.twimg.com/profile_images/926598366162595840/Af0y0oF7_normal.jpg</t>
  </si>
  <si>
    <t>Austin, Texas</t>
  </si>
  <si>
    <t>http://twitter.com/c_banks/statuses/937027093795307520</t>
  </si>
  <si>
    <t>{"hashtags":[{"text":"amia17","indices":[5,12]}],"symbols":[],"user_mentions":[],"urls":[]}</t>
  </si>
  <si>
    <t>937025926835077125</t>
  </si>
  <si>
    <t>RT @CLIRRaR: Questions about RaR or other CLIR programs? @pgonzfern will be giving a quick overview at the #AMIA17 lightning talks</t>
  </si>
  <si>
    <t>Sat Dec 02 18:29:24 +0000 2017</t>
  </si>
  <si>
    <t>http://twitter.com/RadioTaskForce/statuses/937025926835077125</t>
  </si>
  <si>
    <t>{"hashtags":[{"text":"AMIA17","indices":[107,114]}],"symbols":[],"user_mentions":[{"screen_name":"CLIRRaR","name":"Recordings at Risk","id":789133768095371300,"id_str":"789133768095371264","indices":[3,11]},{"screen_name":"pgonzfern","name":"Pedro Gonzalez","id":925162013067800600,"id_str":"925162013067800576","indices":[57,67]}],"urls":[]}</t>
  </si>
  <si>
    <t>937025702540578817</t>
  </si>
  <si>
    <t>Sat Dec 02 18:28:31 +0000 2017</t>
  </si>
  <si>
    <t>http://twitter.com/RadioTaskForce/statuses/937025702540578817</t>
  </si>
  <si>
    <t>937025693745074184</t>
  </si>
  <si>
    <t>Sat Dec 02 18:28:29 +0000 2017</t>
  </si>
  <si>
    <t>http://twitter.com/RadioTaskForce/statuses/937025693745074184</t>
  </si>
  <si>
    <t>937025522055434241</t>
  </si>
  <si>
    <t>RT @macky221b: “We can understand the knowledge of the past but we can’t let the biases effect the future” -Jim Lindner #AMIA17</t>
  </si>
  <si>
    <t>Sat Dec 02 18:27:48 +0000 2017</t>
  </si>
  <si>
    <t>http://twitter.com/RadioTaskForce/statuses/937025522055434241</t>
  </si>
  <si>
    <t>{"hashtags":[{"text":"AMIA17","indices":[120,127]}],"symbols":[],"user_mentions":[{"screen_name":"macky221b","name":"Mackenzie Roberts","id":3140912164,"id_str":"3140912164","indices":[3,13]}],"urls":[]}</t>
  </si>
  <si>
    <t>937025497472565249</t>
  </si>
  <si>
    <t>Sat Dec 02 18:27:42 +0000 2017</t>
  </si>
  <si>
    <t>http://twitter.com/RadioTaskForce/statuses/937025497472565249</t>
  </si>
  <si>
    <t>937018928970256385</t>
  </si>
  <si>
    <t>Transferring my personal notes to the communal notes page. Please help by correcting as necessary! https://t.co/QyRLNTVmWq #amia17</t>
  </si>
  <si>
    <t>Sat Dec 02 18:01:36 +0000 2017</t>
  </si>
  <si>
    <t>http://twitter.com/SegoLilyGirl/statuses/937018928970256385</t>
  </si>
  <si>
    <t>{"hashtags":[{"text":"amia17","indices":[123,130]}],"symbols":[],"user_mentions":[],"urls":[{"url":"https://t.co/QyRLNTVmWq","expanded_url":"https://docs.google.com/document/d/1xyVIbiDjbuTRRI2aOIyFNHdIz2iFW52KqPTfiUnk7ps/edit#","display_url":"docs.google.com/document/d/1xy…","indices":[99,122]}]}</t>
  </si>
  <si>
    <t>937017536624955393</t>
  </si>
  <si>
    <t>We hope everyone is enjoying their final day of #AMIA17! This afternoon please join us as we present a project overview of MDPI-2, the film phase of the Media Digitization and Preservation Initiative. This presentation will be at 3:30 in Pelican I-II. Hope to see you there!</t>
  </si>
  <si>
    <t>Sat Dec 02 17:56:04 +0000 2017</t>
  </si>
  <si>
    <t>http://twitter.com/MDPI_IU/statuses/937017536624955393</t>
  </si>
  <si>
    <t>{"hashtags":[{"text":"AMIA17","indices":[48,55]}],"symbols":[],"user_mentions":[],"urls":[]}</t>
  </si>
  <si>
    <t>937016913464627200</t>
  </si>
  <si>
    <t>If you’re in #Chicago. Something to check out and support! #amia17  https://t.co/wt0FAHU3Uo</t>
  </si>
  <si>
    <t>Sat Dec 02 17:53:35 +0000 2017</t>
  </si>
  <si>
    <t>http://twitter.com/annalynnmartino/statuses/937016913464627200</t>
  </si>
  <si>
    <t>{"hashtags":[{"text":"Chicago","indices":[13,21]},{"text":"amia17","indices":[59,66]}],"symbols":[],"user_mentions":[],"urls":[{"url":"https://t.co/wt0FAHU3Uo","expanded_url":"https://sshmp.uchicago.edu/","display_url":"sshmp.uchicago.edu","indices":[68,91]}]}</t>
  </si>
  <si>
    <t>937016742437621760</t>
  </si>
  <si>
    <t>spiderfromMARC</t>
  </si>
  <si>
    <t>RT @TerrifiKelly: Sitting in on Rachel Curtis and friends' panel on the AAPB workflow between institutions- I might be biased but I think this is the greatest project ever. #amia17</t>
  </si>
  <si>
    <t>Sat Dec 02 17:52:54 +0000 2017</t>
  </si>
  <si>
    <t>2828269552</t>
  </si>
  <si>
    <t>http://pbs.twimg.com/profile_images/919747714866470912/bQJsf_W-_normal.jpg</t>
  </si>
  <si>
    <t>http://twitter.com/spiderfromMARC/statuses/937016742437621760</t>
  </si>
  <si>
    <t>{"hashtags":[],"symbols":[],"user_mentions":[{"screen_name":"TerrifiKelly","name":"Kelly C","id":16709799,"id_str":"16709799","indices":[3,16]}],"urls":[]}</t>
  </si>
  <si>
    <t>937014300119531521</t>
  </si>
  <si>
    <t>@DaleLore talks about the digitization work she did at @whuttv as part of her AAPB #NDSR residency! #AMIA17 #pubmedia https://t.co/OChbJ9s4bB https://t.co/hIkD2LbgyO</t>
  </si>
  <si>
    <t>Sat Dec 02 17:43:12 +0000 2017</t>
  </si>
  <si>
    <t>http://twitter.com/amarchivepub/statuses/937014300119531521</t>
  </si>
  <si>
    <t>{"hashtags":[{"text":"NDSR","indices":[83,88]},{"text":"AMIA17","indices":[100,107]},{"text":"pubmedia","indices":[108,117]}],"symbols":[],"user_mentions":[{"screen_name":"DaleLore","name":"Lorena Ramírez-López","id":472898097,"id_str":"472898097","indices":[0,9]},{"screen_name":"whuttv","name":"WHUT-TV","id":100422461,"id_str":"100422461","indices":[55,62]}],"urls":[{"url":"https://t.co/OChbJ9s4bB","expanded_url":"https://ndsr.americanarchive.org","display_url":"ndsr.americanarchive.org","indices":[118,141]}],"media":[{"id":937014285309325300,"id_str":"937014285309325313","indices":[142,165],"media_url":"http://pbs.twimg.com/media/DQDxhylUMAEv_ox.jpg","media_url_https":"https://pbs.twimg.com/media/DQDxhylUMAEv_ox.jpg","url":"https://t.co/hIkD2LbgyO","display_url":"pic.twitter.com/hIkD2LbgyO","expanded_url":"https://twitter.com/amarchivepub/status/937014300119531521/photo/1","type":"photo","sizes":{"large":{"w":2048,"h":1152,"resize":"fit"},"small":{"w":680,"h":383,"resize":"fit"},"thumb":{"w":150,"h":150,"resize":"crop"},"medium":{"w":1200,"h":675,"resize":"fit"}}}]}</t>
  </si>
  <si>
    <t>937013942190211078</t>
  </si>
  <si>
    <t>NMAAHC Great Migration project includes a "README" PDF w/ basic digital pres recs *on* the USB drive returned to those who come to digitize home movies - @XFR_collective let's put this together for our and @mnylc 's stations?? #amia17</t>
  </si>
  <si>
    <t>Sat Dec 02 17:41:47 +0000 2017</t>
  </si>
  <si>
    <t>http://twitter.com/The_BFOOL/statuses/937013942190211078</t>
  </si>
  <si>
    <t>{"hashtags":[{"text":"amia17","indices":[227,234]}],"symbols":[],"user_mentions":[{"screen_name":"XFR_collective","name":"XFR Collective","id":3072115476,"id_str":"3072115476","indices":[154,169]},{"screen_name":"mnylc","name":"METROLibraryCouncil","id":17195988,"id_str":"17195988","indices":[206,212]}],"urls":[]}</t>
  </si>
  <si>
    <t>937013696936775683</t>
  </si>
  <si>
    <t>#presenterPOV with #NMAAHCdigiteam and Candace Ming (South Side Home Movie) at #AMIA17 https://t.co/GGqTQsVo7s</t>
  </si>
  <si>
    <t>Sat Dec 02 17:40:48 +0000 2017</t>
  </si>
  <si>
    <t>http://twitter.com/DaleLore/statuses/937013696936775683</t>
  </si>
  <si>
    <t>{"hashtags":[{"text":"presenterPOV","indices":[0,13]},{"text":"NMAAHCdigiteam","indices":[19,34]},{"text":"AMIA17","indices":[79,86]}],"symbols":[],"user_mentions":[],"urls":[],"media":[{"id":937013680780251100,"id_str":"937013680780251136","indices":[87,110],"media_url":"http://pbs.twimg.com/media/DQDw-miWkAAJfd7.jpg","media_url_https":"https://pbs.twimg.com/media/DQDw-miWkAAJfd7.jpg","url":"https://t.co/GGqTQsVo7s","display_url":"pic.twitter.com/GGqTQsVo7s","expanded_url":"https://twitter.com/DaleLore/status/937013696936775683/photo/1","type":"photo","sizes":{"thumb":{"w":150,"h":150,"resize":"crop"},"small":{"w":680,"h":331,"resize":"fit"},"large":{"w":2048,"h":996,"resize":"fit"},"medium":{"w":1200,"h":584,"resize":"fit"}}}]}</t>
  </si>
  <si>
    <t>937013204038946821</t>
  </si>
  <si>
    <t>Sat Dec 02 17:38:51 +0000 2017</t>
  </si>
  <si>
    <t>http://twitter.com/steveleggettlc/statuses/937013204038946821</t>
  </si>
  <si>
    <t>937012541276000257</t>
  </si>
  <si>
    <t>Tongue twister for my #AMIA17
American Archive of Public Broadcasting's National Digital Stewardalship Resident at Howard University television 😥 @whuttv @amarchivepub #NDSR</t>
  </si>
  <si>
    <t>Sat Dec 02 17:36:13 +0000 2017</t>
  </si>
  <si>
    <t>http://twitter.com/DaleLore/statuses/937012541276000257</t>
  </si>
  <si>
    <t>{"hashtags":[{"text":"AMIA17","indices":[22,29]},{"text":"NDSR","indices":[168,173]}],"symbols":[],"user_mentions":[{"screen_name":"whuttv","name":"WHUT-TV","id":100422461,"id_str":"100422461","indices":[146,153]},{"screen_name":"amarchivepub","name":"American Archive","id":2353226142,"id_str":"2353226142","indices":[154,167]}],"urls":[]}</t>
  </si>
  <si>
    <t>937012429304844289</t>
  </si>
  <si>
    <t>Sat Dec 02 17:35:46 +0000 2017</t>
  </si>
  <si>
    <t>http://twitter.com/amarchivepub/statuses/937012429304844289</t>
  </si>
  <si>
    <t>937011293437022210</t>
  </si>
  <si>
    <t>@LDMArchive and @wispublictv talk about their involvement with the AAPB, their inter-intitutional preservation and access workflows. The AAPB and @librarycongress follow up on the approaches to coordinating these efforts on a national, individualized basis. #AMIA17 #pubmedia https://t.co/12U8pAp3qp</t>
  </si>
  <si>
    <t>Sat Dec 02 17:31:15 +0000 2017</t>
  </si>
  <si>
    <t>http://twitter.com/amarchivepub/statuses/937011293437022210</t>
  </si>
  <si>
    <t>{"hashtags":[{"text":"AMIA17","indices":[258,265]},{"text":"pubmedia","indices":[266,275]}],"symbols":[],"user_mentions":[{"screen_name":"LDMArchive","name":"LDMA","id":4421540353,"id_str":"4421540353","indices":[0,11]},{"screen_name":"wispublictv","name":"WPT","id":17668645,"id_str":"17668645","indices":[16,28]},{"screen_name":"librarycongress","name":"Library of Congress","id":7152572,"id_str":"7152572","indices":[146,162]}],"urls":[],"media":[{"id":937011282569392100,"id_str":"937011282569392128","indices":[276,299],"media_url":"http://pbs.twimg.com/media/DQDuzAgU8AADjmt.jpg","media_url_https":"https://pbs.twimg.com/media/DQDuzAgU8AADjmt.jpg","url":"https://t.co/12U8pAp3qp","display_url":"pic.twitter.com/12U8pAp3qp","expanded_url":"https://twitter.com/amarchivepub/status/937011293437022210/photo/1","type":"photo","sizes":{"thumb":{"w":150,"h":150,"resize":"crop"},"small":{"w":680,"h":680,"resize":"fit"},"large":{"w":1564,"h":1564,"resize":"fit"},"medium":{"w":1200,"h":1200,"resize":"fit"}}}]}</t>
  </si>
  <si>
    <t>937010939584446464</t>
  </si>
  <si>
    <t>Sat Dec 02 17:29:51 +0000 2017</t>
  </si>
  <si>
    <t>http://twitter.com/0_DigiBorn_0/statuses/937010939584446464</t>
  </si>
  <si>
    <t>937009882015981570</t>
  </si>
  <si>
    <t>Yay!! Thank you! #AMIA17 https://t.co/7hyyw1GM2s</t>
  </si>
  <si>
    <t>Sat Dec 02 17:25:39 +0000 2017</t>
  </si>
  <si>
    <t>http://twitter.com/annalynnmartino/statuses/937009882015981570</t>
  </si>
  <si>
    <t>{"hashtags":[{"text":"AMIA17","indices":[17,24]}],"symbols":[],"user_mentions":[],"urls":[{"url":"https://t.co/7hyyw1GM2s","expanded_url":"https://twitter.com/caseyedavis1/status/937008544095850497","display_url":"twitter.com/caseyedavis1/s…","indices":[25,48]}]}</t>
  </si>
  <si>
    <t>937009749404635136</t>
  </si>
  <si>
    <t>The Great Migration: National Museum of African American History and Culture Offers to Digitize Black Family Home Movies for Free&amp;lt;em&amp;gt;&amp;lt;/em&amp;gt; https://t.co/BNCXrDkMNW of course, @thejournalista wrote about it :) #AMIA17</t>
  </si>
  <si>
    <t>Sat Dec 02 17:25:07 +0000 2017</t>
  </si>
  <si>
    <t>http://twitter.com/annalynnmartino/statuses/937009749404635136</t>
  </si>
  <si>
    <t>{"hashtags":[{"text":"AMIA17","indices":[220,227]}],"symbols":[],"user_mentions":[{"screen_name":"thejournalista","name":"Monique Judge","id":1206035390,"id_str":"1206035390","indices":[186,201]}],"urls":[{"url":"https://t.co/BNCXrDkMNW","expanded_url":"https://www.theroot.com/the-great-migration-national-museum-of-african-america-1820621758about:invalid#zSoyz","display_url":"theroot.com/the-great-migr…","indices":[151,174]}]}</t>
  </si>
  <si>
    <t>937009439445540865</t>
  </si>
  <si>
    <t>Sat Dec 02 17:23:53 +0000 2017</t>
  </si>
  <si>
    <t>http://twitter.com/JanineWinfree/statuses/937009439445540865</t>
  </si>
  <si>
    <t>937009153641467908</t>
  </si>
  <si>
    <t>RT @CarlaArton: Today at 3:30pm, "Sizing Up MDPI Phase 2, We’re Gonna Need a Bigger Tote!" Learn about the planning and launch of film digitization @IndianaUniv @MDPI_IU #AMIA17 with #DennisCromwell @rachaelfilm @iulmia @Memnon_Archive @NazPantaloni  @iulibraries https://t.co/8ANL6jrxrq</t>
  </si>
  <si>
    <t>Sat Dec 02 17:22:45 +0000 2017</t>
  </si>
  <si>
    <t>http://twitter.com/iulmia/statuses/937009153641467908</t>
  </si>
  <si>
    <t>{"hashtags":[],"symbols":[],"user_mentions":[{"screen_name":"CarlaArton","name":"Carla Arton","id":1377287456,"id_str":"1377287456","indices":[3,14]}],"urls":[]}</t>
  </si>
  <si>
    <t>937009043138404357</t>
  </si>
  <si>
    <t>"Film is not a high resolution of pixels and never was" #AMIA17</t>
  </si>
  <si>
    <t>Sat Dec 02 17:22:19 +0000 2017</t>
  </si>
  <si>
    <t>http://twitter.com/JanineWinfree/statuses/937009043138404357</t>
  </si>
  <si>
    <t>{"hashtags":[{"text":"AMIA17","indices":[56,63]}],"symbols":[],"user_mentions":[],"urls":[]}</t>
  </si>
  <si>
    <t>937008799369580544</t>
  </si>
  <si>
    <t>macky221b</t>
  </si>
  <si>
    <t>“We can understand the knowledge of the past but we can’t let the biases effect the future” -Jim Lindner #AMIA17</t>
  </si>
  <si>
    <t>Sat Dec 02 17:21:21 +0000 2017</t>
  </si>
  <si>
    <t>3140912164</t>
  </si>
  <si>
    <t>http://pbs.twimg.com/profile_images/733877819244056576/FIxBQ0wk_normal.jpg</t>
  </si>
  <si>
    <t>http://twitter.com/macky221b/statuses/937008799369580544</t>
  </si>
  <si>
    <t>{"hashtags":[{"text":"AMIA17","indices":[105,112]}],"symbols":[],"user_mentions":[],"urls":[]}</t>
  </si>
  <si>
    <t>937008460037627904</t>
  </si>
  <si>
    <t>versae</t>
  </si>
  <si>
    <t>Sat Dec 02 17:20:00 +0000 2017</t>
  </si>
  <si>
    <t>3365101</t>
  </si>
  <si>
    <t>http://pbs.twimg.com/profile_images/243651582/nino_rata_normal.jpg</t>
  </si>
  <si>
    <t>Stanford, CA</t>
  </si>
  <si>
    <t>http://twitter.com/versae/statuses/937008460037627904</t>
  </si>
  <si>
    <t>937008367339474944</t>
  </si>
  <si>
    <t>Sat Dec 02 17:19:38 +0000 2017</t>
  </si>
  <si>
    <t>http://twitter.com/JanineWinfree/statuses/937008367339474944</t>
  </si>
  <si>
    <t>937007926929215490</t>
  </si>
  <si>
    <t>FILMIC presentation - when we digitize film we are often just preserving a RGB image, not carrier information. Stabilization technology takes away from the format itself - the image IS unstable, preserve that! #AMIA17</t>
  </si>
  <si>
    <t>Sat Dec 02 17:17:53 +0000 2017</t>
  </si>
  <si>
    <t>http://twitter.com/JanineWinfree/statuses/937007926929215490</t>
  </si>
  <si>
    <t>{"hashtags":[{"text":"AMIA17","indices":[210,217]}],"symbols":[],"user_mentions":[],"urls":[]}</t>
  </si>
  <si>
    <t>937007689049214976</t>
  </si>
  <si>
    <t>jwdunn</t>
  </si>
  <si>
    <t>Sat Dec 02 17:16:56 +0000 2017</t>
  </si>
  <si>
    <t>22158384</t>
  </si>
  <si>
    <t>http://pbs.twimg.com/profile_images/1544095498/photo_normal.jpg</t>
  </si>
  <si>
    <t>Bloomington, Indiana, USA</t>
  </si>
  <si>
    <t>http://twitter.com/jwdunn/statuses/937007689049214976</t>
  </si>
  <si>
    <t>937007286400274432</t>
  </si>
  <si>
    <t>janineveazue</t>
  </si>
  <si>
    <t>Sat Dec 02 17:15:20 +0000 2017</t>
  </si>
  <si>
    <t>91528864</t>
  </si>
  <si>
    <t>http://pbs.twimg.com/profile_images/536784096/eyesonfire_normal.jpg</t>
  </si>
  <si>
    <t>http://twitter.com/janineveazue/statuses/937007286400274432</t>
  </si>
  <si>
    <t>937006853367713792</t>
  </si>
  <si>
    <t>Here are our slides from #AMIA17 presentation "Put it on your bucket list: Navigating Copyright to Expose Digital AV Collections at Scale" from @amarchivepub legal counsel: https://t.co/bl1Hg9qdQI https://t.co/g7GI3eSUQD</t>
  </si>
  <si>
    <t>Sat Dec 02 17:13:37 +0000 2017</t>
  </si>
  <si>
    <t>http://twitter.com/CaseyEDavis1/statuses/937006853367713792</t>
  </si>
  <si>
    <t>{"hashtags":[{"text":"AMIA17","indices":[25,32]}],"symbols":[],"user_mentions":[{"screen_name":"amarchivepub","name":"American Archive","id":2353226142,"id_str":"2353226142","indices":[144,157]}],"urls":[{"url":"https://t.co/bl1Hg9qdQI","expanded_url":"https://www.slideshare.net/WGBH_Archives/put-it-on-your-bucket-list-navigating-copyright-to-expose-digital-av-collections-at-scale","display_url":"slideshare.net/WGBH_Archives/…","indices":[173,196]}],"media":[{"id":937006797981806600,"id_str":"937006797981806593","indices":[197,220],"media_url":"http://pbs.twimg.com/media/DQDqt-HU8AEvKRT.jpg","media_url_https":"https://pbs.twimg.com/media/DQDqt-HU8AEvKRT.jpg","url":"https://t.co/g7GI3eSUQD","display_url":"pic.twitter.com/g7GI3eSUQD","expanded_url":"https://twitter.com/CaseyEDavis1/status/937006853367713792/photo/1","type":"photo","sizes":{"small":{"w":627,"h":351,"resize":"fit"},"thumb":{"w":150,"h":150,"resize":"crop"},"large":{"w":627,"h":351,"resize":"fit"},"medium":{"w":627,"h":351,"resize":"fit"}}}]}</t>
  </si>
  <si>
    <t>937006760732319745</t>
  </si>
  <si>
    <t>#AMIA17 incredible project #nmaahc https://t.co/hMk18Qjbdx</t>
  </si>
  <si>
    <t>Sat Dec 02 17:13:15 +0000 2017</t>
  </si>
  <si>
    <t>http://twitter.com/annalynnmartino/statuses/937006760732319745</t>
  </si>
  <si>
    <t>{"hashtags":[{"text":"AMIA17","indices":[0,7]},{"text":"nmaahc","indices":[27,34]}],"symbols":[],"user_mentions":[],"urls":[{"url":"https://t.co/hMk18Qjbdx","expanded_url":"https://nmaahc.si.edu/explore/initiatives/great-migration-home-movie-project","display_url":"nmaahc.si.edu/explore/initia…","indices":[35,58]}]}</t>
  </si>
  <si>
    <t>937006243918569472</t>
  </si>
  <si>
    <t>EmilySenefeld</t>
  </si>
  <si>
    <t>Sat Dec 02 17:11:11 +0000 2017</t>
  </si>
  <si>
    <t>942566005</t>
  </si>
  <si>
    <t>http://pbs.twimg.com/profile_images/879818039616651264/FoFwipEG_normal.jpg</t>
  </si>
  <si>
    <t>Monteagle, Tennessee, USA</t>
  </si>
  <si>
    <t>http://twitter.com/EmilySenefeld/statuses/937006243918569472</t>
  </si>
  <si>
    <t>937006105443565568</t>
  </si>
  <si>
    <t>Great Migration panel. #amia17 https://t.co/nFP4jkVQFb</t>
  </si>
  <si>
    <t>Sat Dec 02 17:10:38 +0000 2017</t>
  </si>
  <si>
    <t>http://twitter.com/mellydollred/statuses/937006105443565568</t>
  </si>
  <si>
    <t>{"hashtags":[{"text":"amia17","indices":[23,30]}],"symbols":[],"user_mentions":[],"urls":[],"media":[{"id":937006099718291500,"id_str":"937006099718291456","indices":[31,54],"media_url":"http://pbs.twimg.com/media/DQDqFU4VQAAnd0N.jpg","media_url_https":"https://pbs.twimg.com/media/DQDqFU4VQAAnd0N.jpg","url":"https://t.co/nFP4jkVQFb","display_url":"pic.twitter.com/nFP4jkVQFb","expanded_url":"https://twitter.com/mellydollred/status/937006105443565568/photo/1","type":"photo","sizes":{"medium":{"w":1200,"h":900,"resize":"fit"},"small":{"w":680,"h":510,"resize":"fit"},"thumb":{"w":150,"h":150,"resize":"crop"},"large":{"w":2048,"h":1536,"resize":"fit"}}}]}</t>
  </si>
  <si>
    <t>937005866422857728</t>
  </si>
  <si>
    <t>TerrifiKelly</t>
  </si>
  <si>
    <t>Sitting in on Rachel Curtis and friends' panel on the AAPB workflow between institutions- I might be biased but I think this is the greatest project ever. #amia17</t>
  </si>
  <si>
    <t>Sat Dec 02 17:09:41 +0000 2017</t>
  </si>
  <si>
    <t>16709799</t>
  </si>
  <si>
    <t>http://pbs.twimg.com/profile_images/1338427089/2011-04-26_19.55_1_normal.JPG</t>
  </si>
  <si>
    <t>Charlottesville, VA</t>
  </si>
  <si>
    <t>http://twitter.com/TerrifiKelly/statuses/937005866422857728</t>
  </si>
  <si>
    <t>{"hashtags":[{"text":"amia17","indices":[155,162]}],"symbols":[],"user_mentions":[],"urls":[]}</t>
  </si>
  <si>
    <t>937004661638299654</t>
  </si>
  <si>
    <t>FILMIC project presentation starting at #amia17 - a rethink of film source #digitalpreservation https://t.co/g9QgPbnnTR</t>
  </si>
  <si>
    <t>Sat Dec 02 17:04:54 +0000 2017</t>
  </si>
  <si>
    <t>http://twitter.com/mcnatch/statuses/937004661638299654</t>
  </si>
  <si>
    <t>{"hashtags":[{"text":"amia17","indices":[40,47]},{"text":"digitalpreservation","indices":[75,95]}],"symbols":[],"user_mentions":[],"urls":[],"media":[{"id":937004655057412100,"id_str":"937004655057412096","indices":[96,119],"media_url":"http://pbs.twimg.com/media/DQDoxPGVoAAjz2W.jpg","media_url_https":"https://pbs.twimg.com/media/DQDoxPGVoAAjz2W.jpg","url":"https://t.co/g9QgPbnnTR","display_url":"pic.twitter.com/g9QgPbnnTR","expanded_url":"https://twitter.com/mcnatch/status/937004661638299654/photo/1","type":"photo","sizes":{"large":{"w":1530,"h":2048,"resize":"fit"},"thumb":{"w":150,"h":150,"resize":"crop"},"medium":{"w":896,"h":1200,"resize":"fit"},"small":{"w":508,"h":680,"resize":"fit"}}}]}</t>
  </si>
  <si>
    <t>937004108829155329</t>
  </si>
  <si>
    <t>nextdoriskearns</t>
  </si>
  <si>
    <t>@amarchivepub advises there is risk to ur mission from NOT providing access to content and I'm like #AMIA17 https://t.co/0Z28sPlcYk</t>
  </si>
  <si>
    <t>Sat Dec 02 17:02:42 +0000 2017</t>
  </si>
  <si>
    <t>322654594</t>
  </si>
  <si>
    <t>http://pbs.twimg.com/profile_images/1409550405/My_pic_normal.JPG</t>
  </si>
  <si>
    <t>Norristown, PA</t>
  </si>
  <si>
    <t>http://twitter.com/nextdoriskearns/statuses/937004108829155329</t>
  </si>
  <si>
    <t>{"hashtags":[{"text":"AMIA17","indices":[100,107]}],"symbols":[],"user_mentions":[{"screen_name":"amarchivepub","name":"American Archive","id":2353226142,"id_str":"2353226142","indices":[0,13]}],"urls":[],"media":[{"id":937003964654010400,"id_str":"937003964654010368","indices":[108,131],"media_url":"http://pbs.twimg.com/tweet_video_thumb/DQDoJDJVwAAo16X.jpg","media_url_https":"https://pbs.twimg.com/tweet_video_thumb/DQDoJDJVwAAo16X.jpg","url":"https://t.co/0Z28sPlcYk","display_url":"pic.twitter.com/0Z28sPlcYk","expanded_url":"https://twitter.com/nextdoriskearns/status/937004108829155329/photo/1","type":"photo","sizes":{"medium":{"w":498,"h":278,"resize":"fit"},"small":{"w":498,"h":278,"resize":"fit"},"thumb":{"w":150,"h":150,"resize":"crop"},"large":{"w":498,"h":278,"resize":"fit"}}}]}</t>
  </si>
  <si>
    <t>937004014721490944</t>
  </si>
  <si>
    <t>Excited to hear about The Great Migration project #AMIA17 https://t.co/PUj29irorZ</t>
  </si>
  <si>
    <t>Sat Dec 02 17:02:20 +0000 2017</t>
  </si>
  <si>
    <t>http://twitter.com/annalynnmartino/statuses/937004014721490944</t>
  </si>
  <si>
    <t>{"hashtags":[{"text":"AMIA17","indices":[50,57]}],"symbols":[],"user_mentions":[],"urls":[],"media":[{"id":937004007607824400,"id_str":"937004007607824384","indices":[58,81],"media_url":"http://pbs.twimg.com/media/DQDoLjKU8AAFYyv.jpg","media_url_https":"https://pbs.twimg.com/media/DQDoLjKU8AAFYyv.jpg","url":"https://t.co/PUj29irorZ","display_url":"pic.twitter.com/PUj29irorZ","expanded_url":"https://twitter.com/annalynnmartino/status/937004014721490944/photo/1","type":"photo","sizes":{"medium":{"w":1200,"h":900,"resize":"fit"},"small":{"w":680,"h":510,"resize":"fit"},"thumb":{"w":150,"h":150,"resize":"crop"},"large":{"w":2048,"h":1536,"resize":"fit"}}}]}</t>
  </si>
  <si>
    <t>937002217688719360</t>
  </si>
  <si>
    <t>Sat Dec 02 16:55:12 +0000 2017</t>
  </si>
  <si>
    <t>http://twitter.com/treberney/statuses/937002217688719360</t>
  </si>
  <si>
    <t>937001713608855552</t>
  </si>
  <si>
    <t>orinofsyr1980</t>
  </si>
  <si>
    <t>RT @jauhrich: Brian Meacham of the Yale Film Study Center on the history of film study and archiving at Yale. #AMIA17 https://t.co/gxoSX2aute</t>
  </si>
  <si>
    <t>Sat Dec 02 16:53:11 +0000 2017</t>
  </si>
  <si>
    <t>ru</t>
  </si>
  <si>
    <t>922859205756846080</t>
  </si>
  <si>
    <t>http://pbs.twimg.com/profile_images/930511289843159046/X8WEvqCa_normal.jpg</t>
  </si>
  <si>
    <t>http://twitter.com/orinofsyr1980/statuses/937001713608855552</t>
  </si>
  <si>
    <t>{"hashtags":[{"text":"AMIA17","indices":[110,117]}],"symbols":[],"user_mentions":[{"screen_name":"jauhrich","name":"Andy Uhrich","id":319055759,"id_str":"319055759","indices":[3,12]}],"urls":[]}</t>
  </si>
  <si>
    <t>937000512804835328</t>
  </si>
  <si>
    <t>RT @RetoKromer: 🎼 «We speak another language in New Orleans. We play music in the key of love.» 
~ Daniel «Weenie» Farrow 🎶 #amia17</t>
  </si>
  <si>
    <t>Sat Dec 02 16:48:25 +0000 2017</t>
  </si>
  <si>
    <t>http://twitter.com/treberney/statuses/937000512804835328</t>
  </si>
  <si>
    <t>{"hashtags":[{"text":"amia17","indices":[124,131]}],"symbols":[],"user_mentions":[{"screen_name":"RetoKromer","name":"⠠⠗⠑⠞⠕ ⠠⠅⠗⠕⠍⠑⠗","id":289968649,"id_str":"289968649","indices":[3,14]}],"urls":[]}</t>
  </si>
  <si>
    <t>936998596674834433</t>
  </si>
  <si>
    <t>Sat Dec 02 16:40:48 +0000 2017</t>
  </si>
  <si>
    <t>http://twitter.com/eabenoit/statuses/936998596674834433</t>
  </si>
  <si>
    <t>936998308266106880</t>
  </si>
  <si>
    <t>Sat Dec 02 16:39:39 +0000 2017</t>
  </si>
  <si>
    <t>http://twitter.com/annalynnmartino/statuses/936998308266106880</t>
  </si>
  <si>
    <t>936997953956466688</t>
  </si>
  <si>
    <t>dcromwel</t>
  </si>
  <si>
    <t>Sat Dec 02 16:38:15 +0000 2017</t>
  </si>
  <si>
    <t>17365793</t>
  </si>
  <si>
    <t>http://pbs.twimg.com/profile_images/483582995903705088/qcLdQSTK_normal.jpeg</t>
  </si>
  <si>
    <t>http://twitter.com/dcromwel/statuses/936997953956466688</t>
  </si>
  <si>
    <t>936997677644083207</t>
  </si>
  <si>
    <t>Sat Dec 02 16:37:09 +0000 2017</t>
  </si>
  <si>
    <t>http://twitter.com/MediaCommons_TO/statuses/936997677644083207</t>
  </si>
  <si>
    <t>936997583960068096</t>
  </si>
  <si>
    <t>Sat Dec 02 16:36:47 +0000 2017</t>
  </si>
  <si>
    <t>http://twitter.com/MediaCommons_TO/statuses/936997583960068096</t>
  </si>
  <si>
    <t>936997542402904069</t>
  </si>
  <si>
    <t>Hard to see but Julia Child is editing 2-inch video with a butcher knife. #AMIA17 https://t.co/olJxfa8QYL</t>
  </si>
  <si>
    <t>Sat Dec 02 16:36:37 +0000 2017</t>
  </si>
  <si>
    <t>http://twitter.com/mellydollred/statuses/936997542402904069</t>
  </si>
  <si>
    <t>{"hashtags":[{"text":"AMIA17","indices":[74,81]}],"symbols":[],"user_mentions":[],"urls":[],"media":[{"id":936997540305756200,"id_str":"936997540305756162","indices":[82,105],"media_url":"http://pbs.twimg.com/media/DQDiTGlW4AINEex.jpg","media_url_https":"https://pbs.twimg.com/media/DQDiTGlW4AINEex.jpg","url":"https://t.co/olJxfa8QYL","display_url":"pic.twitter.com/olJxfa8QYL","expanded_url":"https://twitter.com/mellydollred/status/936997542402904069/photo/1","type":"photo","sizes":{"thumb":{"w":150,"h":150,"resize":"crop"},"medium":{"w":900,"h":1200,"resize":"fit"},"small":{"w":510,"h":680,"resize":"fit"},"large":{"w":1536,"h":2048,"resize":"fit"}}}]}</t>
  </si>
  <si>
    <t>936997356016455680</t>
  </si>
  <si>
    <t>Sat Dec 02 16:35:52 +0000 2017</t>
  </si>
  <si>
    <t>http://twitter.com/MDPI_IU/statuses/936997356016455680</t>
  </si>
  <si>
    <t>936996717056135168</t>
  </si>
  <si>
    <t>RT @AMIAEducation: Join us at today (12/2) at 12pm for the #AMIA17 Education Committee Meeting in Arcadian II. At 1pm in the same room, we'll be hosting an open discussion with students and AMIA Student Chapters!</t>
  </si>
  <si>
    <t>Sat Dec 02 16:33:20 +0000 2017</t>
  </si>
  <si>
    <t>http://twitter.com/jenoleary1/statuses/936996717056135168</t>
  </si>
  <si>
    <t>{"hashtags":[{"text":"AMIA17","indices":[59,66]}],"symbols":[],"user_mentions":[{"screen_name":"AMIAEducation","name":"AMIA Education Comm.","id":706348912328712200,"id_str":"706348912328712192","indices":[3,17]}],"urls":[]}</t>
  </si>
  <si>
    <t>936996252117585921</t>
  </si>
  <si>
    <t>Join us at today (12/2) at 12pm for the #AMIA17 Education Committee Meeting in Arcadian II. At 1pm in the same room, we'll be hosting an open discussion with students and AMIA Student Chapters!</t>
  </si>
  <si>
    <t>Sat Dec 02 16:31:29 +0000 2017</t>
  </si>
  <si>
    <t>http://twitter.com/AMIAEducation/statuses/936996252117585921</t>
  </si>
  <si>
    <t>{"hashtags":[{"text":"AMIA17","indices":[40,47]}],"symbols":[],"user_mentions":[],"urls":[]}</t>
  </si>
  <si>
    <t>936995427706077185</t>
  </si>
  <si>
    <t>screening of clip from Watergate hearing broadcast at #AMIA17 feels so oddly relevant this morning</t>
  </si>
  <si>
    <t>Sat Dec 02 16:28:13 +0000 2017</t>
  </si>
  <si>
    <t>http://twitter.com/meganmcshea/statuses/936995427706077185</t>
  </si>
  <si>
    <t>{"hashtags":[{"text":"AMIA17","indices":[54,61]}],"symbols":[],"user_mentions":[],"urls":[]}</t>
  </si>
  <si>
    <t>936995366314049536</t>
  </si>
  <si>
    <t>American Archive of Public Broadcasting argues that archives putting materials online is outside copyright because the purpose is TRANSFORMATIVE - it is primarily for an historical perspective rather than its original purpose and is therefore fair use. #AMIA17</t>
  </si>
  <si>
    <t>Sat Dec 02 16:27:58 +0000 2017</t>
  </si>
  <si>
    <t>http://twitter.com/BreatheHistory/statuses/936995366314049536</t>
  </si>
  <si>
    <t>{"hashtags":[{"text":"AMIA17","indices":[253,260]}],"symbols":[],"user_mentions":[],"urls":[]}</t>
  </si>
  <si>
    <t>936995334596759557</t>
  </si>
  <si>
    <t>Sat Dec 02 16:27:50 +0000 2017</t>
  </si>
  <si>
    <t>http://twitter.com/RadioTaskForce/statuses/936995334596759557</t>
  </si>
  <si>
    <t>936995126810947584</t>
  </si>
  <si>
    <t>Gavel to gavel coverage of Watergate!!! 🎞️🔨 #amia17</t>
  </si>
  <si>
    <t>Sat Dec 02 16:27:01 +0000 2017</t>
  </si>
  <si>
    <t>http://twitter.com/SegoLilyGirl/statuses/936995126810947584</t>
  </si>
  <si>
    <t>{"hashtags":[{"text":"amia17","indices":[44,51]}],"symbols":[],"user_mentions":[],"urls":[]}</t>
  </si>
  <si>
    <t>936994865728184320</t>
  </si>
  <si>
    <t>Sat Dec 02 16:25:59 +0000 2017</t>
  </si>
  <si>
    <t>http://twitter.com/SegoLilyGirl/statuses/936994865728184320</t>
  </si>
  <si>
    <t>936993915500187649</t>
  </si>
  <si>
    <t>Live @joey_heinen and livestreamed @joey_heinen at #AMIA17 how meta 🤓 https://t.co/XAwvzDY0jh</t>
  </si>
  <si>
    <t>Sat Dec 02 16:22:12 +0000 2017</t>
  </si>
  <si>
    <t>http://twitter.com/DaleLore/statuses/936993915500187649</t>
  </si>
  <si>
    <t>{"hashtags":[{"text":"AMIA17","indices":[51,58]}],"symbols":[],"user_mentions":[{"screen_name":"joey_heinen","name":"Joey Heinen","id":1852557630,"id_str":"1852557630","indices":[5,17]},{"screen_name":"joey_heinen","name":"Joey Heinen","id":1852557630,"id_str":"1852557630","indices":[35,47]}],"urls":[],"media":[{"id":936993900899663900,"id_str":"936993900899663872","indices":[70,93],"media_url":"http://pbs.twimg.com/media/DQDe_QvVAAAg04j.jpg","media_url_https":"https://pbs.twimg.com/media/DQDe_QvVAAAg04j.jpg","url":"https://t.co/XAwvzDY0jh","display_url":"pic.twitter.com/XAwvzDY0jh","expanded_url":"https://twitter.com/DaleLore/status/936993915500187649/photo/1","type":"photo","sizes":{"large":{"w":996,"h":2048,"resize":"fit"},"thumb":{"w":150,"h":150,"resize":"crop"},"small":{"w":331,"h":680,"resize":"fit"},"medium":{"w":584,"h":1200,"resize":"fit"}}}]}</t>
  </si>
  <si>
    <t>936993710860054528</t>
  </si>
  <si>
    <t>Sat Dec 02 16:21:23 +0000 2017</t>
  </si>
  <si>
    <t>http://twitter.com/treberney/statuses/936993710860054528</t>
  </si>
  <si>
    <t>936993653888831492</t>
  </si>
  <si>
    <t>Sat Dec 02 16:21:10 +0000 2017</t>
  </si>
  <si>
    <t>http://twitter.com/treberney/statuses/936993653888831492</t>
  </si>
  <si>
    <t>936993375189954561</t>
  </si>
  <si>
    <t>Sat Dec 02 16:20:03 +0000 2017</t>
  </si>
  <si>
    <t>http://twitter.com/treberney/statuses/936993375189954561</t>
  </si>
  <si>
    <t>936993239139315717</t>
  </si>
  <si>
    <t>CarlaArton</t>
  </si>
  <si>
    <t>Today at 3:30pm, "Sizing Up MDPI Phase 2, We’re Gonna Need a Bigger Tote!" Learn about the planning and launch of film digitization @IndianaUniv @MDPI_IU #AMIA17 with #DennisCromwell @rachaelfilm @iulmia @Memnon_Archive @NazPantaloni  @iulibraries https://t.co/8ANL6jrxrq</t>
  </si>
  <si>
    <t>Sat Dec 02 16:19:31 +0000 2017</t>
  </si>
  <si>
    <t>1377287456</t>
  </si>
  <si>
    <t>http://pbs.twimg.com/profile_images/917528554262249473/sDsML6MD_normal.jpg</t>
  </si>
  <si>
    <t>http://twitter.com/CarlaArton/statuses/936993239139315717</t>
  </si>
  <si>
    <t>{"hashtags":[{"text":"AMIA17","indices":[154,161]},{"text":"DennisCromwell","indices":[167,182]}],"symbols":[],"user_mentions":[{"screen_name":"IndianaUniv","name":"Indiana University","id":100367386,"id_str":"100367386","indices":[132,144]},{"screen_name":"MDPI_IU","name":"MDPI@AMIA17","id":921077831362383900,"id_str":"921077831362383872","indices":[145,153]},{"screen_name":"rachaelfilm","name":"Rachael","id":432400009,"id_str":"432400009","indices":[183,195]},{"screen_name":"iulmia","name":"IUMovingImageArchive","id":296651906,"id_str":"296651906","indices":[196,203]},{"screen_name":"Memnon_Archive","name":"Memnon Archiving","id":3247721879,"id_str":"3247721879","indices":[204,219]},{"screen_name":"NazPantaloni","name":"Nazareth Pantaloni","id":2228767680,"id_str":"2228767680","indices":[220,233]},{"screen_name":"iulibraries","name":"IU Libraries","id":20592280,"id_str":"20592280","indices":[235,247]}],"urls":[{"url":"https://t.co/8ANL6jrxrq","expanded_url":"https://www.youtube.com/watch?v=4DmUhI1P5u0","display_url":"youtube.com/watch?v=4DmUhI…","indices":[248,271]}]}</t>
  </si>
  <si>
    <t>936992859160420352</t>
  </si>
  <si>
    <t>Sat Dec 02 16:18:00 +0000 2017</t>
  </si>
  <si>
    <t>http://twitter.com/ArchivistAriel/statuses/936992859160420352</t>
  </si>
  <si>
    <t>936992735839576064</t>
  </si>
  <si>
    <t>It's a busy day for the @amarchivepub staff! Check out their sessions and events on workflows, crowdsourcing, and copyright at the 2017 @AMIAnet Conference (#AMIA17). https://t.co/Lz4cBgZVFj https://t.co/sgzPQFVvky https://t.co/Aw0us6Kah2</t>
  </si>
  <si>
    <t>Sat Dec 02 16:17:31 +0000 2017</t>
  </si>
  <si>
    <t>http://twitter.com/amarchivepub/statuses/936992735839576064</t>
  </si>
  <si>
    <t>{"hashtags":[{"text":"AMIA17","indices":[157,164]}],"symbols":[],"user_mentions":[{"screen_name":"amarchivepub","name":"American Archive","id":2353226142,"id_str":"2353226142","indices":[24,37]},{"screen_name":"AMIAnet","name":"AMIA","id":29293612,"id_str":"29293612","indices":[136,144]}],"urls":[{"url":"https://t.co/Lz4cBgZVFj","expanded_url":"https://americanarchivepb.wordpress.com/2017/11/21/join-the-conversation-at-the-2017-association-of-moving-image-archivists-amia-conference/","display_url":"americanarchivepb.wordpress.com/2017/11/21/joi…","indices":[167,190]}],"media":[{"id":936992718076571600,"id_str":"936992718076571648","indices":[215,238],"media_url":"http://pbs.twimg.com/media/DQDd6aYU8AA2aU-.jpg","media_url_https":"https://pbs.twimg.com/media/DQDd6aYU8AA2aU-.jpg","url":"https://t.co/Aw0us6Kah2","display_url":"pic.twitter.com/Aw0us6Kah2","expanded_url":"https://twitter.com/amarchivepub/status/936992735839576064/photo/1","type":"photo","sizes":{"medium":{"w":1200,"h":900,"resize":"fit"},"small":{"w":680,"h":510,"resize":"fit"},"thumb":{"w":150,"h":150,"resize":"crop"},"large":{"w":2048,"h":1536,"resize":"fit"}}},{"id":936344401495842800,"id_str":"936344401495842816","indices":[191,214],"media_url":"http://pbs.twimg.com/media/DP6QRa6V4AA7Uyd.jpg","media_url_https":"https://pbs.twimg.com/media/DP6QRa6V4AA7Uyd.jpg","url":"https://t.co/sgzPQFVvky","display_url":"pic.twitter.com/sgzPQFVvky","expanded_url":"https://twitter.com/amarchivepub/status/936345072622333953/photo/1","type":"photo","sizes":{"thumb":{"w":130,"h":130,"resize":"crop"},"medium":{"w":450,"h":130,"resize":"fit"},"large":{"w":450,"h":130,"resize":"fit"},"small":{"w":450,"h":130,"resize":"fit"}},"source_status_id":936345072622334000,"source_status_id_str":"936345072622333953","source_user_id":2353226142,"source_user_id_str":"2353226142"}]}</t>
  </si>
  <si>
    <t>936992647478161409</t>
  </si>
  <si>
    <t>metacynic</t>
  </si>
  <si>
    <t>Sat Dec 02 16:17:10 +0000 2017</t>
  </si>
  <si>
    <t>2372956316</t>
  </si>
  <si>
    <t>http://pbs.twimg.com/profile_images/469430578991742977/_8ZNgn73_normal.jpeg</t>
  </si>
  <si>
    <t>http://twitter.com/metacynic/statuses/936992647478161409</t>
  </si>
  <si>
    <t>936992241708658688</t>
  </si>
  <si>
    <t>AV_DiscoTech</t>
  </si>
  <si>
    <t>Sat Dec 02 16:15:33 +0000 2017</t>
  </si>
  <si>
    <t>15159472</t>
  </si>
  <si>
    <t>http://pbs.twimg.com/profile_images/760851832503693312/PFGUQnxu_normal.jpg</t>
  </si>
  <si>
    <t>Baltimore</t>
  </si>
  <si>
    <t>http://twitter.com/AV_DiscoTech/statuses/936992241708658688</t>
  </si>
  <si>
    <t>936991279115919361</t>
  </si>
  <si>
    <t>alancolors</t>
  </si>
  <si>
    <t>@e_vinson And it won't end up in the public domain as a result #AMIA17</t>
  </si>
  <si>
    <t>Sat Dec 02 16:11:44 +0000 2017</t>
  </si>
  <si>
    <t>380521129</t>
  </si>
  <si>
    <t>e_vinson</t>
  </si>
  <si>
    <t>2329630987</t>
  </si>
  <si>
    <t>936990769080135680</t>
  </si>
  <si>
    <t>http://pbs.twimg.com/profile_images/431241363057700864/WwXZKHqf_normal.jpeg</t>
  </si>
  <si>
    <t>Oxford, MS</t>
  </si>
  <si>
    <t>http://twitter.com/alancolors/statuses/936991279115919361</t>
  </si>
  <si>
    <t>{"hashtags":[{"text":"AMIA17","indices":[63,70]}],"symbols":[],"user_mentions":[{"screen_name":"e_vinson","name":"Emily Vinson","id":380521129,"id_str":"380521129","indices":[0,9]}],"urls":[]}</t>
  </si>
  <si>
    <t>936991045568663553</t>
  </si>
  <si>
    <t>Sat Dec 02 16:10:48 +0000 2017</t>
  </si>
  <si>
    <t>http://twitter.com/mellydollred/statuses/936991045568663553</t>
  </si>
  <si>
    <t>936990875799904257</t>
  </si>
  <si>
    <t>Sat Dec 02 16:10:07 +0000 2017</t>
  </si>
  <si>
    <t>http://twitter.com/ArchivistAriel/statuses/936990875799904257</t>
  </si>
  <si>
    <t>936990859698073605</t>
  </si>
  <si>
    <t>RT @MediaCommons_TO: In the new year there will be Spanish translation on the website! All created by volunteers! This is so great! #amia17</t>
  </si>
  <si>
    <t>Sat Dec 02 16:10:04 +0000 2017</t>
  </si>
  <si>
    <t>http://twitter.com/mellydollred/statuses/936990859698073605</t>
  </si>
  <si>
    <t>{"hashtags":[{"text":"amia17","indices":[132,139]}],"symbols":[],"user_mentions":[{"screen_name":"MediaCommons_TO","name":"Media Commons Uof T","id":331050937,"id_str":"331050937","indices":[3,19]}],"urls":[]}</t>
  </si>
  <si>
    <t>Copyright for television: broadcast is not publication #amia17</t>
  </si>
  <si>
    <t>Sat Dec 02 16:09:42 +0000 2017</t>
  </si>
  <si>
    <t>http://pbs.twimg.com/profile_images/481822453342019584/sRIjTZyr_normal.jpeg</t>
  </si>
  <si>
    <t>http://twitter.com/e_vinson/statuses/936990769080135680</t>
  </si>
  <si>
    <t>{"hashtags":[{"text":"amia17","indices":[55,62]}],"symbols":[],"user_mentions":[],"urls":[]}</t>
  </si>
  <si>
    <t>936990701077913601</t>
  </si>
  <si>
    <t>RT @MediaCommons_TO: Incoming board members introducing themselves. Incoming President Dennis Doros gives big thanks to Andrea Kalas for all her hard work #amia17 https://t.co/qfULjKyRrm</t>
  </si>
  <si>
    <t>Sat Dec 02 16:09:26 +0000 2017</t>
  </si>
  <si>
    <t>http://twitter.com/mellydollred/statuses/936990701077913601</t>
  </si>
  <si>
    <t>{"hashtags":[],"symbols":[],"user_mentions":[{"screen_name":"MediaCommons_TO","name":"Media Commons Uof T","id":331050937,"id_str":"331050937","indices":[3,19]}],"urls":[]}</t>
  </si>
  <si>
    <t>936990625123090432</t>
  </si>
  <si>
    <t>Sat Dec 02 16:09:08 +0000 2017</t>
  </si>
  <si>
    <t>http://twitter.com/ArchivistAriel/statuses/936990625123090432</t>
  </si>
  <si>
    <t>936990587072413696</t>
  </si>
  <si>
    <t>RT @MediaCommons_TO: All new board members express their commitment to encourage students and new professionals to participate more in @AMIAnet and their plan to support initiatives #amia17</t>
  </si>
  <si>
    <t>Sat Dec 02 16:08:59 +0000 2017</t>
  </si>
  <si>
    <t>http://twitter.com/mellydollred/statuses/936990587072413696</t>
  </si>
  <si>
    <t>936990561784885248</t>
  </si>
  <si>
    <t>RT @clavilux_of_FL: #videosynth preservation @ #AMIA17 https://t.co/JJCMwAAE69</t>
  </si>
  <si>
    <t>Sat Dec 02 16:08:53 +0000 2017</t>
  </si>
  <si>
    <t>http://twitter.com/ArchivistAriel/statuses/936990561784885248</t>
  </si>
  <si>
    <t>{"hashtags":[{"text":"videosynth","indices":[20,31]},{"text":"AMIA17","indices":[47,54]}],"symbols":[],"user_mentions":[{"screen_name":"clavilux_of_FL","name":"Dave Rodriguez","id":905178483894214700,"id_str":"905178483894214656","indices":[3,18]}],"urls":[],"media":[{"id":936990013119643600,"id_str":"936990013119643648","indices":[55,78],"media_url":"http://pbs.twimg.com/media/DQDbc9oVwAAefpU.jpg","media_url_https":"https://pbs.twimg.com/media/DQDbc9oVwAAefpU.jpg","url":"https://t.co/JJCMwAAE69","display_url":"pic.twitter.com/JJCMwAAE69","expanded_url":"https://twitter.com/clavilux_of_FL/status/936990023706169345/photo/1","type":"photo","sizes":{"medium":{"w":900,"h":1200,"resize":"fit"},"thumb":{"w":150,"h":150,"resize":"crop"},"large":{"w":1536,"h":2048,"resize":"fit"},"small":{"w":510,"h":680,"resize":"fit"}},"source_status_id":936990023706169300,"source_status_id_str":"936990023706169345","source_user_id":905178483894214700,"source_user_id_str":"905178483894214656"}]}</t>
  </si>
  <si>
    <t>936990023706169345</t>
  </si>
  <si>
    <t>#videosynth preservation @ #AMIA17 https://t.co/JJCMwAAE69</t>
  </si>
  <si>
    <t>Sat Dec 02 16:06:44 +0000 2017</t>
  </si>
  <si>
    <t>http://twitter.com/clavilux_of_FL/statuses/936990023706169345</t>
  </si>
  <si>
    <t>{"hashtags":[{"text":"videosynth","indices":[0,11]},{"text":"AMIA17","indices":[27,34]}],"symbols":[],"user_mentions":[],"urls":[],"media":[{"id":936990013119643600,"id_str":"936990013119643648","indices":[35,58],"media_url":"http://pbs.twimg.com/media/DQDbc9oVwAAefpU.jpg","media_url_https":"https://pbs.twimg.com/media/DQDbc9oVwAAefpU.jpg","url":"https://t.co/JJCMwAAE69","display_url":"pic.twitter.com/JJCMwAAE69","expanded_url":"https://twitter.com/clavilux_of_FL/status/936990023706169345/photo/1","type":"photo","sizes":{"medium":{"w":900,"h":1200,"resize":"fit"},"thumb":{"w":150,"h":150,"resize":"crop"},"large":{"w":1536,"h":2048,"resize":"fit"},"small":{"w":510,"h":680,"resize":"fit"}}}]}</t>
  </si>
  <si>
    <t>936988953361690634</t>
  </si>
  <si>
    <t>Congrats to @ng_yvonne!!!! 
Board member for #AMIA17 😎 https://t.co/MbVUWtKIGI</t>
  </si>
  <si>
    <t>Sat Dec 02 16:02:29 +0000 2017</t>
  </si>
  <si>
    <t>http://twitter.com/DaleLore/statuses/936988953361690634</t>
  </si>
  <si>
    <t>{"hashtags":[{"text":"AMIA17","indices":[45,52]}],"symbols":[],"user_mentions":[{"screen_name":"ng_yvonne","name":"Yvonne Ng","id":49653585,"id_str":"49653585","indices":[12,22]}],"urls":[],"media":[{"id":936988940313100300,"id_str":"936988940313100288","indices":[55,78],"media_url":"http://pbs.twimg.com/media/DQDaehHVAAASe4F.jpg","media_url_https":"https://pbs.twimg.com/media/DQDaehHVAAASe4F.jpg","url":"https://t.co/MbVUWtKIGI","display_url":"pic.twitter.com/MbVUWtKIGI","expanded_url":"https://twitter.com/DaleLore/status/936988953361690634/photo/1","type":"photo","sizes":{"thumb":{"w":150,"h":150,"resize":"crop"},"small":{"w":680,"h":331,"resize":"fit"},"large":{"w":2048,"h":996,"resize":"fit"},"medium":{"w":1200,"h":584,"resize":"fit"}}}]}</t>
  </si>
  <si>
    <t>936987191774867456</t>
  </si>
  <si>
    <t>RT @DaleLore: Spotted #publiclibrary @NowatNPL swag at #AMIA17 
Have you heard about this opportunity to partner with @MemLabNet?! #digitizationstationsacrosstheUSA https://t.co/W1xjq11gli</t>
  </si>
  <si>
    <t>Sat Dec 02 15:55:29 +0000 2017</t>
  </si>
  <si>
    <t>http://twitter.com/ArchivistAriel/statuses/936987191774867456</t>
  </si>
  <si>
    <t>{"hashtags":[{"text":"publiclibrary","indices":[22,36]},{"text":"AMIA17","indices":[55,62]}],"symbols":[],"user_mentions":[{"screen_name":"DaleLore","name":"Lorena Ramírez-López","id":472898097,"id_str":"472898097","indices":[3,12]},{"screen_name":"NowatNPL","name":"Nashville P. Library","id":20554910,"id_str":"20554910","indices":[37,46]},{"screen_name":"MemLabNet","name":"Memory Lab Network","id":910606310009425900,"id_str":"910606310009425920","indices":[118,128]}],"urls":[]}</t>
  </si>
  <si>
    <t>936987067174871040</t>
  </si>
  <si>
    <t>"Publication without easy access would defeat the social purpose of copyright"  Judge Benjamin Kaplan, via Jay Fialkov #amia17</t>
  </si>
  <si>
    <t>Sat Dec 02 15:54:59 +0000 2017</t>
  </si>
  <si>
    <t>http://twitter.com/SegoLilyGirl/statuses/936987067174871040</t>
  </si>
  <si>
    <t>{"hashtags":[{"text":"amia17","indices":[119,126]}],"symbols":[],"user_mentions":[],"urls":[]}</t>
  </si>
  <si>
    <t>936986442240229376</t>
  </si>
  <si>
    <t>Spotted #publiclibrary @NowatNPL swag at #AMIA17 
Have you heard about this opportunity to partner with @MemLabNet?! #digitizationstationsacrosstheUSA https://t.co/W1xjq11gli</t>
  </si>
  <si>
    <t>Sat Dec 02 15:52:30 +0000 2017</t>
  </si>
  <si>
    <t>http://twitter.com/DaleLore/statuses/936986442240229376</t>
  </si>
  <si>
    <t>{"hashtags":[{"text":"publiclibrary","indices":[8,22]},{"text":"AMIA17","indices":[41,48]},{"text":"digitizationstationsacrosstheUSA","indices":[117,150]}],"symbols":[],"user_mentions":[{"screen_name":"NowatNPL","name":"Nashville P. Library","id":20554910,"id_str":"20554910","indices":[23,32]},{"screen_name":"MemLabNet","name":"Memory Lab Network","id":910606310009425900,"id_str":"910606310009425920","indices":[104,114]}],"urls":[],"media":[{"id":936986022017097700,"id_str":"936986022017097729","indices":[151,174],"media_url":"http://pbs.twimg.com/media/DQDX0pnV4AEzu66.jpg","media_url_https":"https://pbs.twimg.com/media/DQDX0pnV4AEzu66.jpg","url":"https://t.co/W1xjq11gli","display_url":"pic.twitter.com/W1xjq11gli","expanded_url":"https://twitter.com/DaleLore/status/936986442240229376/photo/1","type":"photo","sizes":{"medium":{"w":900,"h":1200,"resize":"fit"},"thumb":{"w":150,"h":150,"resize":"crop"},"large":{"w":1080,"h":1440,"resize":"fit"},"small":{"w":510,"h":680,"resize":"fit"}}}]}</t>
  </si>
  <si>
    <t>936985113551831047</t>
  </si>
  <si>
    <t>ItsTheShadsy</t>
  </si>
  <si>
    <t>RT @ArchivistAriel: I'm so here for this. #AMIA17 https://t.co/0Pjv64EXM2</t>
  </si>
  <si>
    <t>Sat Dec 02 15:47:14 +0000 2017</t>
  </si>
  <si>
    <t>284780847</t>
  </si>
  <si>
    <t>http://pbs.twimg.com/profile_images/779885407626559488/c9cE_46I_normal.jpg</t>
  </si>
  <si>
    <t>http://twitter.com/ItsTheShadsy/statuses/936985113551831047</t>
  </si>
  <si>
    <t>{"hashtags":[{"text":"AMIA17","indices":[42,49]}],"symbols":[],"user_mentions":[{"screen_name":"ArchivistAriel","name":"Ariel Schudson","id":20423758,"id_str":"20423758","indices":[3,18]}],"urls":[{"url":"https://t.co/0Pjv64EXM2","expanded_url":"https://twitter.com/AMIAnet/status/936738340283527170","display_url":"twitter.com/AMIAnet/status…","indices":[50,73]}]}</t>
  </si>
  <si>
    <t>936984389724012545</t>
  </si>
  <si>
    <t>Heading out. Farewell #AMIA17! 🙋</t>
  </si>
  <si>
    <t>Sat Dec 02 15:44:21 +0000 2017</t>
  </si>
  <si>
    <t>http://twitter.com/ItsTheShadsy/statuses/936984389724012545</t>
  </si>
  <si>
    <t>{"hashtags":[{"text":"AMIA17","indices":[22,29]}],"symbols":[],"user_mentions":[],"urls":[]}</t>
  </si>
  <si>
    <t>936983474157731840</t>
  </si>
  <si>
    <t>Sat Dec 02 15:40:43 +0000 2017</t>
  </si>
  <si>
    <t>http://twitter.com/ArchivistAriel/statuses/936983474157731840</t>
  </si>
  <si>
    <t>936983266556563456</t>
  </si>
  <si>
    <t>All new board members express their commitment to encourage students and new professionals to participate more in @AMIAnet and their plan to support initiatives #amia17</t>
  </si>
  <si>
    <t>Sat Dec 02 15:39:53 +0000 2017</t>
  </si>
  <si>
    <t>http://twitter.com/MediaCommons_TO/statuses/936983266556563456</t>
  </si>
  <si>
    <t>{"hashtags":[{"text":"amia17","indices":[161,168]}],"symbols":[],"user_mentions":[{"screen_name":"AMIAnet","name":"AMIA","id":29293612,"id_str":"29293612","indices":[114,122]}],"urls":[]}</t>
  </si>
  <si>
    <t>936982385874427906</t>
  </si>
  <si>
    <t>Incoming board members introducing themselves. Incoming President Dennis Doros gives big thanks to Andrea Kalas for all her hard work #amia17 https://t.co/qfULjKyRrm</t>
  </si>
  <si>
    <t>Sat Dec 02 15:36:23 +0000 2017</t>
  </si>
  <si>
    <t>http://twitter.com/MediaCommons_TO/statuses/936982385874427906</t>
  </si>
  <si>
    <t>{"hashtags":[{"text":"amia17","indices":[134,141]}],"symbols":[],"user_mentions":[],"urls":[],"media":[{"id":936982372347605000,"id_str":"936982372347604993","indices":[142,165],"media_url":"http://pbs.twimg.com/media/DQDUgNiU8AEhXM9.jpg","media_url_https":"https://pbs.twimg.com/media/DQDUgNiU8AEhXM9.jpg","url":"https://t.co/qfULjKyRrm","display_url":"pic.twitter.com/qfULjKyRrm","expanded_url":"https://twitter.com/MediaCommons_TO/status/936982385874427906/photo/1","type":"photo","sizes":{"medium":{"w":1200,"h":900,"resize":"fit"},"thumb":{"w":150,"h":150,"resize":"crop"},"large":{"w":2048,"h":1536,"resize":"fit"},"small":{"w":680,"h":510,"resize":"fit"}}}]}</t>
  </si>
  <si>
    <t>936981701187723265</t>
  </si>
  <si>
    <t>RT @DaleLore: New website for @AMIAnet  #freshwebdata 😎🤓 #webarchiving #AMIA17 https://t.co/skXbOgWDMA</t>
  </si>
  <si>
    <t>Sat Dec 02 15:33:40 +0000 2017</t>
  </si>
  <si>
    <t>http://twitter.com/ArchivistAriel/statuses/936981701187723265</t>
  </si>
  <si>
    <t>{"hashtags":[{"text":"freshwebdata","indices":[40,53]},{"text":"webarchiving","indices":[57,70]},{"text":"AMIA17","indices":[71,78]}],"symbols":[],"user_mentions":[{"screen_name":"DaleLore","name":"Lorena Ramírez-López","id":472898097,"id_str":"472898097","indices":[3,12]},{"screen_name":"AMIAnet","name":"AMIA","id":29293612,"id_str":"29293612","indices":[30,38]}],"urls":[],"media":[{"id":936981392537239600,"id_str":"936981392537239552","indices":[79,102],"media_url":"http://pbs.twimg.com/media/DQDTnLdVQAATXfJ.jpg","media_url_https":"https://pbs.twimg.com/media/DQDTnLdVQAATXfJ.jpg","url":"https://t.co/skXbOgWDMA","display_url":"pic.twitter.com/skXbOgWDMA","expanded_url":"https://twitter.com/DaleLore/status/936981414981009408/photo/1","type":"photo","sizes":{"medium":{"w":1024,"h":498,"resize":"fit"},"thumb":{"w":150,"h":150,"resize":"crop"},"large":{"w":1024,"h":498,"resize":"fit"},"small":{"w":680,"h":331,"resize":"fit"}},"source_status_id":936981414981009400,"source_status_id_str":"936981414981009408","source_user_id":472898097,"source_user_id_str":"472898097"}]}</t>
  </si>
  <si>
    <t>936981685618520065</t>
  </si>
  <si>
    <t>MattSoar</t>
  </si>
  <si>
    <t>@snowdenbecker @AVGeeks @oddballfilms Not at all! Definitely not your responsibility; just me not paying attention. All best to everyone at #AMIA17 and to those who knew Stephen rather better than I did. #WWSD</t>
  </si>
  <si>
    <t>Sat Dec 02 15:33:36 +0000 2017</t>
  </si>
  <si>
    <t>17979293</t>
  </si>
  <si>
    <t>936788564204929025</t>
  </si>
  <si>
    <t>http://pbs.twimg.com/profile_images/915361344295243776/7KAVucV8_normal.jpg</t>
  </si>
  <si>
    <t>Montréal</t>
  </si>
  <si>
    <t>http://twitter.com/MattSoar/statuses/936981685618520065</t>
  </si>
  <si>
    <t>{"hashtags":[{"text":"AMIA17","indices":[140,147]},{"text":"WWSD","indices":[204,209]}],"symbols":[],"user_mentions":[{"screen_name":"snowdenbecker","name":"Snowden Becker","id":2448732866,"id_str":"2448732866","indices":[0,14]},{"screen_name":"AVGeeks","name":"Skip Elsheimer","id":94970131,"id_str":"94970131","indices":[15,23]},{"screen_name":"oddballfilms","name":"Oddball Films","id":23532679,"id_str":"23532679","indices":[24,37]}],"urls":[]}</t>
  </si>
  <si>
    <t>936981414981009408</t>
  </si>
  <si>
    <t>New website for @AMIAnet  #freshwebdata 😎🤓 #webarchiving #AMIA17 https://t.co/skXbOgWDMA</t>
  </si>
  <si>
    <t>Sat Dec 02 15:32:32 +0000 2017</t>
  </si>
  <si>
    <t>http://twitter.com/DaleLore/statuses/936981414981009408</t>
  </si>
  <si>
    <t>{"hashtags":[{"text":"freshwebdata","indices":[26,39]},{"text":"webarchiving","indices":[43,56]},{"text":"AMIA17","indices":[57,64]}],"symbols":[],"user_mentions":[{"screen_name":"AMIAnet","name":"AMIA","id":29293612,"id_str":"29293612","indices":[16,24]}],"urls":[],"media":[{"id":936981392537239600,"id_str":"936981392537239552","indices":[65,88],"media_url":"http://pbs.twimg.com/media/DQDTnLdVQAATXfJ.jpg","media_url_https":"https://pbs.twimg.com/media/DQDTnLdVQAATXfJ.jpg","url":"https://t.co/skXbOgWDMA","display_url":"pic.twitter.com/skXbOgWDMA","expanded_url":"https://twitter.com/DaleLore/status/936981414981009408/photo/1","type":"photo","sizes":{"medium":{"w":1024,"h":498,"resize":"fit"},"thumb":{"w":150,"h":150,"resize":"crop"},"large":{"w":1024,"h":498,"resize":"fit"},"small":{"w":680,"h":331,"resize":"fit"}}}]}</t>
  </si>
  <si>
    <t>936981316771254272</t>
  </si>
  <si>
    <t>RT @MediaCommons_TO: Kalas (and the room) expresses incredible gratitude to the very hard work of the out-going board #amia17</t>
  </si>
  <si>
    <t>Sat Dec 02 15:32:08 +0000 2017</t>
  </si>
  <si>
    <t>http://twitter.com/ArchivistAriel/statuses/936981316771254272</t>
  </si>
  <si>
    <t>{"hashtags":[{"text":"amia17","indices":[118,125]}],"symbols":[],"user_mentions":[{"screen_name":"MediaCommons_TO","name":"Media Commons Uof T","id":331050937,"id_str":"331050937","indices":[3,19]}],"urls":[]}</t>
  </si>
  <si>
    <t>936980921122676736</t>
  </si>
  <si>
    <t>RT @MediaCommons_TO: At the Membership meeting. The current board gives its report #amia17 https://t.co/X5bSOZwKVx</t>
  </si>
  <si>
    <t>Sat Dec 02 15:30:34 +0000 2017</t>
  </si>
  <si>
    <t>http://twitter.com/ArchivistAriel/statuses/936980921122676736</t>
  </si>
  <si>
    <t>{"hashtags":[{"text":"amia17","indices":[83,90]}],"symbols":[],"user_mentions":[{"screen_name":"MediaCommons_TO","name":"Media Commons Uof T","id":331050937,"id_str":"331050937","indices":[3,19]}],"urls":[],"media":[{"id":936972663884456000,"id_str":"936972663884455936","indices":[91,114],"media_url":"http://pbs.twimg.com/media/DQDLrGsVoAAsBBc.jpg","media_url_https":"https://pbs.twimg.com/media/DQDLrGsVoAAsBBc.jpg","url":"https://t.co/X5bSOZwKVx","display_url":"pic.twitter.com/X5bSOZwKVx","expanded_url":"https://twitter.com/MediaCommons_TO/status/936972676589150208/photo/1","type":"photo","sizes":{"small":{"w":680,"h":510,"resize":"fit"},"thumb":{"w":150,"h":150,"resize":"crop"},"medium":{"w":1200,"h":900,"resize":"fit"},"large":{"w":2048,"h":1536,"resize":"fit"}},"source_status_id":936972676589150200,"source_status_id_str":"936972676589150208","source_user_id":331050937,"source_user_id_str":"331050937"}]}</t>
  </si>
  <si>
    <t>936980135198298113</t>
  </si>
  <si>
    <t>Excited to get a sneak peak of the new AMIA website at the membership meeting! Look out for our job postings, calendar, and resources to be integrated into new site in 2018! #AMIA17</t>
  </si>
  <si>
    <t>Sat Dec 02 15:27:27 +0000 2017</t>
  </si>
  <si>
    <t>http://twitter.com/AMIAEducation/statuses/936980135198298113</t>
  </si>
  <si>
    <t>{"hashtags":[{"text":"AMIA17","indices":[174,181]}],"symbols":[],"user_mentions":[],"urls":[]}</t>
  </si>
  <si>
    <t>936980116659429377</t>
  </si>
  <si>
    <t>Kalas (and the room) expresses incredible gratitude to the very hard work of the out-going board #amia17</t>
  </si>
  <si>
    <t>Sat Dec 02 15:27:22 +0000 2017</t>
  </si>
  <si>
    <t>http://twitter.com/MediaCommons_TO/statuses/936980116659429377</t>
  </si>
  <si>
    <t>{"hashtags":[{"text":"amia17","indices":[97,104]}],"symbols":[],"user_mentions":[],"urls":[]}</t>
  </si>
  <si>
    <t>936978253151129610</t>
  </si>
  <si>
    <t>In the new year there will be Spanish translation on the website! All created by volunteers! This is so great! #amia17</t>
  </si>
  <si>
    <t>Sat Dec 02 15:19:58 +0000 2017</t>
  </si>
  <si>
    <t>http://twitter.com/MediaCommons_TO/statuses/936978253151129610</t>
  </si>
  <si>
    <t>{"hashtags":[{"text":"amia17","indices":[111,118]}],"symbols":[],"user_mentions":[],"urls":[]}</t>
  </si>
  <si>
    <t>936977539314147329</t>
  </si>
  <si>
    <t>Andrea Kalas is presenting on the upcoming new website! Looks great! When speaking with a web consultant, he kept reminding them: "you're not the Association of Text" the site will be very rich in images #amia17 https://t.co/Oo3zX7wKN0</t>
  </si>
  <si>
    <t>Sat Dec 02 15:17:08 +0000 2017</t>
  </si>
  <si>
    <t>http://twitter.com/MediaCommons_TO/statuses/936977539314147329</t>
  </si>
  <si>
    <t>{"hashtags":[{"text":"amia17","indices":[204,211]}],"symbols":[],"user_mentions":[],"urls":[],"media":[{"id":936977525464371200,"id_str":"936977525464371201","indices":[212,235],"media_url":"http://pbs.twimg.com/media/DQDQGFfUEAEVFZH.jpg","media_url_https":"https://pbs.twimg.com/media/DQDQGFfUEAEVFZH.jpg","url":"https://t.co/Oo3zX7wKN0","display_url":"pic.twitter.com/Oo3zX7wKN0","expanded_url":"https://twitter.com/MediaCommons_TO/status/936977539314147329/photo/1","type":"photo","sizes":{"medium":{"w":1200,"h":900,"resize":"fit"},"small":{"w":680,"h":510,"resize":"fit"},"thumb":{"w":150,"h":150,"resize":"crop"},"large":{"w":2048,"h":1536,"resize":"fit"}}}]}</t>
  </si>
  <si>
    <t>936974165680193536</t>
  </si>
  <si>
    <t>MemLabNet</t>
  </si>
  <si>
    <t>Our project manager @DaleLore just presented about the Memory Lab Network for #publiclibraries at #AMIA17 
Want to create your own memory lab? Apply at https://t.co/iftUn1Erk0 https://t.co/jGbV2z9ApY</t>
  </si>
  <si>
    <t>Sat Dec 02 15:03:43 +0000 2017</t>
  </si>
  <si>
    <t>910606310009425920</t>
  </si>
  <si>
    <t>http://pbs.twimg.com/profile_images/912749128110755843/ZktznNsw_normal.jpg</t>
  </si>
  <si>
    <t>http://twitter.com/MemLabNet/statuses/936974165680193536</t>
  </si>
  <si>
    <t>{"hashtags":[{"text":"publiclibraries","indices":[78,94]},{"text":"AMIA17","indices":[98,105]}],"symbols":[],"user_mentions":[{"screen_name":"DaleLore","name":"Lorena Ramírez-López","id":472898097,"id_str":"472898097","indices":[20,29]}],"urls":[{"url":"https://t.co/iftUn1Erk0","expanded_url":"http://dclibrary.org/memorylabnetwork","display_url":"dclibrary.org/memorylabnetwo…","indices":[152,175]},{"url":"https://t.co/jGbV2z9ApY","expanded_url":"https://twitter.com/DaleLore/status/936971504486580226","display_url":"twitter.com/DaleLore/statu…","indices":[176,199]}]}</t>
  </si>
  <si>
    <t>936971757969342464</t>
  </si>
  <si>
    <t>https://t.co/xE15EoWdEy #AMIA17 probably good for my #schoollibrarians too</t>
  </si>
  <si>
    <t>Sat Dec 02 14:54:09 +0000 2017</t>
  </si>
  <si>
    <t>http://twitter.com/annalynnmartino/statuses/936971757969342464</t>
  </si>
  <si>
    <t>{"hashtags":[{"text":"AMIA17","indices":[24,31]},{"text":"schoollibrarians","indices":[53,70]}],"symbols":[],"user_mentions":[],"urls":[{"url":"https://t.co/xE15EoWdEy","expanded_url":"http://americanarchive.org/about-the-american-archive/projects/newshour","display_url":"americanarchive.org/about-the-amer…","indices":[0,23]}]}</t>
  </si>
  <si>
    <t>936971441857277952</t>
  </si>
  <si>
    <t>Whoa! #PBSNewsHour digitization project! Yes! #AMIA17 good resource!</t>
  </si>
  <si>
    <t>Sat Dec 02 14:52:54 +0000 2017</t>
  </si>
  <si>
    <t>http://twitter.com/annalynnmartino/statuses/936971441857277952</t>
  </si>
  <si>
    <t>{"hashtags":[{"text":"PBSNewsHour","indices":[6,18]},{"text":"AMIA17","indices":[46,53]}],"symbols":[],"user_mentions":[],"urls":[]}</t>
  </si>
  <si>
    <t>936965732843360256</t>
  </si>
  <si>
    <t>CLIRRaR</t>
  </si>
  <si>
    <t>Questions about RaR or other CLIR programs? @pgonzfern will be giving a quick overview at the #AMIA17 lightning talks</t>
  </si>
  <si>
    <t>Sat Dec 02 14:30:13 +0000 2017</t>
  </si>
  <si>
    <t>789133768095371264</t>
  </si>
  <si>
    <t>http://pbs.twimg.com/profile_images/844245510336774144/GL3wZCjr_normal.jpg</t>
  </si>
  <si>
    <t>http://twitter.com/CLIRRaR/statuses/936965732843360256</t>
  </si>
  <si>
    <t>{"hashtags":[{"text":"AMIA17","indices":[94,101]}],"symbols":[],"user_mentions":[{"screen_name":"pgonzfern","name":"Pedro Gonzalez","id":925162013067800600,"id_str":"925162013067800576","indices":[44,54]}],"urls":[]}</t>
  </si>
  <si>
    <t>936965726857867264</t>
  </si>
  <si>
    <t>OHAnetwork</t>
  </si>
  <si>
    <t>Sat Dec 02 14:30:11 +0000 2017</t>
  </si>
  <si>
    <t>789335575</t>
  </si>
  <si>
    <t>http://pbs.twimg.com/profile_images/527132160822497280/T3T-v_ag_normal.jpeg</t>
  </si>
  <si>
    <t>http://twitter.com/OHAnetwork/statuses/936965726857867264</t>
  </si>
  <si>
    <t>936964476875755520</t>
  </si>
  <si>
    <t>laurensx</t>
  </si>
  <si>
    <t>does any kind person have a thunderbolt-to-vga dongle to share with us in Treme room for our 9:45 session? #amia17</t>
  </si>
  <si>
    <t>Sat Dec 02 14:25:13 +0000 2017</t>
  </si>
  <si>
    <t>41418156</t>
  </si>
  <si>
    <t>http://pbs.twimg.com/profile_images/723349458365218817/yTHCP44O_normal.jpg</t>
  </si>
  <si>
    <t>http://twitter.com/laurensx/statuses/936964476875755520</t>
  </si>
  <si>
    <t>{"hashtags":[{"text":"amia17","indices":[107,114]}],"symbols":[],"user_mentions":[],"urls":[]}</t>
  </si>
  <si>
    <t>936960486062592000</t>
  </si>
  <si>
    <t>RT @DinahHandel: Digitized films for the women behind the movie camera project can be found here: https://t.co/fVJN13ex06 #amia17</t>
  </si>
  <si>
    <t>Sat Dec 02 14:09:22 +0000 2017</t>
  </si>
  <si>
    <t>http://twitter.com/mpetroz1/statuses/936960486062592000</t>
  </si>
  <si>
    <t>{"hashtags":[{"text":"amia17","indices":[122,129]}],"symbols":[],"user_mentions":[{"screen_name":"DinahHandel","name":"Dinah Handel","id":2191365476,"id_str":"2191365476","indices":[3,15]}],"urls":[{"url":"https://t.co/fVJN13ex06","expanded_url":"http://womanbehindthecamera.org/author/wpadmin/","display_url":"womanbehindthecamera.org/author/wpadmin/","indices":[98,121]}]}</t>
  </si>
  <si>
    <t>936953645928734720</t>
  </si>
  <si>
    <t>martinlj</t>
  </si>
  <si>
    <t>RT @UCLAFTVArchive: The Archive's Todd Wiener (@toddflicks), Walter Forsberg (@NMAAHC), Marsha Gordon (@NCState), Martin L. Johnson (@CatholicUniv) present “Nontheatrical Film &amp;amp; Race: Recent Archival-Scholarly Collaborations” at #AMIA17: https://t.co/gealctXaiR https://t.co/FXZyjO9Ial</t>
  </si>
  <si>
    <t>Sat Dec 02 13:42:11 +0000 2017</t>
  </si>
  <si>
    <t>15883994</t>
  </si>
  <si>
    <t>http://pbs.twimg.com/profile_images/3751144794/1022b711a30555ffe52b7263ae1d1a07_normal.jpeg</t>
  </si>
  <si>
    <t>Washington DC / Brookline MA</t>
  </si>
  <si>
    <t>http://twitter.com/martinlj/statuses/936953645928734720</t>
  </si>
  <si>
    <t>{"hashtags":[],"symbols":[],"user_mentions":[{"screen_name":"UCLAFTVArchive","name":"UCLA Film&amp;TV Archive","id":188001585,"id_str":"188001585","indices":[3,18]},{"screen_name":"toddflicks","name":"Todd","id":285122023,"id_str":"285122023","indices":[47,58]},{"screen_name":"NMAAHC","name":"Smithsonian NMAAHC","id":36972997,"id_str":"36972997","indices":[78,85]},{"screen_name":"NCState","name":"NC State University","id":487624974,"id_str":"487624974","indices":[103,111]}],"urls":[]}</t>
  </si>
  <si>
    <t>936945085735989248</t>
  </si>
  <si>
    <t>Sat Dec 02 13:08:10 +0000 2017</t>
  </si>
  <si>
    <t>http://twitter.com/annalynnmartino/statuses/936945085735989248</t>
  </si>
  <si>
    <t>936930939879469056</t>
  </si>
  <si>
    <t>digitaldante</t>
  </si>
  <si>
    <t>Sat Dec 02 12:11:58 +0000 2017</t>
  </si>
  <si>
    <t>116214228</t>
  </si>
  <si>
    <t>http://pbs.twimg.com/profile_images/3060500506/559a700480baa0f6b5bb72bb65e1822f_normal.jpeg</t>
  </si>
  <si>
    <t xml:space="preserve"> </t>
  </si>
  <si>
    <t>http://twitter.com/digitaldante/statuses/936930939879469056</t>
  </si>
  <si>
    <t>936907061065015298</t>
  </si>
  <si>
    <t>Watch for the #AMIA17 livestream of Copy-it-Right: Historicizing and Preserving Video Processing Tools at 9:45am... https://t.co/e8rkZiKnZB</t>
  </si>
  <si>
    <t>Sat Dec 02 10:37:04 +0000 2017</t>
  </si>
  <si>
    <t>http://twitter.com/AMIAnet/statuses/936907061065015298</t>
  </si>
  <si>
    <t>{"hashtags":[{"text":"AMIA17","indices":[14,21]}],"symbols":[],"user_mentions":[],"urls":[{"url":"https://t.co/e8rkZiKnZB","expanded_url":"http://fb.me/8YCc4kogc","display_url":"fb.me/8YCc4kogc","indices":[116,139]}]}</t>
  </si>
  <si>
    <t>936894395512537088</t>
  </si>
  <si>
    <t>Inedits_Europe</t>
  </si>
  <si>
    <t>Sat Dec 02 09:46:45 +0000 2017</t>
  </si>
  <si>
    <t>828626003878670336</t>
  </si>
  <si>
    <t>http://pbs.twimg.com/profile_images/828629216220569600/9NwYbtL5_normal.jpg</t>
  </si>
  <si>
    <t>Dudelange, Luxembourg</t>
  </si>
  <si>
    <t>http://twitter.com/Inedits_Europe/statuses/936894395512537088</t>
  </si>
  <si>
    <t>936858286183219201</t>
  </si>
  <si>
    <t>oscars1964</t>
  </si>
  <si>
    <t>RT @UCLAFTVArchive: Loretta Young's home movies from the Archive collection, with co-stars Ronald Colman, Jack Oakie and Clark Gable circa 1934. Part of tonight's #AMIA17 Conference archival screening! https://t.co/cYonFDEfHj</t>
  </si>
  <si>
    <t>Sat Dec 02 07:23:16 +0000 2017</t>
  </si>
  <si>
    <t>725535506293870592</t>
  </si>
  <si>
    <t>http://pbs.twimg.com/profile_images/837839429829963776/OgsGvzA2_normal.jpg</t>
  </si>
  <si>
    <t xml:space="preserve">Earth, Stars &amp; Hollywood </t>
  </si>
  <si>
    <t>http://twitter.com/oscars1964/statuses/936858286183219201</t>
  </si>
  <si>
    <t>{"hashtags":[],"symbols":[],"user_mentions":[{"screen_name":"UCLAFTVArchive","name":"UCLA Film&amp;TV Archive","id":188001585,"id_str":"188001585","indices":[3,18]}],"urls":[]}</t>
  </si>
  <si>
    <t>936846192700297216</t>
  </si>
  <si>
    <t>AFA_archive</t>
  </si>
  <si>
    <t>RT @annalynnmartino: Audiovisual Metadata Platform (AMP) tool for large-scale metadata generation https://t.co/Xl8rG47hU7 #AMIA17 learning more about AMP.</t>
  </si>
  <si>
    <t>Sat Dec 02 06:35:12 +0000 2017</t>
  </si>
  <si>
    <t>99040462</t>
  </si>
  <si>
    <t>http://pbs.twimg.com/profile_images/889710641505648642/5mpydIEI_normal.jpg</t>
  </si>
  <si>
    <t>http://twitter.com/AFA_archive/statuses/936846192700297216</t>
  </si>
  <si>
    <t>{"hashtags":[{"text":"AMIA17","indices":[122,129]}],"symbols":[],"user_mentions":[{"screen_name":"annalynnmartino","name":"Anna Lynn Martino","id":64096281,"id_str":"64096281","indices":[3,19]}],"urls":[{"url":"https://t.co/Xl8rG47hU7","expanded_url":"https://www.avpreserve.com/audiovisual-metadata-platform-amp-tool-large-scale-metadata-generation/","display_url":"avpreserve.com/audiovisual-me…","indices":[98,121]}]}</t>
  </si>
  <si>
    <t>936826063065198593</t>
  </si>
  <si>
    <t>RT @ArchivistAriel: Can't go wrong with a @snowdenbecker presentation. So glad that @AMIAnet is livestreaming this. Her discussions are always so valuable to me personally &amp;amp; professionally #AMIA17</t>
  </si>
  <si>
    <t>Sat Dec 02 05:15:13 +0000 2017</t>
  </si>
  <si>
    <t>http://twitter.com/treberney/statuses/936826063065198593</t>
  </si>
  <si>
    <t>{"hashtags":[],"symbols":[],"user_mentions":[{"screen_name":"ArchivistAriel","name":"Ariel Schudson","id":20423758,"id_str":"20423758","indices":[3,18]},{"screen_name":"snowdenbecker","name":"Snowden Becker","id":2448732866,"id_str":"2448732866","indices":[42,56]},{"screen_name":"AMIAnet","name":"AMIA","id":29293612,"id_str":"29293612","indices":[84,92]}],"urls":[]}</t>
  </si>
  <si>
    <t>936807679074353152</t>
  </si>
  <si>
    <t>MrsMeredithR</t>
  </si>
  <si>
    <t>RT @clavilux_of_FL: #projectionistasarthandler #AMIA17 https://t.co/eHHx1z8HxM</t>
  </si>
  <si>
    <t>Sat Dec 02 04:02:10 +0000 2017</t>
  </si>
  <si>
    <t>102169140</t>
  </si>
  <si>
    <t>http://pbs.twimg.com/profile_images/2505366381/71cs0rhvecmgdj2z6p65_normal.jpeg</t>
  </si>
  <si>
    <t>http://twitter.com/MrsMeredithR/statuses/936807679074353152</t>
  </si>
  <si>
    <t>{"hashtags":[{"text":"projectionistasarthandler","indices":[20,46]},{"text":"AMIA17","indices":[47,54]}],"symbols":[],"user_mentions":[{"screen_name":"clavilux_of_FL","name":"Dave Rodriguez","id":905178483894214700,"id_str":"905178483894214656","indices":[3,18]}],"urls":[],"media":[{"id":936713687523475500,"id_str":"936713687523475456","indices":[55,78],"media_url":"http://pbs.twimg.com/media/DP_gIskVQAA-QdD.jpg","media_url_https":"https://pbs.twimg.com/media/DP_gIskVQAA-QdD.jpg","url":"https://t.co/eHHx1z8HxM","display_url":"pic.twitter.com/eHHx1z8HxM","expanded_url":"https://twitter.com/clavilux_of_FL/status/936713694368747521/photo/1","type":"photo","sizes":{"medium":{"w":900,"h":1200,"resize":"fit"},"thumb":{"w":150,"h":150,"resize":"crop"},"large":{"w":1536,"h":2048,"resize":"fit"},"small":{"w":510,"h":680,"resize":"fit"}},"source_status_id":936713694368747500,"source_status_id_str":"936713694368747521","source_user_id":905178483894214700,"source_user_id_str":"905178483894214656"}]}</t>
  </si>
  <si>
    <t>936805971426344960</t>
  </si>
  <si>
    <t>.@UCLAmias current students and alumni (and some photo bombers) @ #NOLA Roosevelt hotel #AMIA17 https://t.co/VwfGYrJyMM</t>
  </si>
  <si>
    <t>Sat Dec 02 03:55:23 +0000 2017</t>
  </si>
  <si>
    <t>http://twitter.com/jenoleary1/statuses/936805971426344960</t>
  </si>
  <si>
    <t>{"hashtags":[{"text":"NOLA","indices":[66,71]},{"text":"AMIA17","indices":[88,95]}],"symbols":[],"user_mentions":[{"screen_name":"UCLAmias","name":"UCLA MLIS/MAS","id":1411242992,"id_str":"1411242992","indices":[1,10]}],"urls":[],"media":[{"id":936805962911924200,"id_str":"936805962911924224","indices":[96,119],"media_url":"http://pbs.twimg.com/media/DQA0D1LVQAAooEA.jpg","media_url_https":"https://pbs.twimg.com/media/DQA0D1LVQAAooEA.jpg","url":"https://t.co/VwfGYrJyMM","display_url":"pic.twitter.com/VwfGYrJyMM","expanded_url":"https://twitter.com/jenoleary1/status/936805971426344960/photo/1","type":"photo","sizes":{"small":{"w":680,"h":510,"resize":"fit"},"thumb":{"w":150,"h":150,"resize":"crop"},"medium":{"w":1200,"h":900,"resize":"fit"},"large":{"w":2048,"h":1536,"resize":"fit"}}}]}</t>
  </si>
  <si>
    <t>936803487924359168</t>
  </si>
  <si>
    <t>Any vegetarians or vegans struggling a bit to find exciting meals at #amia17 try Carmo. Totally delicious grub, huge choice and your carnivore friends will love it too - eg boar, seafood. https://t.co/ZUbwNJdK0S</t>
  </si>
  <si>
    <t>Sat Dec 02 03:45:31 +0000 2017</t>
  </si>
  <si>
    <t>http://twitter.com/mcnatch/statuses/936803487924359168</t>
  </si>
  <si>
    <t>{"hashtags":[{"text":"amia17","indices":[69,76]}],"symbols":[],"user_mentions":[],"urls":[{"url":"https://t.co/ZUbwNJdK0S","expanded_url":"http://www.cafecarmo.com/","display_url":"cafecarmo.com","indices":[188,211]}]}</t>
  </si>
  <si>
    <t>936799686215602176</t>
  </si>
  <si>
    <t>RT @SegoLilyGirl: Super stoked that I can understand the Streamlining Metadata sesh. Feared that I wouldn't but presenters have done fantastic job bringing complicated concepts down to earth. EIDR FTW #amia17</t>
  </si>
  <si>
    <t>Sat Dec 02 03:30:24 +0000 2017</t>
  </si>
  <si>
    <t>http://twitter.com/mcnatch/statuses/936799686215602176</t>
  </si>
  <si>
    <t>936799522612584448</t>
  </si>
  <si>
    <t>Sat Dec 02 03:29:45 +0000 2017</t>
  </si>
  <si>
    <t>http://twitter.com/mcnatch/statuses/936799522612584448</t>
  </si>
  <si>
    <t>936792549456355329</t>
  </si>
  <si>
    <t>Sat Dec 02 03:02:03 +0000 2017</t>
  </si>
  <si>
    <t>http://twitter.com/AMIAEducation/statuses/936792549456355329</t>
  </si>
  <si>
    <t>936789775176032257</t>
  </si>
  <si>
    <t>RT @ng_yvonne: .@jy_kim29 on challenge of mature repositories - re-processing collections and providing online access #AMIA17</t>
  </si>
  <si>
    <t>Sat Dec 02 02:51:01 +0000 2017</t>
  </si>
  <si>
    <t>http://twitter.com/AMIAatUT/statuses/936789775176032257</t>
  </si>
  <si>
    <t>{"hashtags":[{"text":"AMIA17","indices":[118,125]}],"symbols":[],"user_mentions":[{"screen_name":"ng_yvonne","name":"Yvonne Ng","id":49653585,"id_str":"49653585","indices":[3,13]},{"screen_name":"jy_kim29","name":"julia","id":2180437220,"id_str":"2180437220","indices":[16,25]}],"urls":[]}</t>
  </si>
  <si>
    <t>936788259258036224</t>
  </si>
  <si>
    <t>Sat Dec 02 02:45:00 +0000 2017</t>
  </si>
  <si>
    <t>http://twitter.com/AMIAatUT/statuses/936788259258036224</t>
  </si>
  <si>
    <t>936771994162413568</t>
  </si>
  <si>
    <t>Sat Dec 02 01:40:22 +0000 2017</t>
  </si>
  <si>
    <t>http://twitter.com/sonoyamar/statuses/936771994162413568</t>
  </si>
  <si>
    <t>936768618615808001</t>
  </si>
  <si>
    <t>bla222</t>
  </si>
  <si>
    <t>Sat Dec 02 01:26:57 +0000 2017</t>
  </si>
  <si>
    <t>75354109</t>
  </si>
  <si>
    <t>http://pbs.twimg.com/profile_images/1610693557/proxy_normal.jpg</t>
  </si>
  <si>
    <t>http://twitter.com/bla222/statuses/936768618615808001</t>
  </si>
  <si>
    <t>936767990649016321</t>
  </si>
  <si>
    <t>RT @ItsTheShadsy: Save things in lossy formats and BECOME FREE #AMIA17 https://t.co/rsH0QPAkCp</t>
  </si>
  <si>
    <t>Sat Dec 02 01:24:27 +0000 2017</t>
  </si>
  <si>
    <t>http://twitter.com/JanineWinfree/statuses/936767990649016321</t>
  </si>
  <si>
    <t>{"hashtags":[{"text":"AMIA17","indices":[63,70]}],"symbols":[],"user_mentions":[{"screen_name":"ItsTheShadsy","name":"Phil Salvador","id":284780847,"id_str":"284780847","indices":[3,16]}],"urls":[],"media":[{"id":936738676964450300,"id_str":"936738676964450305","indices":[71,94],"media_url":"http://pbs.twimg.com/tweet_video_thumb/DP_23RfV4AEzi3w.jpg","media_url_https":"https://pbs.twimg.com/tweet_video_thumb/DP_23RfV4AEzi3w.jpg","url":"https://t.co/rsH0QPAkCp","display_url":"pic.twitter.com/rsH0QPAkCp","expanded_url":"https://twitter.com/ItsTheShadsy/status/936738684094894080/photo/1","type":"photo","sizes":{"large":{"w":440,"h":300,"resize":"fit"},"medium":{"w":440,"h":300,"resize":"fit"},"thumb":{"w":150,"h":150,"resize":"crop"},"small":{"w":440,"h":300,"resize":"fit"}},"source_status_id":936738684094894100,"source_status_id_str":"936738684094894080","source_user_id":284780847,"source_user_id_str":"284780847"}]}</t>
  </si>
  <si>
    <t>936767760717303808</t>
  </si>
  <si>
    <t>I'm so grateful for all the amazing people I'm meeting at #AMIA17! This has been an awesome experience!</t>
  </si>
  <si>
    <t>Sat Dec 02 01:23:33 +0000 2017</t>
  </si>
  <si>
    <t>http://twitter.com/JanineWinfree/statuses/936767760717303808</t>
  </si>
  <si>
    <t>{"hashtags":[{"text":"AMIA17","indices":[58,65]}],"symbols":[],"user_mentions":[],"urls":[]}</t>
  </si>
  <si>
    <t>936767594161491968</t>
  </si>
  <si>
    <t>I feel compelled to hang out in the lobby and make friends. Let's be friends! #AMIA17</t>
  </si>
  <si>
    <t>Sat Dec 02 01:22:53 +0000 2017</t>
  </si>
  <si>
    <t>http://twitter.com/ItsTheShadsy/statuses/936767594161491968</t>
  </si>
  <si>
    <t>{"hashtags":[{"text":"AMIA17","indices":[78,85]}],"symbols":[],"user_mentions":[],"urls":[]}</t>
  </si>
  <si>
    <t>936757511901892608</t>
  </si>
  <si>
    <t>wunpini_fm</t>
  </si>
  <si>
    <t>RT @CinemaStudies: "Nontheatrical Film &amp;amp; Race: Recent Archival-Scholarly Collaborations" panel at #amia17 conference featuring 2 dept alumni, Martin L. Johnson and Walter Forsberg. https://t.co/qJWGAhGMlG</t>
  </si>
  <si>
    <t>Sat Dec 02 00:42:49 +0000 2017</t>
  </si>
  <si>
    <t>460255655</t>
  </si>
  <si>
    <t>http://pbs.twimg.com/profile_images/900518084775219200/MBPcnj_4_normal.jpg</t>
  </si>
  <si>
    <t>Saudade</t>
  </si>
  <si>
    <t>http://twitter.com/wunpini_fm/statuses/936757511901892608</t>
  </si>
  <si>
    <t>{"hashtags":[{"text":"amia17","indices":[102,109]}],"symbols":[],"user_mentions":[{"screen_name":"CinemaStudies","name":"NYU Cinema Studies","id":381643120,"id_str":"381643120","indices":[3,17]}],"urls":[]}</t>
  </si>
  <si>
    <t>936757207386992640</t>
  </si>
  <si>
    <t>NoahTsika</t>
  </si>
  <si>
    <t>Sat Dec 02 00:41:37 +0000 2017</t>
  </si>
  <si>
    <t>1539152568</t>
  </si>
  <si>
    <t>http://pbs.twimg.com/profile_images/851151912309321728/BBrQQDYi_normal.jpg</t>
  </si>
  <si>
    <t>NYC</t>
  </si>
  <si>
    <t>http://twitter.com/NoahTsika/statuses/936757207386992640</t>
  </si>
  <si>
    <t>936753723480649728</t>
  </si>
  <si>
    <t>Sat Dec 02 00:27:46 +0000 2017</t>
  </si>
  <si>
    <t>http://twitter.com/FilmRestoration/statuses/936753723480649728</t>
  </si>
  <si>
    <t>936751007513620480</t>
  </si>
  <si>
    <t>It turns out that I’m actually very excited to learn about workflows and metadata, which is not something I ever expected to say. I guess this is why going to diverse kinds of conference sessions is important!#AMIA17</t>
  </si>
  <si>
    <t>Sat Dec 02 00:16:58 +0000 2017</t>
  </si>
  <si>
    <t>http://twitter.com/cfpatton_av/statuses/936751007513620480</t>
  </si>
  <si>
    <t>{"hashtags":[{"text":"AMIA17","indices":[209,216]}],"symbols":[],"user_mentions":[],"urls":[]}</t>
  </si>
  <si>
    <t>936750831180963840</t>
  </si>
  <si>
    <t>flanjanette</t>
  </si>
  <si>
    <t>Sat Dec 02 00:16:16 +0000 2017</t>
  </si>
  <si>
    <t>549412718</t>
  </si>
  <si>
    <t>http://pbs.twimg.com/profile_images/831517431000469504/bbKQ_kPX_normal.jpg</t>
  </si>
  <si>
    <t>Ojibwe and Dakota land</t>
  </si>
  <si>
    <t>http://twitter.com/flanjanette/statuses/936750831180963840</t>
  </si>
  <si>
    <t>936750076042665984</t>
  </si>
  <si>
    <t>azraiekv</t>
  </si>
  <si>
    <t>RT @nolauren: Exciting work by  @tanyaclement and her team on sound transcription!  Check out High-Performance Sound Technologies for Access and Scholarship (HiPSTAS)! #AMIA17 https://t.co/sEQOev3FCh</t>
  </si>
  <si>
    <t>Sat Dec 02 00:13:16 +0000 2017</t>
  </si>
  <si>
    <t>562571892</t>
  </si>
  <si>
    <t>http://pbs.twimg.com/profile_images/742042550652002304/1VGGspV4_normal.jpg</t>
  </si>
  <si>
    <t>New York, USA</t>
  </si>
  <si>
    <t>http://twitter.com/azraiekv/statuses/936750076042665984</t>
  </si>
  <si>
    <t>{"hashtags":[],"symbols":[],"user_mentions":[{"screen_name":"nolauren","name":"Lauren T","id":19907166,"id_str":"19907166","indices":[3,12]},{"screen_name":"tanyaclement","name":"tanyaclement","id":18816587,"id_str":"18816587","indices":[32,45]}],"urls":[]}</t>
  </si>
  <si>
    <t>936749541403037698</t>
  </si>
  <si>
    <t>RT @cmhosale: Hey #amia17, if you wanna know more about @amarchivepub crowdsourcing and speech to text software COME TO ACADIAN 1 now!!</t>
  </si>
  <si>
    <t>Sat Dec 02 00:11:09 +0000 2017</t>
  </si>
  <si>
    <t>http://twitter.com/amarchivepub/statuses/936749541403037698</t>
  </si>
  <si>
    <t>{"hashtags":[{"text":"amia17","indices":[18,25]}],"symbols":[],"user_mentions":[{"screen_name":"cmhosale","name":"Charles Hosale","id":929925812,"id_str":"929925812","indices":[3,12]},{"screen_name":"amarchivepub","name":"American Archive","id":2353226142,"id_str":"2353226142","indices":[56,69]}],"urls":[]}</t>
  </si>
  <si>
    <t>936749449531052032</t>
  </si>
  <si>
    <t>johnruss28</t>
  </si>
  <si>
    <t>Sat Dec 02 00:10:47 +0000 2017</t>
  </si>
  <si>
    <t>148015040</t>
  </si>
  <si>
    <t>http://pbs.twimg.com/profile_images/925015823265042434/Bx0i1hM3_normal.jpg</t>
  </si>
  <si>
    <t>𝕾𝖙𝖆𝖙𝖊 𝕮𝖔𝖑𝖑𝖊𝖌𝖊, 𝕻𝕬</t>
  </si>
  <si>
    <t>http://twitter.com/johnruss28/statuses/936749449531052032</t>
  </si>
  <si>
    <t>936749435857629184</t>
  </si>
  <si>
    <t>Sat Dec 02 00:10:44 +0000 2017</t>
  </si>
  <si>
    <t>http://twitter.com/treberney/statuses/936749435857629184</t>
  </si>
  <si>
    <t>936749151827759105</t>
  </si>
  <si>
    <t>Sat Dec 02 00:09:36 +0000 2017</t>
  </si>
  <si>
    <t>http://twitter.com/martinlj/statuses/936749151827759105</t>
  </si>
  <si>
    <t>936748976925179904</t>
  </si>
  <si>
    <t>Sat Dec 02 00:08:54 +0000 2017</t>
  </si>
  <si>
    <t>http://twitter.com/AMIAnet/statuses/936748976925179904</t>
  </si>
  <si>
    <t>936748356214255616</t>
  </si>
  <si>
    <t>kcrowe</t>
  </si>
  <si>
    <t>Sat Dec 02 00:06:26 +0000 2017</t>
  </si>
  <si>
    <t>7322852</t>
  </si>
  <si>
    <t>http://pbs.twimg.com/profile_images/924684981770874880/SERRk7eX_normal.jpg</t>
  </si>
  <si>
    <t>Denver, Colorado</t>
  </si>
  <si>
    <t>http://twitter.com/kcrowe/statuses/936748356214255616</t>
  </si>
  <si>
    <t>936748201897529345</t>
  </si>
  <si>
    <t>RT @ArchivistAriel: Oooo, there's a ? abt "what is a moving image archivist" &amp;amp; discussing the competencies of film skillz from Howard Besser #AMIA17</t>
  </si>
  <si>
    <t>Sat Dec 02 00:05:49 +0000 2017</t>
  </si>
  <si>
    <t>http://twitter.com/snowdenbecker/statuses/936748201897529345</t>
  </si>
  <si>
    <t>{"hashtags":[],"symbols":[],"user_mentions":[{"screen_name":"ArchivistAriel","name":"Ariel Schudson","id":20423758,"id_str":"20423758","indices":[3,18]}],"urls":[]}</t>
  </si>
  <si>
    <t>936748127553572869</t>
  </si>
  <si>
    <t>RT @ArchivistAriel: Karen Gracy is a rockstar. "I think everyone should have some basic grounding in just about everything...There's a lot of overlap. You have to learn about advocacy." Everyone should read her book. #amia17</t>
  </si>
  <si>
    <t>Sat Dec 02 00:05:32 +0000 2017</t>
  </si>
  <si>
    <t>http://twitter.com/snowdenbecker/statuses/936748127553572869</t>
  </si>
  <si>
    <t>936748070620094464</t>
  </si>
  <si>
    <t>Sat Dec 02 00:05:18 +0000 2017</t>
  </si>
  <si>
    <t>http://twitter.com/snowdenbecker/statuses/936748070620094464</t>
  </si>
  <si>
    <t>936748015875969025</t>
  </si>
  <si>
    <t>RT @ArchivistAriel: This theory v practice ? for employment is crazy important. @eabenoit=answers internships, volunteering, community involvement #AMIA17</t>
  </si>
  <si>
    <t>Sat Dec 02 00:05:05 +0000 2017</t>
  </si>
  <si>
    <t>http://twitter.com/snowdenbecker/statuses/936748015875969025</t>
  </si>
  <si>
    <t>{"hashtags":[],"symbols":[],"user_mentions":[{"screen_name":"ArchivistAriel","name":"Ariel Schudson","id":20423758,"id_str":"20423758","indices":[3,18]},{"screen_name":"eabenoit","name":"Ed Benoit III","id":22049756,"id_str":"22049756","indices":[80,89]}],"urls":[]}</t>
  </si>
  <si>
    <t>936747417302642694</t>
  </si>
  <si>
    <t>If you missed the livestream of our core competencies session at #amia17, catch it online here! https://t.co/Cw8pMMPux1</t>
  </si>
  <si>
    <t>Sat Dec 02 00:02:42 +0000 2017</t>
  </si>
  <si>
    <t>http://twitter.com/snowdenbecker/statuses/936747417302642694</t>
  </si>
  <si>
    <t>{"hashtags":[{"text":"amia17","indices":[65,72]}],"symbols":[],"user_mentions":[],"urls":[{"url":"https://t.co/Cw8pMMPux1","expanded_url":"https://twitter.com/snowdenbecker/status/936746297947717633","display_url":"twitter.com/snowdenbecker/…","indices":[96,119]}]}</t>
  </si>
  <si>
    <t>936746156704403457</t>
  </si>
  <si>
    <t>mwidner</t>
  </si>
  <si>
    <t>Fri Dec 01 23:57:42 +0000 2017</t>
  </si>
  <si>
    <t>22677647</t>
  </si>
  <si>
    <t>http://pbs.twimg.com/profile_images/378800000316252445/69ae9c4f7634cbadf60bb0a5170830c5_normal.png</t>
  </si>
  <si>
    <t>San Jose, CA</t>
  </si>
  <si>
    <t>http://twitter.com/mwidner/statuses/936746156704403457</t>
  </si>
  <si>
    <t>936746096793137154</t>
  </si>
  <si>
    <t>sabramse</t>
  </si>
  <si>
    <t>Fri Dec 01 23:57:28 +0000 2017</t>
  </si>
  <si>
    <t>255170949</t>
  </si>
  <si>
    <t>&lt;a href="http://tapbots.com/tweetbot" rel="nofollow"&gt;Tweetbot for iΟS&lt;/a&gt;</t>
  </si>
  <si>
    <t>http://pbs.twimg.com/profile_images/903763981847945217/waSW_sCg_normal.jpg</t>
  </si>
  <si>
    <t>http://twitter.com/sabramse/statuses/936746096793137154</t>
  </si>
  <si>
    <t>936745661210521600</t>
  </si>
  <si>
    <t>ilikebbcradio4</t>
  </si>
  <si>
    <t>Fri Dec 01 23:55:44 +0000 2017</t>
  </si>
  <si>
    <t>174426312</t>
  </si>
  <si>
    <t>http://pbs.twimg.com/profile_images/817727018104160256/BPZXtfpQ_normal.jpg</t>
  </si>
  <si>
    <t xml:space="preserve">London. </t>
  </si>
  <si>
    <t>http://twitter.com/ilikebbcradio4/statuses/936745661210521600</t>
  </si>
  <si>
    <t>936745337124982784</t>
  </si>
  <si>
    <t>RT @AMIAnet: Livestreaming four sessions from #AMIA17 this afternoon - https://t.co/g6A94s9Xkr</t>
  </si>
  <si>
    <t>Fri Dec 01 23:54:26 +0000 2017</t>
  </si>
  <si>
    <t>http://twitter.com/snowdenbecker/statuses/936745337124982784</t>
  </si>
  <si>
    <t>{"hashtags":[{"text":"AMIA17","indices":[46,53]}],"symbols":[],"user_mentions":[{"screen_name":"AMIAnet","name":"AMIA","id":29293612,"id_str":"29293612","indices":[3,11]}],"urls":[{"url":"https://t.co/g6A94s9Xkr","expanded_url":"http://www.amiaconference.net/livestreaming-from-amia17/","display_url":"amiaconference.net/livestreaming-…","indices":[71,94]}]}</t>
  </si>
  <si>
    <t>936744176431099904</t>
  </si>
  <si>
    <t>RT @ArchivistAriel: Hot damn. @snowdenbecker is hitting some hot button issues rn. SKILLS. Cultural conversations, VALUE. How can we look at core competencies &amp;amp; negotiate this? #AMIA17</t>
  </si>
  <si>
    <t>Fri Dec 01 23:49:50 +0000 2017</t>
  </si>
  <si>
    <t>http://twitter.com/snowdenbecker/statuses/936744176431099904</t>
  </si>
  <si>
    <t>{"hashtags":[],"symbols":[],"user_mentions":[{"screen_name":"ArchivistAriel","name":"Ariel Schudson","id":20423758,"id_str":"20423758","indices":[3,18]},{"screen_name":"snowdenbecker","name":"Snowden Becker","id":2448732866,"id_str":"2448732866","indices":[30,44]}],"urls":[]}</t>
  </si>
  <si>
    <t>936744170676473856</t>
  </si>
  <si>
    <t>Hey #amia17, if you wanna know more about @amarchivepub crowdsourcing and speech to text software COME TO ACADIAN 1 now!!</t>
  </si>
  <si>
    <t>Fri Dec 01 23:49:48 +0000 2017</t>
  </si>
  <si>
    <t>http://twitter.com/cmhosale/statuses/936744170676473856</t>
  </si>
  <si>
    <t>{"hashtags":[{"text":"amia17","indices":[4,11]}],"symbols":[],"user_mentions":[{"screen_name":"amarchivepub","name":"American Archive","id":2353226142,"id_str":"2353226142","indices":[42,55]}],"urls":[]}</t>
  </si>
  <si>
    <t>936743065125117958</t>
  </si>
  <si>
    <t>RT @ItsTheShadsy: You can sing "Practical risks of best practice" to the tune of the Ninja Turtles theme song (also, these are important to consider) #AMIA17 https://t.co/mJklNktIof</t>
  </si>
  <si>
    <t>Fri Dec 01 23:45:25 +0000 2017</t>
  </si>
  <si>
    <t>http://twitter.com/JanineWinfree/statuses/936743065125117958</t>
  </si>
  <si>
    <t>{"hashtags":[],"symbols":[],"user_mentions":[{"screen_name":"ItsTheShadsy","name":"Phil Salvador","id":284780847,"id_str":"284780847","indices":[3,16]}],"urls":[]}</t>
  </si>
  <si>
    <t>936742906836209666</t>
  </si>
  <si>
    <t>@AMIAnet @WNYCarchives I would say that this is even re-embracing a style of work from the early days of film archives: "Need a power rewind? Build a table around a sewing machine motor!" etc. We need to tap back into our roots of making it work! #AMIA17</t>
  </si>
  <si>
    <t>Fri Dec 01 23:44:47 +0000 2017</t>
  </si>
  <si>
    <t>936738340283527170</t>
  </si>
  <si>
    <t>http://twitter.com/TerrifiKelly/statuses/936742906836209666</t>
  </si>
  <si>
    <t>{"hashtags":[{"text":"AMIA17","indices":[247,254]}],"symbols":[],"user_mentions":[{"screen_name":"AMIAnet","name":"AMIA","id":29293612,"id_str":"29293612","indices":[0,8]},{"screen_name":"WNYCarchives","name":"WNYC Archives","id":633053195,"id_str":"633053195","indices":[9,22]}],"urls":[]}</t>
  </si>
  <si>
    <t>936742714112016384</t>
  </si>
  <si>
    <t>Fri Dec 01 23:44:01 +0000 2017</t>
  </si>
  <si>
    <t>http://twitter.com/ArchivistAriel/statuses/936742714112016384</t>
  </si>
  <si>
    <t>936742475426709504</t>
  </si>
  <si>
    <t>This is my favorite feeling! Going to a session like: "I hope I get it" &amp;amp; having it be like: OMGZ 💡💡💡 It totally RULES!!! #AMIA17 https://t.co/K1TM7Mlg2T</t>
  </si>
  <si>
    <t>Fri Dec 01 23:43:04 +0000 2017</t>
  </si>
  <si>
    <t>http://twitter.com/ArchivistAriel/statuses/936742475426709504</t>
  </si>
  <si>
    <t>{"hashtags":[{"text":"AMIA17","indices":[126,133]}],"symbols":[],"user_mentions":[],"urls":[{"url":"https://t.co/K1TM7Mlg2T","expanded_url":"https://twitter.com/SegoLilyGirl/status/936738430834368512","display_url":"twitter.com/SegoLilyGirl/s…","indices":[134,157]}]}</t>
  </si>
  <si>
    <t>936742403100282880</t>
  </si>
  <si>
    <t>Refreshing to hear @rhfraim talk about not preserving materials "forever" but only as long as they are realistically needed by their stakeholders #AMIA17</t>
  </si>
  <si>
    <t>Fri Dec 01 23:42:47 +0000 2017</t>
  </si>
  <si>
    <t>http://twitter.com/ng_yvonne/statuses/936742403100282880</t>
  </si>
  <si>
    <t>{"hashtags":[{"text":"AMIA17","indices":[146,153]}],"symbols":[],"user_mentions":[{"screen_name":"rhfraim","name":"Rebecca Fraimow","id":814432290,"id_str":"814432290","indices":[19,27]}],"urls":[]}</t>
  </si>
  <si>
    <t>936742105191518208</t>
  </si>
  <si>
    <t>Fri Dec 01 23:41:36 +0000 2017</t>
  </si>
  <si>
    <t>http://twitter.com/eabenoit/statuses/936742105191518208</t>
  </si>
  <si>
    <t>936741877172318209</t>
  </si>
  <si>
    <t>Fri Dec 01 23:40:41 +0000 2017</t>
  </si>
  <si>
    <t>http://twitter.com/eabenoit/statuses/936741877172318209</t>
  </si>
  <si>
    <t>936741680283340800</t>
  </si>
  <si>
    <t>Fri Dec 01 23:39:55 +0000 2017</t>
  </si>
  <si>
    <t>http://twitter.com/eabenoit/statuses/936741680283340800</t>
  </si>
  <si>
    <t>936741073648476160</t>
  </si>
  <si>
    <t>This is really sexy. #AMIA17 https://t.co/RconbHzG9J</t>
  </si>
  <si>
    <t>Fri Dec 01 23:37:30 +0000 2017</t>
  </si>
  <si>
    <t>http://twitter.com/ArchivistAriel/statuses/936741073648476160</t>
  </si>
  <si>
    <t>{"hashtags":[{"text":"AMIA17","indices":[21,28]}],"symbols":[],"user_mentions":[],"urls":[{"url":"https://t.co/RconbHzG9J","expanded_url":"https://twitter.com/kiddarchivist/status/936739554882674688","display_url":"twitter.com/kiddarchivist/…","indices":[29,52]}]}</t>
  </si>
  <si>
    <t>936740909437288448</t>
  </si>
  <si>
    <t>I happily await the day we can all throw our Ripstations off a cliff #AMIA17 https://t.co/srda9SAVoU</t>
  </si>
  <si>
    <t>Fri Dec 01 23:36:51 +0000 2017</t>
  </si>
  <si>
    <t>http://twitter.com/av_morgan/statuses/936740909437288448</t>
  </si>
  <si>
    <t>{"hashtags":[{"text":"AMIA17","indices":[69,76]}],"symbols":[],"user_mentions":[],"urls":[{"url":"https://t.co/srda9SAVoU","expanded_url":"https://twitter.com/kiddarchivist/status/936739554882674688","display_url":"twitter.com/kiddarchivist/…","indices":[77,100]}]}</t>
  </si>
  <si>
    <t>936740701567684608</t>
  </si>
  <si>
    <t>@DinahHandel Paging @matthewepler and the Kinograph - we could use you down at #amia17 on this front!</t>
  </si>
  <si>
    <t>Fri Dec 01 23:36:01 +0000 2017</t>
  </si>
  <si>
    <t>936739591708651520</t>
  </si>
  <si>
    <t>http://twitter.com/The_BFOOL/statuses/936740701567684608</t>
  </si>
  <si>
    <t>{"hashtags":[{"text":"amia17","indices":[79,86]}],"symbols":[],"user_mentions":[{"screen_name":"DinahHandel","name":"Dinah Handel","id":2191365476,"id_str":"2191365476","indices":[0,12]},{"screen_name":"matthewepler","name":"matthew epler","id":172914483,"id_str":"172914483","indices":[20,33]}],"urls":[]}</t>
  </si>
  <si>
    <t>936740569388216321</t>
  </si>
  <si>
    <t>Fri Dec 01 23:35:30 +0000 2017</t>
  </si>
  <si>
    <t>http://twitter.com/ArchivistAriel/statuses/936740569388216321</t>
  </si>
  <si>
    <t>936740188125986816</t>
  </si>
  <si>
    <t>I'm so here for this. #AMIA17 https://t.co/0Pjv64EXM2</t>
  </si>
  <si>
    <t>Fri Dec 01 23:33:59 +0000 2017</t>
  </si>
  <si>
    <t>http://twitter.com/ArchivistAriel/statuses/936740188125986816</t>
  </si>
  <si>
    <t>{"hashtags":[{"text":"AMIA17","indices":[22,29]}],"symbols":[],"user_mentions":[],"urls":[{"url":"https://t.co/0Pjv64EXM2","expanded_url":"https://twitter.com/AMIAnet/status/936738340283527170","display_url":"twitter.com/AMIAnet/status…","indices":[30,53]}]}</t>
  </si>
  <si>
    <t>936739997125890049</t>
  </si>
  <si>
    <t>kiddarchivist</t>
  </si>
  <si>
    <t>Fri Dec 01 23:33:13 +0000 2017</t>
  </si>
  <si>
    <t>3333438903</t>
  </si>
  <si>
    <t>http://pbs.twimg.com/profile_images/905894023583453184/yS1DE4qA_normal.jpg</t>
  </si>
  <si>
    <t>Brooklyn, NY</t>
  </si>
  <si>
    <t>http://twitter.com/kiddarchivist/statuses/936739997125890049</t>
  </si>
  <si>
    <t>936739893195264000</t>
  </si>
  <si>
    <t>Fri Dec 01 23:32:48 +0000 2017</t>
  </si>
  <si>
    <t>http://twitter.com/DinahHandel/statuses/936739893195264000</t>
  </si>
  <si>
    <t>936739700630609920</t>
  </si>
  <si>
    <t>I sooooo dig the format of @ekemeyer @rhfraim and @jy_kim29’s talk. I learn  through conversation, doing and discussion. #amia17</t>
  </si>
  <si>
    <t>Fri Dec 01 23:32:03 +0000 2017</t>
  </si>
  <si>
    <t>http://twitter.com/treberney/statuses/936739700630609920</t>
  </si>
  <si>
    <t>{"hashtags":[{"text":"amia17","indices":[121,128]}],"symbols":[],"user_mentions":[{"screen_name":"ekemeyer","name":"Erica Titkemeyer","id":637159011,"id_str":"637159011","indices":[27,36]},{"screen_name":"rhfraim","name":"Rebecca Fraimow","id":814432290,"id_str":"814432290","indices":[37,45]},{"screen_name":"jy_kim29","name":"julia","id":2180437220,"id_str":"2180437220","indices":[50,59]}],"urls":[]}</t>
  </si>
  <si>
    <t>Inspired by John Passmore’s presentation encouraging archivists to advocate for open hardware with the same enthusiasm as open software. #amia17</t>
  </si>
  <si>
    <t>Fri Dec 01 23:31:37 +0000 2017</t>
  </si>
  <si>
    <t>http://twitter.com/DinahHandel/statuses/936739591708651520</t>
  </si>
  <si>
    <t>936739554882674688</t>
  </si>
  <si>
    <t>Bye Ripstation, say hi to open-source pancake machine cc @NKrabben @archivetype 🥞 #amia17 designed by John Passmore of @WNYCarchives https://t.co/xOr7h88n0k</t>
  </si>
  <si>
    <t>Fri Dec 01 23:31:28 +0000 2017</t>
  </si>
  <si>
    <t>http://twitter.com/kiddarchivist/statuses/936739554882674688</t>
  </si>
  <si>
    <t>{"hashtags":[{"text":"amia17","indices":[82,89]}],"symbols":[],"user_mentions":[{"screen_name":"NKrabben","name":"Nick Krabbenhöft","id":21232655,"id_str":"21232655","indices":[57,66]},{"screen_name":"archivetype","name":"Alexander Duryee","id":556567650,"id_str":"556567650","indices":[67,79]},{"screen_name":"WNYCarchives","name":"WNYC Archives","id":633053195,"id_str":"633053195","indices":[119,132]}],"urls":[],"media":[{"id":936739548763062300,"id_str":"936739548763062272","indices":[133,156],"media_url":"http://pbs.twimg.com/media/DP_3qBMVAAAa9QQ.jpg","media_url_https":"https://pbs.twimg.com/media/DP_3qBMVAAAa9QQ.jpg","url":"https://t.co/xOr7h88n0k","display_url":"pic.twitter.com/xOr7h88n0k","expanded_url":"https://twitter.com/kiddarchivist/status/936739554882674688/photo/1","type":"photo","sizes":{"small":{"w":510,"h":680,"resize":"fit"},"medium":{"w":900,"h":1200,"resize":"fit"},"thumb":{"w":150,"h":150,"resize":"crop"},"large":{"w":1536,"h":2048,"resize":"fit"}}}]}</t>
  </si>
  <si>
    <t>936739363354038272</t>
  </si>
  <si>
    <t>(Because lossy formats save space if you're working with storage constraints or if the highest video quality isn't important! #AMIA17)</t>
  </si>
  <si>
    <t>Fri Dec 01 23:30:42 +0000 2017</t>
  </si>
  <si>
    <t>936738684094894080</t>
  </si>
  <si>
    <t>http://twitter.com/ItsTheShadsy/statuses/936739363354038272</t>
  </si>
  <si>
    <t>{"hashtags":[{"text":"AMIA17","indices":[126,133]}],"symbols":[],"user_mentions":[],"urls":[]}</t>
  </si>
  <si>
    <t>936739124916228096</t>
  </si>
  <si>
    <t>UNC has severe space limitations, so low-priority footage may get lossy file creation. Setting stricter collections policy is helping with these issues going forward. #AMIA17</t>
  </si>
  <si>
    <t>Fri Dec 01 23:29:45 +0000 2017</t>
  </si>
  <si>
    <t>936737485324988416</t>
  </si>
  <si>
    <t>http://twitter.com/TerrifiKelly/statuses/936739124916228096</t>
  </si>
  <si>
    <t>{"hashtags":[{"text":"AMIA17","indices":[167,174]}],"symbols":[],"user_mentions":[],"urls":[]}</t>
  </si>
  <si>
    <t>936739017537835008</t>
  </si>
  <si>
    <t>Comparative use case studies of different approaches to digital AV processing are SO useful - kudos @rhfraim @jy_kim29 @ekemeyer #AMIA17</t>
  </si>
  <si>
    <t>Fri Dec 01 23:29:20 +0000 2017</t>
  </si>
  <si>
    <t>http://twitter.com/ng_yvonne/statuses/936739017537835008</t>
  </si>
  <si>
    <t>{"hashtags":[{"text":"AMIA17","indices":[129,136]}],"symbols":[],"user_mentions":[{"screen_name":"rhfraim","name":"Rebecca Fraimow","id":814432290,"id_str":"814432290","indices":[100,108]},{"screen_name":"jy_kim29","name":"julia","id":2180437220,"id_str":"2180437220","indices":[109,118]},{"screen_name":"ekemeyer","name":"Erica Titkemeyer","id":637159011,"id_str":"637159011","indices":[119,128]}],"urls":[]}</t>
  </si>
  <si>
    <t>Save things in lossy formats and BECOME FREE #AMIA17 https://t.co/rsH0QPAkCp</t>
  </si>
  <si>
    <t>Fri Dec 01 23:28:00 +0000 2017</t>
  </si>
  <si>
    <t>http://twitter.com/ItsTheShadsy/statuses/936738684094894080</t>
  </si>
  <si>
    <t>{"hashtags":[{"text":"AMIA17","indices":[45,52]}],"symbols":[],"user_mentions":[],"urls":[],"media":[{"id":936738676964450300,"id_str":"936738676964450305","indices":[53,76],"media_url":"http://pbs.twimg.com/tweet_video_thumb/DP_23RfV4AEzi3w.jpg","media_url_https":"https://pbs.twimg.com/tweet_video_thumb/DP_23RfV4AEzi3w.jpg","url":"https://t.co/rsH0QPAkCp","display_url":"pic.twitter.com/rsH0QPAkCp","expanded_url":"https://twitter.com/ItsTheShadsy/status/936738684094894080/photo/1","type":"photo","sizes":{"large":{"w":440,"h":300,"resize":"fit"},"medium":{"w":440,"h":300,"resize":"fit"},"thumb":{"w":150,"h":150,"resize":"crop"},"small":{"w":440,"h":300,"resize":"fit"}}}]}</t>
  </si>
  <si>
    <t>936738498480164864</t>
  </si>
  <si>
    <t>.@ekemeyer on UNC workflow to process student hard drives using DROID, FFprobe. Uses lossy compression due to storage limitations #AMIA17</t>
  </si>
  <si>
    <t>Fri Dec 01 23:27:16 +0000 2017</t>
  </si>
  <si>
    <t>http://twitter.com/ng_yvonne/statuses/936738498480164864</t>
  </si>
  <si>
    <t>{"hashtags":[{"text":"AMIA17","indices":[130,137]}],"symbols":[],"user_mentions":[{"screen_name":"ekemeyer","name":"Erica Titkemeyer","id":637159011,"id_str":"637159011","indices":[1,10]}],"urls":[]}</t>
  </si>
  <si>
    <t>936738447267688448</t>
  </si>
  <si>
    <t>"TV is harder than film..." Yes...yes it is. #AMIA17</t>
  </si>
  <si>
    <t>Fri Dec 01 23:27:04 +0000 2017</t>
  </si>
  <si>
    <t>http://twitter.com/annalynnmartino/statuses/936738447267688448</t>
  </si>
  <si>
    <t>{"hashtags":[{"text":"AMIA17","indices":[45,52]}],"symbols":[],"user_mentions":[],"urls":[]}</t>
  </si>
  <si>
    <t>936738430834368512</t>
  </si>
  <si>
    <t>Super stoked that I can understand the Streamlining Metadata sesh. Feared that I wouldn't but presenters have done fantastic job bringing complicated concepts down to earth. EIDR FTW #amia17</t>
  </si>
  <si>
    <t>Fri Dec 01 23:27:00 +0000 2017</t>
  </si>
  <si>
    <t>http://twitter.com/SegoLilyGirl/statuses/936738430834368512</t>
  </si>
  <si>
    <t>{"hashtags":[{"text":"amia17","indices":[183,190]}],"symbols":[],"user_mentions":[],"urls":[]}</t>
  </si>
  <si>
    <t>John Passmore from @WNYCarchives advocates for culture of making in our community re hardware in addition to software dev  #AMIA17 https://t.co/e3GkWtdrEe</t>
  </si>
  <si>
    <t>Fri Dec 01 23:26:38 +0000 2017</t>
  </si>
  <si>
    <t>http://twitter.com/AMIAnet/statuses/936738340283527170</t>
  </si>
  <si>
    <t>{"hashtags":[{"text":"AMIA17","indices":[123,130]}],"symbols":[],"user_mentions":[{"screen_name":"WNYCarchives","name":"WNYC Archives","id":633053195,"id_str":"633053195","indices":[19,32]}],"urls":[],"media":[{"id":936738331970302000,"id_str":"936738331970301952","indices":[131,154],"media_url":"http://pbs.twimg.com/media/DP_2jMSU8AA1O11.jpg","media_url_https":"https://pbs.twimg.com/media/DP_2jMSU8AA1O11.jpg","url":"https://t.co/e3GkWtdrEe","display_url":"pic.twitter.com/e3GkWtdrEe","expanded_url":"https://twitter.com/AMIAnet/status/936738340283527170/photo/1","type":"photo","sizes":{"large":{"w":2048,"h":1536,"resize":"fit"},"small":{"w":680,"h":510,"resize":"fit"},"medium":{"w":1200,"h":900,"resize":"fit"},"thumb":{"w":150,"h":150,"resize":"crop"}}}]}</t>
  </si>
  <si>
    <t>936738092114948096</t>
  </si>
  <si>
    <t>A positive outlook from John Passmore @amia17 https://t.co/zSCaBsYxSx</t>
  </si>
  <si>
    <t>Fri Dec 01 23:25:39 +0000 2017</t>
  </si>
  <si>
    <t>http://twitter.com/e_vinson/statuses/936738092114948096</t>
  </si>
  <si>
    <t>{"hashtags":[],"symbols":[],"user_mentions":[{"screen_name":"amia17","name":"amia","id":313225416,"id_str":"313225416","indices":[38,45]}],"urls":[],"media":[{"id":936738086939177000,"id_str":"936738086939176962","indices":[46,69],"media_url":"http://pbs.twimg.com/media/DP_2U7eWsAIrhPK.jpg","media_url_https":"https://pbs.twimg.com/media/DP_2U7eWsAIrhPK.jpg","url":"https://t.co/zSCaBsYxSx","display_url":"pic.twitter.com/zSCaBsYxSx","expanded_url":"https://twitter.com/e_vinson/status/936738092114948096/photo/1","type":"photo","sizes":{"medium":{"w":1200,"h":900,"resize":"fit"},"small":{"w":680,"h":510,"resize":"fit"},"thumb":{"w":150,"h":150,"resize":"crop"},"large":{"w":2048,"h":1536,"resize":"fit"}}}]}</t>
  </si>
  <si>
    <t>Erica from UNC highlighting the broad nature of things received by donors and setting digital collections policy-- no, they're not going to put your itunes library or videos you don't own that you pulled from YouTube into the digital repository. #amia17</t>
  </si>
  <si>
    <t>Fri Dec 01 23:23:14 +0000 2017</t>
  </si>
  <si>
    <t>936734539480813568</t>
  </si>
  <si>
    <t>http://twitter.com/TerrifiKelly/statuses/936737485324988416</t>
  </si>
  <si>
    <t>{"hashtags":[{"text":"amia17","indices":[246,253]}],"symbols":[],"user_mentions":[],"urls":[]}</t>
  </si>
  <si>
    <t>936737403359838209</t>
  </si>
  <si>
    <t>Fri Dec 01 23:22:55 +0000 2017</t>
  </si>
  <si>
    <t>http://twitter.com/ArchivistAriel/statuses/936737403359838209</t>
  </si>
  <si>
    <t>936737308866256896</t>
  </si>
  <si>
    <t>RT @TerrifiKelly: What are best practices in born-digital archiving? We'll, it depends on the nature of your material, your capabilities, your staff, and your users.  Panelists are outlining use cases in their very different institutions. #amia17</t>
  </si>
  <si>
    <t>Fri Dec 01 23:22:32 +0000 2017</t>
  </si>
  <si>
    <t>http://twitter.com/ArchivistAriel/statuses/936737308866256896</t>
  </si>
  <si>
    <t>936737178792501248</t>
  </si>
  <si>
    <t>RT @ItsTheShadsy: Communicating about video formats is tough. "I'm going to send you a QuickTime file" could mean a loooot of different things 😱 #AMIA17</t>
  </si>
  <si>
    <t>Fri Dec 01 23:22:01 +0000 2017</t>
  </si>
  <si>
    <t>http://twitter.com/ArchivistAriel/statuses/936737178792501248</t>
  </si>
  <si>
    <t>936737148442624001</t>
  </si>
  <si>
    <t>Fri Dec 01 23:21:54 +0000 2017</t>
  </si>
  <si>
    <t>http://twitter.com/ArchivistAriel/statuses/936737148442624001</t>
  </si>
  <si>
    <t>936737093455400960</t>
  </si>
  <si>
    <t>#lifehack courtesy of Howard Besser. #amia17 https://t.co/8KJPtND2cS</t>
  </si>
  <si>
    <t>Fri Dec 01 23:21:41 +0000 2017</t>
  </si>
  <si>
    <t>http://twitter.com/treberney/statuses/936737093455400960</t>
  </si>
  <si>
    <t>{"hashtags":[{"text":"lifehack","indices":[0,9]},{"text":"amia17","indices":[37,44]}],"symbols":[],"user_mentions":[],"urls":[],"media":[{"id":936737086228414500,"id_str":"936737086228414464","indices":[45,68],"media_url":"http://pbs.twimg.com/media/DP_1ariUQAA4u9u.jpg","media_url_https":"https://pbs.twimg.com/media/DP_1ariUQAA4u9u.jpg","url":"https://t.co/8KJPtND2cS","display_url":"pic.twitter.com/8KJPtND2cS","expanded_url":"https://twitter.com/treberney/status/936737093455400960/photo/1","type":"photo","sizes":{"small":{"w":475,"h":680,"resize":"fit"},"thumb":{"w":150,"h":150,"resize":"crop"},"medium":{"w":839,"h":1200,"resize":"fit"},"large":{"w":1432,"h":2048,"resize":"fit"}}}]}</t>
  </si>
  <si>
    <t>936736755503558661</t>
  </si>
  <si>
    <t>Hours of boat b-roll in original camera format: what is useless for one archive is super valuable for another, depending on mission/stakeholders @jy_kim29 &amp;amp; @rhfraim #AMIA17</t>
  </si>
  <si>
    <t>Fri Dec 01 23:20:20 +0000 2017</t>
  </si>
  <si>
    <t>http://twitter.com/ng_yvonne/statuses/936736755503558661</t>
  </si>
  <si>
    <t>{"hashtags":[{"text":"AMIA17","indices":[170,177]}],"symbols":[],"user_mentions":[{"screen_name":"jy_kim29","name":"julia","id":2180437220,"id_str":"2180437220","indices":[145,154]},{"screen_name":"rhfraim","name":"Rebecca Fraimow","id":814432290,"id_str":"814432290","indices":[161,169]}],"urls":[]}</t>
  </si>
  <si>
    <t>936736189314301953</t>
  </si>
  <si>
    <t>Fri Dec 01 23:18:05 +0000 2017</t>
  </si>
  <si>
    <t>http://twitter.com/sonoyamar/statuses/936736189314301953</t>
  </si>
  <si>
    <t>936735959701491714</t>
  </si>
  <si>
    <t>Communicating about video formats is tough. "I'm going to send you a QuickTime file" could mean a loooot of different things 😱 #AMIA17</t>
  </si>
  <si>
    <t>Fri Dec 01 23:17:11 +0000 2017</t>
  </si>
  <si>
    <t>http://twitter.com/ItsTheShadsy/statuses/936735959701491714</t>
  </si>
  <si>
    <t>{"hashtags":[{"text":"AMIA17","indices":[127,134]}],"symbols":[],"user_mentions":[],"urls":[]}</t>
  </si>
  <si>
    <t>936735665571663873</t>
  </si>
  <si>
    <t>elisemtanner</t>
  </si>
  <si>
    <t>RT @PeebsCate: Me and my gigantic true crime poster! #AMIA17 #ndsrart @ InterContinental New Orleans https://t.co/gMO6Q0VOez</t>
  </si>
  <si>
    <t>Fri Dec 01 23:16:01 +0000 2017</t>
  </si>
  <si>
    <t>745049924895571968</t>
  </si>
  <si>
    <t>http://pbs.twimg.com/profile_images/802524170370383874/2MlPQ2j__normal.jpg</t>
  </si>
  <si>
    <t>Philadelphia, PA</t>
  </si>
  <si>
    <t>http://twitter.com/elisemtanner/statuses/936735665571663873</t>
  </si>
  <si>
    <t>{"hashtags":[{"text":"AMIA17","indices":[53,60]},{"text":"ndsrart","indices":[61,69]}],"symbols":[],"user_mentions":[{"screen_name":"PeebsCate","name":"Cate Peebles","id":831531882,"id_str":"831531882","indices":[3,13]}],"urls":[{"url":"https://t.co/gMO6Q0VOez","expanded_url":"https://www.instagram.com/p/BcIeNDeFboP/","display_url":"instagram.com/p/BcIeNDeFboP/","indices":[101,124]}]}</t>
  </si>
  <si>
    <t>936735561330708480</t>
  </si>
  <si>
    <t>Fri Dec 01 23:15:36 +0000 2017</t>
  </si>
  <si>
    <t>http://twitter.com/TerrifiKelly/statuses/936735561330708480</t>
  </si>
  <si>
    <t>936735558948327424</t>
  </si>
  <si>
    <t>RT @PeebsCate: True Crime + Archives = True ❤️ #AMIA17 #NDSRArt #NDSR https://t.co/NyaQbK2bgy</t>
  </si>
  <si>
    <t>Fri Dec 01 23:15:35 +0000 2017</t>
  </si>
  <si>
    <t>http://twitter.com/elisemtanner/statuses/936735558948327424</t>
  </si>
  <si>
    <t>{"hashtags":[{"text":"AMIA17","indices":[47,54]},{"text":"NDSRArt","indices":[55,63]},{"text":"NDSR","indices":[64,69]}],"symbols":[],"user_mentions":[{"screen_name":"PeebsCate","name":"Cate Peebles","id":831531882,"id_str":"831531882","indices":[3,13]}],"urls":[],"media":[{"id":936328339261874200,"id_str":"936328339261874176","indices":[70,93],"media_url":"http://pbs.twimg.com/media/DP6BqebV4AAxdrX.jpg","media_url_https":"https://pbs.twimg.com/media/DP6BqebV4AAxdrX.jpg","url":"https://t.co/NyaQbK2bgy","display_url":"pic.twitter.com/NyaQbK2bgy","expanded_url":"https://twitter.com/PeebsCate/status/936328365694431232/photo/1","type":"photo","sizes":{"small":{"w":680,"h":510,"resize":"fit"},"medium":{"w":1200,"h":900,"resize":"fit"},"thumb":{"w":150,"h":150,"resize":"crop"},"large":{"w":2048,"h":1536,"resize":"fit"}},"source_status_id":936328365694431200,"source_status_id_str":"936328365694431232","source_user_id":831531882,"source_user_id_str":"831531882"}]}</t>
  </si>
  <si>
    <t>936735499837956097</t>
  </si>
  <si>
    <t>RT @erinlee_b: #NDSRArt pal @PeebsCate talking about her poster on archives in true crime documentaries #AMIA17 https://t.co/lIUGL4aXQ5</t>
  </si>
  <si>
    <t>Fri Dec 01 23:15:21 +0000 2017</t>
  </si>
  <si>
    <t>http://twitter.com/elisemtanner/statuses/936735499837956097</t>
  </si>
  <si>
    <t>{"hashtags":[{"text":"NDSRArt","indices":[15,23]},{"text":"AMIA17","indices":[104,111]}],"symbols":[],"user_mentions":[{"screen_name":"erinlee_b","name":"Erin Lee Barsan","id":777178658,"id_str":"777178658","indices":[3,13]},{"screen_name":"PeebsCate","name":"Cate Peebles","id":831531882,"id_str":"831531882","indices":[28,38]}],"urls":[],"media":[{"id":936303427050598400,"id_str":"936303427050598400","indices":[112,135],"media_url":"http://pbs.twimg.com/media/DP5rAZNU8AAcIke.jpg","media_url_https":"https://pbs.twimg.com/media/DP5rAZNU8AAcIke.jpg","url":"https://t.co/lIUGL4aXQ5","display_url":"pic.twitter.com/lIUGL4aXQ5","expanded_url":"https://twitter.com/erinlee_b/status/936303434965319680/photo/1","type":"photo","sizes":{"large":{"w":1463,"h":2047,"resize":"fit"},"medium":{"w":858,"h":1200,"resize":"fit"},"small":{"w":486,"h":680,"resize":"fit"},"thumb":{"w":150,"h":150,"resize":"crop"}},"source_status_id":936303434965319700,"source_status_id_str":"936303434965319680","source_user_id":777178658,"source_user_id_str":"777178658"}]}</t>
  </si>
  <si>
    <t>936735455772663810</t>
  </si>
  <si>
    <t>Love the conversational format of @jy_kim29 @rhfraim &amp;amp; @ekemeyer 's #AMIA17 panel. More panels like this!!!</t>
  </si>
  <si>
    <t>Fri Dec 01 23:15:11 +0000 2017</t>
  </si>
  <si>
    <t>http://twitter.com/ng_yvonne/statuses/936735455772663810</t>
  </si>
  <si>
    <t>{"hashtags":[{"text":"AMIA17","indices":[72,79]}],"symbols":[],"user_mentions":[{"screen_name":"jy_kim29","name":"julia","id":2180437220,"id_str":"2180437220","indices":[34,43]},{"screen_name":"rhfraim","name":"Rebecca Fraimow","id":814432290,"id_str":"814432290","indices":[44,52]},{"screen_name":"ekemeyer","name":"Erica Titkemeyer","id":637159011,"id_str":"637159011","indices":[59,68]}],"urls":[]}</t>
  </si>
  <si>
    <t>936735001185587200</t>
  </si>
  <si>
    <t>.@jy_kim29 explains 4 tiers for AV processing at American Folklife Ctr, based on content value and format #AMIA17</t>
  </si>
  <si>
    <t>Fri Dec 01 23:13:22 +0000 2017</t>
  </si>
  <si>
    <t>http://twitter.com/ng_yvonne/statuses/936735001185587200</t>
  </si>
  <si>
    <t>{"hashtags":[{"text":"AMIA17","indices":[106,113]}],"symbols":[],"user_mentions":[{"screen_name":"jy_kim29","name":"julia","id":2180437220,"id_str":"2180437220","indices":[1,10]}],"urls":[]}</t>
  </si>
  <si>
    <t>Next up: Julia Kim from AFC talks following public law and guidelines at Library of Congress, providing access, reprocessing older materials to newer format requirements, limited staff time and equipment availability #amia17</t>
  </si>
  <si>
    <t>Fri Dec 01 23:11:32 +0000 2017</t>
  </si>
  <si>
    <t>936733392606986240</t>
  </si>
  <si>
    <t>http://twitter.com/TerrifiKelly/statuses/936734539480813568</t>
  </si>
  <si>
    <t>{"hashtags":[{"text":"amia17","indices":[217,224]}],"symbols":[],"user_mentions":[],"urls":[]}</t>
  </si>
  <si>
    <t>936734383360397313</t>
  </si>
  <si>
    <t>#ISAN #AMIA17  https://t.co/tzkT2vDrjw</t>
  </si>
  <si>
    <t>Fri Dec 01 23:10:55 +0000 2017</t>
  </si>
  <si>
    <t>http://twitter.com/annalynnmartino/statuses/936734383360397313</t>
  </si>
  <si>
    <t>{"hashtags":[{"text":"ISAN","indices":[0,5]},{"text":"AMIA17","indices":[6,13]}],"symbols":[],"user_mentions":[],"urls":[{"url":"https://t.co/tzkT2vDrjw","expanded_url":"http://www.isan.org/","display_url":"isan.org","indices":[15,38]}]}</t>
  </si>
  <si>
    <t>936734223486078978</t>
  </si>
  <si>
    <t>.@jy_kim29 on challenge of mature repositories - re-processing collections and providing online access #AMIA17</t>
  </si>
  <si>
    <t>Fri Dec 01 23:10:17 +0000 2017</t>
  </si>
  <si>
    <t>http://twitter.com/ng_yvonne/statuses/936734223486078978</t>
  </si>
  <si>
    <t>{"hashtags":[{"text":"AMIA17","indices":[103,110]}],"symbols":[],"user_mentions":[{"screen_name":"jy_kim29","name":"julia","id":2180437220,"id_str":"2180437220","indices":[1,10]}],"urls":[]}</t>
  </si>
  <si>
    <t>936734032796225536</t>
  </si>
  <si>
    <t>Fri Dec 01 23:09:31 +0000 2017</t>
  </si>
  <si>
    <t>http://twitter.com/AMIAatUT/statuses/936734032796225536</t>
  </si>
  <si>
    <t>936733656604991488</t>
  </si>
  <si>
    <t>toddflicks</t>
  </si>
  <si>
    <t>RT @UCLAFTVArchive: The Archive's Mark Quigley and Todd Wiener (@toddflicks) will talk about preserving moving image records of marginalized communities at #AMIA17: https://t.co/NhivDvChl5 @AMIAnet https://t.co/Pev4E2GAiO</t>
  </si>
  <si>
    <t>Fri Dec 01 23:08:02 +0000 2017</t>
  </si>
  <si>
    <t>285122023</t>
  </si>
  <si>
    <t>http://pbs.twimg.com/profile_images/626016353867010048/AcVs3HMq_normal.jpg</t>
  </si>
  <si>
    <t>http://twitter.com/toddflicks/statuses/936733656604991488</t>
  </si>
  <si>
    <t>{"hashtags":[],"symbols":[],"user_mentions":[{"screen_name":"UCLAFTVArchive","name":"UCLA Film&amp;TV Archive","id":188001585,"id_str":"188001585","indices":[3,18]},{"screen_name":"toddflicks","name":"Todd","id":285122023,"id_str":"285122023","indices":[64,75]}],"urls":[]}</t>
  </si>
  <si>
    <t>936733482193227776</t>
  </si>
  <si>
    <t>aufsmaulsuppe</t>
  </si>
  <si>
    <t>Fri Dec 01 23:07:20 +0000 2017</t>
  </si>
  <si>
    <t>155647562</t>
  </si>
  <si>
    <t>http://pbs.twimg.com/profile_images/990072147/ft_normal.jpg</t>
  </si>
  <si>
    <t>http://twitter.com/aufsmaulsuppe/statuses/936733482193227776</t>
  </si>
  <si>
    <t>936733236184698880</t>
  </si>
  <si>
    <t>.@rhfraim on bit-level preservation of production materials at @wgbharchives . Minimal processing, LTO workflow w/ 2 p-t staff to meet various stakeholder requirements #AMIA17</t>
  </si>
  <si>
    <t>Fri Dec 01 23:06:21 +0000 2017</t>
  </si>
  <si>
    <t>http://twitter.com/ng_yvonne/statuses/936733236184698880</t>
  </si>
  <si>
    <t>{"hashtags":[{"text":"AMIA17","indices":[168,175]}],"symbols":[],"user_mentions":[{"screen_name":"rhfraim","name":"Rebecca Fraimow","id":814432290,"id_str":"814432290","indices":[1,9]},{"screen_name":"wgbharchives","name":"WGBH Archives","id":466533939,"id_str":"466533939","indices":[63,76]}],"urls":[]}</t>
  </si>
  <si>
    <t>936733032748380161</t>
  </si>
  <si>
    <t>Fri Dec 01 23:05:33 +0000 2017</t>
  </si>
  <si>
    <t>http://twitter.com/toddflicks/statuses/936733032748380161</t>
  </si>
  <si>
    <t>936732116049678336</t>
  </si>
  <si>
    <t>What are best practices in born-digital archiving? We'll, it depends on the nature of your material, your capabilities, your staff, and your users.  Panelists are outlining use cases in their very different institutions. #amia17</t>
  </si>
  <si>
    <t>Fri Dec 01 23:01:54 +0000 2017</t>
  </si>
  <si>
    <t>http://twitter.com/TerrifiKelly/statuses/936732116049678336</t>
  </si>
  <si>
    <t>{"hashtags":[{"text":"amia17","indices":[221,228]}],"symbols":[],"user_mentions":[],"urls":[]}</t>
  </si>
  <si>
    <t>936731857315684352</t>
  </si>
  <si>
    <t>Preserving for user groups #amia17 https://t.co/j1GHPVmSpO</t>
  </si>
  <si>
    <t>Fri Dec 01 23:00:53 +0000 2017</t>
  </si>
  <si>
    <t>http://twitter.com/e_vinson/statuses/936731857315684352</t>
  </si>
  <si>
    <t>{"hashtags":[{"text":"amia17","indices":[27,34]}],"symbols":[],"user_mentions":[],"urls":[],"media":[{"id":936731827959562200,"id_str":"936731827959562240","indices":[35,58],"media_url":"http://pbs.twimg.com/media/DP_wom9VAAAXsqt.jpg","media_url_https":"https://pbs.twimg.com/media/DP_wom9VAAAXsqt.jpg","url":"https://t.co/j1GHPVmSpO","display_url":"pic.twitter.com/j1GHPVmSpO","expanded_url":"https://twitter.com/e_vinson/status/936731857315684352/photo/1","type":"photo","sizes":{"large":{"w":1536,"h":2048,"resize":"fit"},"medium":{"w":900,"h":1200,"resize":"fit"},"thumb":{"w":150,"h":150,"resize":"crop"},"small":{"w":510,"h":680,"resize":"fit"}}}]}</t>
  </si>
  <si>
    <t>936731638385577985</t>
  </si>
  <si>
    <t>walshbr</t>
  </si>
  <si>
    <t>Fri Dec 01 23:00:00 +0000 2017</t>
  </si>
  <si>
    <t>936961322</t>
  </si>
  <si>
    <t>http://pbs.twimg.com/profile_images/612967445054144512/f7xL3hXp_normal.jpg</t>
  </si>
  <si>
    <t>Not that kind of Dr.</t>
  </si>
  <si>
    <t>http://twitter.com/walshbr/statuses/936731638385577985</t>
  </si>
  <si>
    <t>936731068711006208</t>
  </si>
  <si>
    <t>Conferences can be especially tough for those with a chronic illness. Just want to support and send ❤️to those  at #amia17 and those who couldn’t make it. You are not alone! #chronicallychILL</t>
  </si>
  <si>
    <t>Fri Dec 01 22:57:45 +0000 2017</t>
  </si>
  <si>
    <t>http://twitter.com/AV_DiscoTech/statuses/936731068711006208</t>
  </si>
  <si>
    <t>{"hashtags":[{"text":"amia17","indices":[115,122]},{"text":"chronicallychILL","indices":[174,191]}],"symbols":[],"user_mentions":[],"urls":[]}</t>
  </si>
  <si>
    <t>936730439145918464</t>
  </si>
  <si>
    <t>#EIDR #AMIA17 https://t.co/KqjcB94ls4</t>
  </si>
  <si>
    <t>Fri Dec 01 22:55:14 +0000 2017</t>
  </si>
  <si>
    <t>http://twitter.com/annalynnmartino/statuses/936730439145918464</t>
  </si>
  <si>
    <t>{"hashtags":[{"text":"EIDR","indices":[0,5]},{"text":"AMIA17","indices":[6,13]}],"symbols":[],"user_mentions":[],"urls":[{"url":"https://t.co/KqjcB94ls4","expanded_url":"http://eidr.org/","display_url":"eidr.org","indices":[14,37]}]}</t>
  </si>
  <si>
    <t>936730414646988800</t>
  </si>
  <si>
    <t>RT @cally__ho: I'm with @kcariani on lack of Nederlanders at #amia17 🇳🇱😢</t>
  </si>
  <si>
    <t>Fri Dec 01 22:55:09 +0000 2017</t>
  </si>
  <si>
    <t>http://twitter.com/e_vinson/statuses/936730414646988800</t>
  </si>
  <si>
    <t>{"hashtags":[{"text":"amia17","indices":[61,68]}],"symbols":[],"user_mentions":[{"screen_name":"cally__ho","name":"Callie Holmes","id":196202467,"id_str":"196202467","indices":[3,13]},{"screen_name":"kcariani","name":"Karen Cariani","id":22847178,"id_str":"22847178","indices":[24,33]}],"urls":[]}</t>
  </si>
  <si>
    <t>936730125294538758</t>
  </si>
  <si>
    <t>You can sing "Practical risks of best practice" to the tune of the Ninja Turtles theme song (also, these are important to consider) #AMIA17 https://t.co/mJklNktIof</t>
  </si>
  <si>
    <t>Fri Dec 01 22:54:00 +0000 2017</t>
  </si>
  <si>
    <t>http://twitter.com/ItsTheShadsy/statuses/936730125294538758</t>
  </si>
  <si>
    <t>{"hashtags":[{"text":"AMIA17","indices":[132,139]}],"symbols":[],"user_mentions":[],"urls":[],"media":[{"id":936730114255028200,"id_str":"936730114255028224","indices":[140,163],"media_url":"http://pbs.twimg.com/media/DP_vE26VAAAlhUx.jpg","media_url_https":"https://pbs.twimg.com/media/DP_vE26VAAAlhUx.jpg","url":"https://t.co/mJklNktIof","display_url":"pic.twitter.com/mJklNktIof","expanded_url":"https://twitter.com/ItsTheShadsy/status/936730125294538758/photo/1","type":"photo","sizes":{"medium":{"w":1200,"h":900,"resize":"fit"},"small":{"w":680,"h":510,"resize":"fit"},"thumb":{"w":150,"h":150,"resize":"crop"},"large":{"w":2048,"h":1536,"resize":"fit"}}}]}</t>
  </si>
  <si>
    <t>936729847681953792</t>
  </si>
  <si>
    <t>Another Andrea Leigh presentation :) how does she do it?!? :) #AMIA17 #metadata #avarchives #curatedcontentidentifier #EIDR https://t.co/RmHHVLAF6J</t>
  </si>
  <si>
    <t>Fri Dec 01 22:52:53 +0000 2017</t>
  </si>
  <si>
    <t>http://twitter.com/annalynnmartino/statuses/936729847681953792</t>
  </si>
  <si>
    <t>{"hashtags":[{"text":"AMIA17","indices":[62,69]},{"text":"metadata","indices":[70,79]},{"text":"avarchives","indices":[80,91]},{"text":"curatedcontentidentifier","indices":[92,117]},{"text":"EIDR","indices":[118,123]}],"symbols":[],"user_mentions":[],"urls":[],"media":[{"id":936729840752910300,"id_str":"936729840752910336","indices":[124,147],"media_url":"http://pbs.twimg.com/media/DP_u08CV4AAbdOV.jpg","media_url_https":"https://pbs.twimg.com/media/DP_u08CV4AAbdOV.jpg","url":"https://t.co/RmHHVLAF6J","display_url":"pic.twitter.com/RmHHVLAF6J","expanded_url":"https://twitter.com/annalynnmartino/status/936729847681953792/photo/1","type":"photo","sizes":{"medium":{"w":900,"h":1200,"resize":"fit"},"thumb":{"w":150,"h":150,"resize":"crop"},"large":{"w":1536,"h":2048,"resize":"fit"},"small":{"w":510,"h":680,"resize":"fit"}}}]}</t>
  </si>
  <si>
    <t>936728022287183873</t>
  </si>
  <si>
    <t>the_hoyk</t>
  </si>
  <si>
    <t>Fri Dec 01 22:45:38 +0000 2017</t>
  </si>
  <si>
    <t>190595813</t>
  </si>
  <si>
    <t>http://pbs.twimg.com/profile_images/1127737504/crane_cameo_normal.gif</t>
  </si>
  <si>
    <t>Cannot predict now</t>
  </si>
  <si>
    <t>http://twitter.com/the_hoyk/statuses/936728022287183873</t>
  </si>
  <si>
    <t>936726194099249152</t>
  </si>
  <si>
    <t>DerekLong08</t>
  </si>
  <si>
    <t>RT @AV_DiscoTech: Resource on media history and digital humanities https://t.co/Dw5RAfifV6 #AMIA17 #dh</t>
  </si>
  <si>
    <t>Fri Dec 01 22:38:22 +0000 2017</t>
  </si>
  <si>
    <t>47488535</t>
  </si>
  <si>
    <t>http://pbs.twimg.com/profile_images/423980093170405376/KpvIj_cd_normal.jpeg</t>
  </si>
  <si>
    <t>Champaign, IL</t>
  </si>
  <si>
    <t>http://twitter.com/DerekLong08/statuses/936726194099249152</t>
  </si>
  <si>
    <t>{"hashtags":[{"text":"AMIA17","indices":[91,98]},{"text":"dh","indices":[99,102]}],"symbols":[],"user_mentions":[{"screen_name":"AV_DiscoTech","name":"Siobhan C. Hagan","id":15159472,"id_str":"15159472","indices":[3,16]}],"urls":[{"url":"https://t.co/Dw5RAfifV6","expanded_url":"http://projectarclight.org/wp-content/uploads/ArclightGuidebook.pdf","display_url":"projectarclight.org/wp-content/upl…","indices":[67,90]}]}</t>
  </si>
  <si>
    <t>936725833728659456</t>
  </si>
  <si>
    <t>Fri Dec 01 22:36:56 +0000 2017</t>
  </si>
  <si>
    <t>http://twitter.com/ArchivistAriel/statuses/936725833728659456</t>
  </si>
  <si>
    <t>936725765298593792</t>
  </si>
  <si>
    <t>Fri Dec 01 22:36:40 +0000 2017</t>
  </si>
  <si>
    <t>http://twitter.com/ArchivistAriel/statuses/936725765298593792</t>
  </si>
  <si>
    <t>936725724471238656</t>
  </si>
  <si>
    <t>Fri Dec 01 22:36:30 +0000 2017</t>
  </si>
  <si>
    <t>http://twitter.com/ArchivistAriel/statuses/936725724471238656</t>
  </si>
  <si>
    <t>936725695757201408</t>
  </si>
  <si>
    <t>RT @jwdunn: Lots of interest in AMP at #amia17 @MDPI_IU @iulibraries @tanyaclement @AVPreserve https://t.co/pwWkSD4by2</t>
  </si>
  <si>
    <t>Fri Dec 01 22:36:24 +0000 2017</t>
  </si>
  <si>
    <t>http://twitter.com/MDPI_IU/statuses/936725695757201408</t>
  </si>
  <si>
    <t>{"hashtags":[{"text":"amia17","indices":[39,46]}],"symbols":[],"user_mentions":[{"screen_name":"jwdunn","name":"Jon Dunn","id":22158384,"id_str":"22158384","indices":[3,10]},{"screen_name":"MDPI_IU","name":"MDPI@AMIA17","id":921077831362383900,"id_str":"921077831362383872","indices":[47,55]},{"screen_name":"iulibraries","name":"IU Libraries","id":20592280,"id_str":"20592280","indices":[56,68]},{"screen_name":"tanyaclement","name":"tanyaclement","id":18816587,"id_str":"18816587","indices":[69,82]},{"screen_name":"AVPreserve","name":"AVPreserve","id":49113051,"id_str":"49113051","indices":[83,94]}],"urls":[{"url":"https://t.co/pwWkSD4by2","expanded_url":"https://twitter.com/annalynnmartino/status/936696284026720256","display_url":"twitter.com/annalynnmartin…","indices":[95,118]}]}</t>
  </si>
  <si>
    <t>936724766957953024</t>
  </si>
  <si>
    <t>RT @mellydollred: Helen Hill event tomorrow night! #amia17 Friends of Helen Hill present free local film program Saturday night at Zeitgeist https://t.co/Ao0cyGIRXq</t>
  </si>
  <si>
    <t>Fri Dec 01 22:32:42 +0000 2017</t>
  </si>
  <si>
    <t>http://twitter.com/shhtrina/statuses/936724766957953024</t>
  </si>
  <si>
    <t>{"hashtags":[{"text":"amia17","indices":[51,58]}],"symbols":[],"user_mentions":[{"screen_name":"mellydollred","name":"Melissa Dollman","id":23597456,"id_str":"23597456","indices":[3,16]}],"urls":[]}</t>
  </si>
  <si>
    <t>936724479287246849</t>
  </si>
  <si>
    <t>This theory v practice ? for employment is crazy important. @eabenoit=answers internships, volunteering, community involvement #AMIA17</t>
  </si>
  <si>
    <t>Fri Dec 01 22:31:34 +0000 2017</t>
  </si>
  <si>
    <t>http://twitter.com/ArchivistAriel/statuses/936724479287246849</t>
  </si>
  <si>
    <t>{"hashtags":[{"text":"AMIA17","indices":[127,134]}],"symbols":[],"user_mentions":[{"screen_name":"eabenoit","name":"Ed Benoit III","id":22049756,"id_str":"22049756","indices":[60,69]}],"urls":[]}</t>
  </si>
  <si>
    <t>936723232501256192</t>
  </si>
  <si>
    <t>"If you looked at the machine generated transcripts, you'd think we had a lot of people talking about hay and thespians." (Says custodian of LGBTQ coll) 🏳️‍🌈🚫🐴 🎭 #amia17</t>
  </si>
  <si>
    <t>Fri Dec 01 22:26:36 +0000 2017</t>
  </si>
  <si>
    <t>http://pbs.twimg.com/profile_images/3639920435/105469f3b6bfb1274bfb267ff66c2a6b_normal.jpeg</t>
  </si>
  <si>
    <t>http://twitter.com/cally__ho/statuses/936723232501256192</t>
  </si>
  <si>
    <t>{"hashtags":[{"text":"amia17","indices":[162,169]}],"symbols":[],"user_mentions":[],"urls":[]}</t>
  </si>
  <si>
    <t>936723210933911552</t>
  </si>
  <si>
    <t>Yes. @snowdenbecker's response to this ? is great. The idea of expanding media archiving, focusing on areas of strength &amp;amp; doing basic archiving goals but CORE competencies is SUPER important 🙌 #AMIA17</t>
  </si>
  <si>
    <t>Fri Dec 01 22:26:31 +0000 2017</t>
  </si>
  <si>
    <t>http://twitter.com/ArchivistAriel/statuses/936723210933911552</t>
  </si>
  <si>
    <t>{"hashtags":[{"text":"AMIA17","indices":[197,204]}],"symbols":[],"user_mentions":[{"screen_name":"snowdenbecker","name":"Snowden Becker","id":2448732866,"id_str":"2448732866","indices":[5,19]}],"urls":[]}</t>
  </si>
  <si>
    <t>936722920642088960</t>
  </si>
  <si>
    <t>RT @treberney: Fix It! you can help make public media accessibility better and more accurate (and have fun!): https://t.co/q06b9Q94sE #amia17</t>
  </si>
  <si>
    <t>Fri Dec 01 22:25:22 +0000 2017</t>
  </si>
  <si>
    <t>http://twitter.com/jwdunn/statuses/936722920642088960</t>
  </si>
  <si>
    <t>{"hashtags":[],"symbols":[],"user_mentions":[{"screen_name":"treberney","name":"tre berney","id":24545353,"id_str":"24545353","indices":[3,13]}],"urls":[{"url":"https://t.co/q06b9Q94sE","expanded_url":"http://fixit.americanarchive.org/","display_url":"fixit.americanarchive.org","indices":[110,133]}]}</t>
  </si>
  <si>
    <t>936722890417934341</t>
  </si>
  <si>
    <t>Fri Dec 01 22:25:15 +0000 2017</t>
  </si>
  <si>
    <t>http://twitter.com/AMIAatUT/statuses/936722890417934341</t>
  </si>
  <si>
    <t>936722887964286980</t>
  </si>
  <si>
    <t>Thanks, @kcariani @tanyaclement and   Tali Singer - all hands on deck approach to accessibility and discovery #amia17 https://t.co/dcnlXxjbnG</t>
  </si>
  <si>
    <t>Fri Dec 01 22:25:14 +0000 2017</t>
  </si>
  <si>
    <t>http://twitter.com/treberney/statuses/936722887964286980</t>
  </si>
  <si>
    <t>{"hashtags":[{"text":"amia17","indices":[110,117]}],"symbols":[],"user_mentions":[{"screen_name":"kcariani","name":"Karen Cariani","id":22847178,"id_str":"22847178","indices":[8,17]},{"screen_name":"tanyaclement","name":"tanyaclement","id":18816587,"id_str":"18816587","indices":[18,31]}],"urls":[],"media":[{"id":936722879013576700,"id_str":"936722879013576704","indices":[118,141],"media_url":"http://pbs.twimg.com/media/DP_oftiV4AAT7z1.jpg","media_url_https":"https://pbs.twimg.com/media/DP_oftiV4AAT7z1.jpg","url":"https://t.co/dcnlXxjbnG","display_url":"pic.twitter.com/dcnlXxjbnG","expanded_url":"https://twitter.com/treberney/status/936722887964286980/photo/1","type":"photo","sizes":{"large":{"w":2048,"h":1536,"resize":"fit"},"thumb":{"w":150,"h":150,"resize":"crop"},"medium":{"w":1200,"h":900,"resize":"fit"},"small":{"w":680,"h":510,"resize":"fit"}}}]}</t>
  </si>
  <si>
    <t>936722492856721408</t>
  </si>
  <si>
    <t>OmizoRM</t>
  </si>
  <si>
    <t>Fri Dec 01 22:23:40 +0000 2017</t>
  </si>
  <si>
    <t>1492138147</t>
  </si>
  <si>
    <t>http://pbs.twimg.com/profile_images/795040189290860545/MwagkOgS_normal.jpg</t>
  </si>
  <si>
    <t>http://twitter.com/OmizoRM/statuses/936722492856721408</t>
  </si>
  <si>
    <t>936722336237068288</t>
  </si>
  <si>
    <t>Karen Gracy is a rockstar. "I think everyone should have some basic grounding in just about everything...There's a lot of overlap. You have to learn about advocacy." Everyone should read her book. #amia17</t>
  </si>
  <si>
    <t>Fri Dec 01 22:23:03 +0000 2017</t>
  </si>
  <si>
    <t>http://twitter.com/ArchivistAriel/statuses/936722336237068288</t>
  </si>
  <si>
    <t>{"hashtags":[{"text":"amia17","indices":[197,204]}],"symbols":[],"user_mentions":[],"urls":[]}</t>
  </si>
  <si>
    <t>936721806152650752</t>
  </si>
  <si>
    <t>RT @brenemer: the sexual harrassment facilitated discussion was really amazing but i was hoping to see a LOT more men there #AMIA17</t>
  </si>
  <si>
    <t>Fri Dec 01 22:20:56 +0000 2017</t>
  </si>
  <si>
    <t>http://twitter.com/DinahHandel/statuses/936721806152650752</t>
  </si>
  <si>
    <t>{"hashtags":[{"text":"AMIA17","indices":[124,131]}],"symbols":[],"user_mentions":[{"screen_name":"brenemer","name":"Brendan Coates","id":608270454,"id_str":"608270454","indices":[3,12]}],"urls":[]}</t>
  </si>
  <si>
    <t>936721623146795008</t>
  </si>
  <si>
    <t>joshshepperd</t>
  </si>
  <si>
    <t>Fri Dec 01 22:20:13 +0000 2017</t>
  </si>
  <si>
    <t>4212430005</t>
  </si>
  <si>
    <t>http://pbs.twimg.com/profile_images/911989225163296768/EdBiO7k__normal.jpg</t>
  </si>
  <si>
    <t>http://twitter.com/joshshepperd/statuses/936721623146795008</t>
  </si>
  <si>
    <t>936721338542317569</t>
  </si>
  <si>
    <t>This session might also be of interest for participants at #AMIA17. https://t.co/0FIX6tBbBJ</t>
  </si>
  <si>
    <t>Fri Dec 01 22:19:05 +0000 2017</t>
  </si>
  <si>
    <t>http://twitter.com/RadioTaskForce/statuses/936721338542317569</t>
  </si>
  <si>
    <t>{"hashtags":[{"text":"AMIA17","indices":[59,66]}],"symbols":[],"user_mentions":[],"urls":[{"url":"https://t.co/0FIX6tBbBJ","expanded_url":"https://twitter.com/RadioTaskForce/status/933678243990949889","display_url":"twitter.com/RadioTaskForce…","indices":[68,91]}]}</t>
  </si>
  <si>
    <t>936721176851705856</t>
  </si>
  <si>
    <t>Oooo, there's a ? abt "what is a moving image archivist" &amp;amp; discussing the competencies of film skillz from Howard Besser #AMIA17</t>
  </si>
  <si>
    <t>Fri Dec 01 22:18:26 +0000 2017</t>
  </si>
  <si>
    <t>http://twitter.com/ArchivistAriel/statuses/936721176851705856</t>
  </si>
  <si>
    <t>{"hashtags":[{"text":"AMIA17","indices":[125,132]}],"symbols":[],"user_mentions":[],"urls":[]}</t>
  </si>
  <si>
    <t>936720978251599872</t>
  </si>
  <si>
    <t>Fri Dec 01 22:17:39 +0000 2017</t>
  </si>
  <si>
    <t>http://twitter.com/RadioTaskForce/statuses/936720978251599872</t>
  </si>
  <si>
    <t>936720959528230913</t>
  </si>
  <si>
    <t>RT @DinahHandel: Kate Dollenmayer talking about the center for home movies’ role in the woman behind the camera project (the woman behind the woman behind the camera). The center for home movies aggregates digitized home movies:   https://t.co/vJzxFgJ2gV #amia17 https://t.co/uKlIPsoMUf</t>
  </si>
  <si>
    <t>Fri Dec 01 22:17:34 +0000 2017</t>
  </si>
  <si>
    <t>http://twitter.com/RadioTaskForce/statuses/936720959528230913</t>
  </si>
  <si>
    <t>936720912250032128</t>
  </si>
  <si>
    <t>RT @TerrifiKelly: Mark Williams from Media Ecology Project, which seeks to increase connection and collaboration between researchers and archives (something everyone involved can only gain from!). Also he used a paper print as an example for one of the annotation tools. #whatwhat #amia17</t>
  </si>
  <si>
    <t>Fri Dec 01 22:17:23 +0000 2017</t>
  </si>
  <si>
    <t>http://twitter.com/RadioTaskForce/statuses/936720912250032128</t>
  </si>
  <si>
    <t>936720794507497472</t>
  </si>
  <si>
    <t>Fri Dec 01 22:16:55 +0000 2017</t>
  </si>
  <si>
    <t>http://twitter.com/cally__ho/statuses/936720794507497472</t>
  </si>
  <si>
    <t>936720793261760513</t>
  </si>
  <si>
    <t>RT @ItsTheShadsy: The Amateur Cinema database is already being used for research! Success! 🙌 #AMIA17</t>
  </si>
  <si>
    <t>http://twitter.com/RadioTaskForce/statuses/936720793261760513</t>
  </si>
  <si>
    <t>{"hashtags":[{"text":"AMIA17","indices":[93,100]}],"symbols":[],"user_mentions":[{"screen_name":"ItsTheShadsy","name":"Phil Salvador","id":284780847,"id_str":"284780847","indices":[3,16]}],"urls":[]}</t>
  </si>
  <si>
    <t>936720659853475840</t>
  </si>
  <si>
    <t>Fri Dec 01 22:16:23 +0000 2017</t>
  </si>
  <si>
    <t>http://twitter.com/RadioTaskForce/statuses/936720659853475840</t>
  </si>
  <si>
    <t>936720595806498817</t>
  </si>
  <si>
    <t>Fri Dec 01 22:16:08 +0000 2017</t>
  </si>
  <si>
    <t>http://twitter.com/RadioTaskForce/statuses/936720595806498817</t>
  </si>
  <si>
    <t>936720546590609408</t>
  </si>
  <si>
    <t>RT @AMIAatUT: @IUBloomington mentions the MICO platform and this customizable platform looks promising READ MORE: https://t.co/1LHLFsWtf2 #amia17 https://t.co/6OXkVPdZuY</t>
  </si>
  <si>
    <t>Fri Dec 01 22:15:56 +0000 2017</t>
  </si>
  <si>
    <t>http://twitter.com/RadioTaskForce/statuses/936720546590609408</t>
  </si>
  <si>
    <t>{"hashtags":[],"symbols":[],"user_mentions":[{"screen_name":"AMIAatUT","name":"AMIA","id":3221922992,"id_str":"3221922992","indices":[3,12]},{"screen_name":"IUBloomington","name":"Indiana University","id":18458348,"id_str":"18458348","indices":[14,28]}],"urls":[{"url":"https://t.co/1LHLFsWtf2","expanded_url":"https://www.mico-project.eu/document/platform/","display_url":"mico-project.eu/document/platf…","indices":[114,137]}]}</t>
  </si>
  <si>
    <t>936720509009612802</t>
  </si>
  <si>
    <t>RT @valsadie: AMIA 2017: NonTheatrical Film and Race https://t.co/wpMfBcRIVF via @YouTube  #AMIA17 session streaming LIVE -- NOW</t>
  </si>
  <si>
    <t>Fri Dec 01 22:15:47 +0000 2017</t>
  </si>
  <si>
    <t>http://twitter.com/RadioTaskForce/statuses/936720509009612802</t>
  </si>
  <si>
    <t>{"hashtags":[{"text":"AMIA17","indices":[91,98]}],"symbols":[],"user_mentions":[{"screen_name":"valsadie","name":"Valerie Hawkins","id":10118982,"id_str":"10118982","indices":[3,12]},{"screen_name":"YouTube","name":"YouTube","id":10228272,"id_str":"10228272","indices":[81,89]}],"urls":[{"url":"https://t.co/wpMfBcRIVF","expanded_url":"https://youtu.be/eocn6yW84Jo","display_url":"youtu.be/eocn6yW84Jo","indices":[53,76]}]}</t>
  </si>
  <si>
    <t>936720491703885825</t>
  </si>
  <si>
    <t>RT @AMIAnet: How common is it? 53% of women report some form of sexual harassment at work.   #amia17</t>
  </si>
  <si>
    <t>Fri Dec 01 22:15:43 +0000 2017</t>
  </si>
  <si>
    <t>http://twitter.com/RadioTaskForce/statuses/936720491703885825</t>
  </si>
  <si>
    <t>{"hashtags":[{"text":"amia17","indices":[93,100]}],"symbols":[],"user_mentions":[{"screen_name":"AMIAnet","name":"AMIA","id":29293612,"id_str":"29293612","indices":[3,11]}],"urls":[]}</t>
  </si>
  <si>
    <t>936720461169340418</t>
  </si>
  <si>
    <t>Fri Dec 01 22:15:36 +0000 2017</t>
  </si>
  <si>
    <t>http://twitter.com/mellydollred/statuses/936720461169340418</t>
  </si>
  <si>
    <t>936720458728296449</t>
  </si>
  <si>
    <t>RT @TerrifiKelly: Tanya Clement discussing HiPSTAS, which identifies non-text-based sounds. It can identify bird calls, gunshots, etc., but is being applied to AAPB to ID things like different speakers, applause, and verbal tics. #amia17</t>
  </si>
  <si>
    <t>Fri Dec 01 22:15:35 +0000 2017</t>
  </si>
  <si>
    <t>http://twitter.com/AMIAatUT/statuses/936720458728296449</t>
  </si>
  <si>
    <t>936720376800870402</t>
  </si>
  <si>
    <t>Fri Dec 01 22:15:15 +0000 2017</t>
  </si>
  <si>
    <t>http://twitter.com/AMIAatUT/statuses/936720376800870402</t>
  </si>
  <si>
    <t>936720316675567621</t>
  </si>
  <si>
    <t>Fri Dec 01 22:15:01 +0000 2017</t>
  </si>
  <si>
    <t>http://twitter.com/RadioTaskForce/statuses/936720316675567621</t>
  </si>
  <si>
    <t>936720210530271233</t>
  </si>
  <si>
    <t>Fri Dec 01 22:14:36 +0000 2017</t>
  </si>
  <si>
    <t>http://twitter.com/RadioTaskForce/statuses/936720210530271233</t>
  </si>
  <si>
    <t>936720034994491392</t>
  </si>
  <si>
    <t>RT @cally__ho: Paradigm shift towards building a metadata farm/warehouse vs outputting a single XML or JSON file and then being done. We need to own and cultivate metadata. @AVPreserve #amia17</t>
  </si>
  <si>
    <t>Fri Dec 01 22:13:54 +0000 2017</t>
  </si>
  <si>
    <t>http://twitter.com/AV_DiscoTech/statuses/936720034994491392</t>
  </si>
  <si>
    <t>936719898738348036</t>
  </si>
  <si>
    <t>RT @annalynnmartino: Gotta read more about the Mico Project #AMIA17  https://t.co/ODb1NnrQUO</t>
  </si>
  <si>
    <t>Fri Dec 01 22:13:21 +0000 2017</t>
  </si>
  <si>
    <t>http://twitter.com/AV_DiscoTech/statuses/936719898738348036</t>
  </si>
  <si>
    <t>{"hashtags":[{"text":"AMIA17","indices":[60,67]}],"symbols":[],"user_mentions":[{"screen_name":"annalynnmartino","name":"Anna Lynn Martino","id":64096281,"id_str":"64096281","indices":[3,19]}],"urls":[{"url":"https://t.co/ODb1NnrQUO","expanded_url":"https://www.mico-project.eu/","display_url":"mico-project.eu","indices":[69,92]}]}</t>
  </si>
  <si>
    <t>936719660007022592</t>
  </si>
  <si>
    <t>I'm with @kcariani on lack of Nederlanders at #amia17 🇳🇱😢</t>
  </si>
  <si>
    <t>Fri Dec 01 22:12:25 +0000 2017</t>
  </si>
  <si>
    <t>http://twitter.com/cally__ho/statuses/936719660007022592</t>
  </si>
  <si>
    <t>{"hashtags":[{"text":"amia17","indices":[46,53]}],"symbols":[],"user_mentions":[{"screen_name":"kcariani","name":"Karen Cariani","id":22847178,"id_str":"22847178","indices":[9,18]}],"urls":[]}</t>
  </si>
  <si>
    <t>936719594890264576</t>
  </si>
  <si>
    <t>Hot damn. @snowdenbecker is hitting some hot button issues rn. SKILLS. Cultural conversations, VALUE. How can we look at core competencies &amp;amp; negotiate this? #AMIA17</t>
  </si>
  <si>
    <t>Fri Dec 01 22:12:09 +0000 2017</t>
  </si>
  <si>
    <t>http://twitter.com/ArchivistAriel/statuses/936719594890264576</t>
  </si>
  <si>
    <t>{"hashtags":[{"text":"AMIA17","indices":[161,168]}],"symbols":[],"user_mentions":[{"screen_name":"snowdenbecker","name":"Snowden Becker","id":2448732866,"id_str":"2448732866","indices":[10,24]}],"urls":[]}</t>
  </si>
  <si>
    <t>936719471900856320</t>
  </si>
  <si>
    <t>Fix It! you can help make public media accessibility better and more accurate (and have fun!): https://t.co/q06b9Q94sE #amia17</t>
  </si>
  <si>
    <t>Fri Dec 01 22:11:40 +0000 2017</t>
  </si>
  <si>
    <t>http://twitter.com/treberney/statuses/936719471900856320</t>
  </si>
  <si>
    <t>{"hashtags":[{"text":"amia17","indices":[119,126]}],"symbols":[],"user_mentions":[],"urls":[{"url":"https://t.co/q06b9Q94sE","expanded_url":"http://fixit.americanarchive.org/","display_url":"fixit.americanarchive.org","indices":[95,118]}]}</t>
  </si>
  <si>
    <t>936719048913584130</t>
  </si>
  <si>
    <t>Fri Dec 01 22:09:59 +0000 2017</t>
  </si>
  <si>
    <t>http://twitter.com/AV_DiscoTech/statuses/936719048913584130</t>
  </si>
  <si>
    <t>936718804217942016</t>
  </si>
  <si>
    <t>Fri Dec 01 22:09:00 +0000 2017</t>
  </si>
  <si>
    <t>http://twitter.com/jwdunn/statuses/936718804217942016</t>
  </si>
  <si>
    <t>936718733740875776</t>
  </si>
  <si>
    <t>Can't go wrong with a @snowdenbecker presentation. So glad that @AMIAnet is livestreaming this. Her discussions are always so valuable to me personally &amp;amp; professionally #AMIA17</t>
  </si>
  <si>
    <t>Fri Dec 01 22:08:44 +0000 2017</t>
  </si>
  <si>
    <t>http://twitter.com/ArchivistAriel/statuses/936718733740875776</t>
  </si>
  <si>
    <t>{"hashtags":[{"text":"AMIA17","indices":[173,180]}],"symbols":[],"user_mentions":[{"screen_name":"snowdenbecker","name":"Snowden Becker","id":2448732866,"id_str":"2448732866","indices":[22,36]},{"screen_name":"AMIAnet","name":"AMIA","id":29293612,"id_str":"29293612","indices":[64,72]}],"urls":[]}</t>
  </si>
  <si>
    <t>936718652258299904</t>
  </si>
  <si>
    <t>Fri Dec 01 22:08:24 +0000 2017</t>
  </si>
  <si>
    <t>http://twitter.com/av_morgan/statuses/936718652258299904</t>
  </si>
  <si>
    <t>936718512013369344</t>
  </si>
  <si>
    <t>Exciting work by  @tanyaclement and her team on sound transcription!  Check out High-Performance Sound Technologies for Access and Scholarship (HiPSTAS)! #AMIA17 https://t.co/sEQOev3FCh</t>
  </si>
  <si>
    <t>Fri Dec 01 22:07:51 +0000 2017</t>
  </si>
  <si>
    <t>http://twitter.com/nolauren/statuses/936718512013369344</t>
  </si>
  <si>
    <t>{"hashtags":[{"text":"AMIA17","indices":[154,161]}],"symbols":[],"user_mentions":[{"screen_name":"tanyaclement","name":"tanyaclement","id":18816587,"id_str":"18816587","indices":[18,31]}],"urls":[{"url":"https://t.co/sEQOev3FCh","expanded_url":"https://github.com/hipstas","display_url":"github.com/hipstas","indices":[162,185]}]}</t>
  </si>
  <si>
    <t>936718337219973121</t>
  </si>
  <si>
    <t>Fri Dec 01 22:07:09 +0000 2017</t>
  </si>
  <si>
    <t>http://twitter.com/AV_DiscoTech/statuses/936718337219973121</t>
  </si>
  <si>
    <t>936718296229007360</t>
  </si>
  <si>
    <t>RT @jwdunn: AMP presentation from #DLFforum @jlhardes @rudeamy available at https://t.co/0YvrHIc2yk - #amia17 slides will be posted soon</t>
  </si>
  <si>
    <t>Fri Dec 01 22:06:59 +0000 2017</t>
  </si>
  <si>
    <t>http://twitter.com/AV_DiscoTech/statuses/936718296229007360</t>
  </si>
  <si>
    <t>{"hashtags":[{"text":"DLFforum","indices":[34,43]},{"text":"amia17","indices":[102,109]}],"symbols":[],"user_mentions":[{"screen_name":"jwdunn","name":"Jon Dunn","id":22158384,"id_str":"22158384","indices":[3,10]},{"screen_name":"jlhardes","name":"Julie Hardesty","id":50015578,"id_str":"50015578","indices":[44,53]},{"screen_name":"rudeamy","name":"Amy Rudersdorf","id":159215011,"id_str":"159215011","indices":[54,62]}],"urls":[{"url":"https://t.co/0YvrHIc2yk","expanded_url":"https://www.avpreserve.com/audiovisual-metadata-platform-amp-tool-large-scale-metadata-generation/","display_url":"avpreserve.com/audiovisual-me…","indices":[76,99]}]}</t>
  </si>
  <si>
    <t>936718225680855040</t>
  </si>
  <si>
    <t>MiningLibrarian</t>
  </si>
  <si>
    <t>Fri Dec 01 22:06:43 +0000 2017</t>
  </si>
  <si>
    <t>300155326</t>
  </si>
  <si>
    <t>http://pbs.twimg.com/profile_images/1442010995/Jen_library_normal.jpg</t>
  </si>
  <si>
    <t>Newcastle upon Tyne</t>
  </si>
  <si>
    <t>http://twitter.com/MiningLibrarian/statuses/936718225680855040</t>
  </si>
  <si>
    <t>936717212106285056</t>
  </si>
  <si>
    <t>AMP presentation from #DLFforum @jlhardes @rudeamy available at https://t.co/0YvrHIc2yk - #amia17 slides will be posted soon</t>
  </si>
  <si>
    <t>Fri Dec 01 22:02:41 +0000 2017</t>
  </si>
  <si>
    <t>http://twitter.com/jwdunn/statuses/936717212106285056</t>
  </si>
  <si>
    <t>{"hashtags":[{"text":"DLFforum","indices":[22,31]},{"text":"amia17","indices":[90,97]}],"symbols":[],"user_mentions":[{"screen_name":"jlhardes","name":"Julie Hardesty","id":50015578,"id_str":"50015578","indices":[32,41]},{"screen_name":"rudeamy","name":"Amy Rudersdorf","id":159215011,"id_str":"159215011","indices":[42,50]}],"urls":[{"url":"https://t.co/0YvrHIc2yk","expanded_url":"https://www.avpreserve.com/audiovisual-metadata-platform-amp-tool-large-scale-metadata-generation/","display_url":"avpreserve.com/audiovisual-me…","indices":[64,87]}]}</t>
  </si>
  <si>
    <t>936716280857550848</t>
  </si>
  <si>
    <t>Tanya Clement discussing HiPSTAS, which identifies non-text-based sounds. It can identify bird calls, gunshots, etc., but is being applied to AAPB to ID things like different speakers, applause, and verbal tics. #amia17</t>
  </si>
  <si>
    <t>Fri Dec 01 21:58:59 +0000 2017</t>
  </si>
  <si>
    <t>http://twitter.com/TerrifiKelly/statuses/936716280857550848</t>
  </si>
  <si>
    <t>{"hashtags":[{"text":"amia17","indices":[212,219]}],"symbols":[],"user_mentions":[],"urls":[]}</t>
  </si>
  <si>
    <t>936716147344527360</t>
  </si>
  <si>
    <t>Takeaways in serving the research/user community at large with digital AV - @tanyaclement this is helpful to think about - thanks! #amia17 https://t.co/2sJUCgMlYV</t>
  </si>
  <si>
    <t>Fri Dec 01 21:58:27 +0000 2017</t>
  </si>
  <si>
    <t>http://twitter.com/treberney/statuses/936716147344527360</t>
  </si>
  <si>
    <t>{"hashtags":[{"text":"amia17","indices":[131,138]}],"symbols":[],"user_mentions":[{"screen_name":"tanyaclement","name":"tanyaclement","id":18816587,"id_str":"18816587","indices":[76,89]}],"urls":[],"media":[{"id":936716143502549000,"id_str":"936716143502548992","indices":[139,162],"media_url":"http://pbs.twimg.com/media/DP_iXpzX4AAtmbB.jpg","media_url_https":"https://pbs.twimg.com/media/DP_iXpzX4AAtmbB.jpg","url":"https://t.co/2sJUCgMlYV","display_url":"pic.twitter.com/2sJUCgMlYV","expanded_url":"https://twitter.com/treberney/status/936716147344527360/photo/1","type":"photo","sizes":{"small":{"w":680,"h":509,"resize":"fit"},"thumb":{"w":150,"h":150,"resize":"crop"},"large":{"w":2048,"h":1533,"resize":"fit"},"medium":{"w":1200,"h":898,"resize":"fit"}}}]}</t>
  </si>
  <si>
    <t>936716125299146753</t>
  </si>
  <si>
    <t>Fri Dec 01 21:58:22 +0000 2017</t>
  </si>
  <si>
    <t>http://twitter.com/mellydollred/statuses/936716125299146753</t>
  </si>
  <si>
    <t>936715708515471362</t>
  </si>
  <si>
    <t>Fri Dec 01 21:56:42 +0000 2017</t>
  </si>
  <si>
    <t>http://twitter.com/annalynnmartino/statuses/936715708515471362</t>
  </si>
  <si>
    <t>936715387068088320</t>
  </si>
  <si>
    <t>Fri Dec 01 21:55:26 +0000 2017</t>
  </si>
  <si>
    <t>http://twitter.com/AMIAatUT/statuses/936715387068088320</t>
  </si>
  <si>
    <t>936715105084911616</t>
  </si>
  <si>
    <t>RT @TerrifiKelly: Excited to dig into the AAPB metadata creation-- I recommend their games for all you grammar nerds out there. https://t.co/BMLHRRCM8G #amia17</t>
  </si>
  <si>
    <t>Fri Dec 01 21:54:19 +0000 2017</t>
  </si>
  <si>
    <t>http://twitter.com/ArchivistAriel/statuses/936715105084911616</t>
  </si>
  <si>
    <t>936715002010066945</t>
  </si>
  <si>
    <t>Fri Dec 01 21:53:54 +0000 2017</t>
  </si>
  <si>
    <t>http://twitter.com/nolauren/statuses/936715002010066945</t>
  </si>
  <si>
    <t>936714951720427520</t>
  </si>
  <si>
    <t>AvalonMediaSys</t>
  </si>
  <si>
    <t>At #amia17 and interested in learning more about about @AvalonMediaSys? Talk to @jwdunn https://t.co/pcCJbz3hjV</t>
  </si>
  <si>
    <t>Fri Dec 01 21:53:42 +0000 2017</t>
  </si>
  <si>
    <t>186555212</t>
  </si>
  <si>
    <t>http://pbs.twimg.com/profile_images/2827291605/a9ae99df515bdf3b6a82f22913f707db_normal.png</t>
  </si>
  <si>
    <t>Bloomington, IN &amp; Evanston, IL</t>
  </si>
  <si>
    <t>http://twitter.com/AvalonMediaSys/statuses/936714951720427520</t>
  </si>
  <si>
    <t>{"hashtags":[{"text":"amia17","indices":[3,10]}],"symbols":[],"user_mentions":[{"screen_name":"AvalonMediaSys","name":"Avalon Media System","id":186555212,"id_str":"186555212","indices":[55,70]},{"screen_name":"jwdunn","name":"Jon Dunn","id":22158384,"id_str":"22158384","indices":[80,87]}],"urls":[{"url":"https://t.co/pcCJbz3hjV","expanded_url":"http://avalonmediasystem.org/","display_url":"avalonmediasystem.org","indices":[88,111]}]}</t>
  </si>
  <si>
    <t>936714910138032128</t>
  </si>
  <si>
    <t>Would you rather spend 32 years of your life describing @wgbharchives collections or 32 years of your life doing research on machine learning? 🤔 @tanyaclement #amia17</t>
  </si>
  <si>
    <t>Fri Dec 01 21:53:32 +0000 2017</t>
  </si>
  <si>
    <t>http://twitter.com/cally__ho/statuses/936714910138032128</t>
  </si>
  <si>
    <t>{"hashtags":[{"text":"amia17","indices":[159,166]}],"symbols":[],"user_mentions":[{"screen_name":"wgbharchives","name":"WGBH Archives","id":466533939,"id_str":"466533939","indices":[56,69]},{"screen_name":"tanyaclement","name":"tanyaclement","id":18816587,"id_str":"18816587","indices":[145,158]}],"urls":[]}</t>
  </si>
  <si>
    <t>936714689744171009</t>
  </si>
  <si>
    <t>Join us for more FIX IT fun, the soft-launch of our digital humanitarian project with Zooniverse, and a New Orleans style treat! See you at 5:45 pm in Acadian I. #AMIA17 https://t.co/FPTEsygIMz</t>
  </si>
  <si>
    <t>Fri Dec 01 21:52:40 +0000 2017</t>
  </si>
  <si>
    <t>http://twitter.com/amarchivepub/statuses/936714689744171009</t>
  </si>
  <si>
    <t>{"hashtags":[{"text":"AMIA17","indices":[162,169]}],"symbols":[],"user_mentions":[],"urls":[{"url":"https://t.co/FPTEsygIMz","expanded_url":"https://twitter.com/AMIAatUT/status/936712778575958016","display_url":"twitter.com/AMIAatUT/statu…","indices":[170,193]}]}</t>
  </si>
  <si>
    <t>936714493354115073</t>
  </si>
  <si>
    <t>When I started in AMIA, I did this *all* this time. If I hadn't, I wouldn't have met some of my best pals &amp;amp; learned some valuable stuff. Highly rec doing what @TerrifiKelly is doing. Brave &amp;amp; fun! #AMIA17 https://t.co/IjyYIZc9rH</t>
  </si>
  <si>
    <t>Fri Dec 01 21:51:53 +0000 2017</t>
  </si>
  <si>
    <t>http://twitter.com/ArchivistAriel/statuses/936714493354115073</t>
  </si>
  <si>
    <t>{"hashtags":[{"text":"AMIA17","indices":[204,211]}],"symbols":[],"user_mentions":[{"screen_name":"TerrifiKelly","name":"Kelly C","id":16709799,"id_str":"16709799","indices":[163,176]}],"urls":[{"url":"https://t.co/IjyYIZc9rH","expanded_url":"https://twitter.com/TerrifiKelly/status/936696897431011331","display_url":"twitter.com/TerrifiKelly/s…","indices":[212,235]}]}</t>
  </si>
  <si>
    <t>936713803374448642</t>
  </si>
  <si>
    <t>Fri Dec 01 21:49:08 +0000 2017</t>
  </si>
  <si>
    <t>http://twitter.com/AMIAatUT/statuses/936713803374448642</t>
  </si>
  <si>
    <t>936713694368747521</t>
  </si>
  <si>
    <t>#projectionistasarthandler #AMIA17 https://t.co/eHHx1z8HxM</t>
  </si>
  <si>
    <t>Fri Dec 01 21:48:42 +0000 2017</t>
  </si>
  <si>
    <t>http://twitter.com/clavilux_of_FL/statuses/936713694368747521</t>
  </si>
  <si>
    <t>{"hashtags":[{"text":"projectionistasarthandler","indices":[0,26]},{"text":"AMIA17","indices":[27,34]}],"symbols":[],"user_mentions":[],"urls":[],"media":[{"id":936713687523475500,"id_str":"936713687523475456","indices":[35,58],"media_url":"http://pbs.twimg.com/media/DP_gIskVQAA-QdD.jpg","media_url_https":"https://pbs.twimg.com/media/DP_gIskVQAA-QdD.jpg","url":"https://t.co/eHHx1z8HxM","display_url":"pic.twitter.com/eHHx1z8HxM","expanded_url":"https://twitter.com/clavilux_of_FL/status/936713694368747521/photo/1","type":"photo","sizes":{"medium":{"w":900,"h":1200,"resize":"fit"},"thumb":{"w":150,"h":150,"resize":"crop"},"large":{"w":1536,"h":2048,"resize":"fit"},"small":{"w":510,"h":680,"resize":"fit"}}}]}</t>
  </si>
  <si>
    <t>936713557713960960</t>
  </si>
  <si>
    <t>Lots of interest in AMP at #amia17 @MDPI_IU @iulibraries @tanyaclement @AVPreserve https://t.co/pwWkSD4by2</t>
  </si>
  <si>
    <t>Fri Dec 01 21:48:10 +0000 2017</t>
  </si>
  <si>
    <t>http://twitter.com/jwdunn/statuses/936713557713960960</t>
  </si>
  <si>
    <t>{"hashtags":[{"text":"amia17","indices":[27,34]}],"symbols":[],"user_mentions":[{"screen_name":"MDPI_IU","name":"MDPI@AMIA17","id":921077831362383900,"id_str":"921077831362383872","indices":[35,43]},{"screen_name":"iulibraries","name":"IU Libraries","id":20592280,"id_str":"20592280","indices":[44,56]},{"screen_name":"tanyaclement","name":"tanyaclement","id":18816587,"id_str":"18816587","indices":[57,70]},{"screen_name":"AVPreserve","name":"AVPreserve","id":49113051,"id_str":"49113051","indices":[71,82]}],"urls":[{"url":"https://t.co/pwWkSD4by2","expanded_url":"https://twitter.com/annalynnmartino/status/936696284026720256","display_url":"twitter.com/annalynnmartin…","indices":[83,106]}]}</t>
  </si>
  <si>
    <t>936713416021966848</t>
  </si>
  <si>
    <t>RT @treberney: Here to solve ALL MY PROBLEMS. No pressure, guys. #amia17 https://t.co/qzYv4uRKMB</t>
  </si>
  <si>
    <t>Fri Dec 01 21:47:36 +0000 2017</t>
  </si>
  <si>
    <t>http://twitter.com/ArchivistAriel/statuses/936713416021966848</t>
  </si>
  <si>
    <t>{"hashtags":[{"text":"amia17","indices":[65,72]}],"symbols":[],"user_mentions":[{"screen_name":"treberney","name":"tre berney","id":24545353,"id_str":"24545353","indices":[3,13]}],"urls":[],"media":[{"id":936686087971356700,"id_str":"936686087971356672","indices":[73,96],"media_url":"http://pbs.twimg.com/media/DP_HCMOVQAAEp2I.jpg","media_url_https":"https://pbs.twimg.com/media/DP_HCMOVQAAEp2I.jpg","url":"https://t.co/qzYv4uRKMB","display_url":"pic.twitter.com/qzYv4uRKMB","expanded_url":"https://twitter.com/treberney/status/936686098415276033/photo/1","type":"photo","sizes":{"medium":{"w":1200,"h":900,"resize":"fit"},"small":{"w":680,"h":510,"resize":"fit"},"thumb":{"w":150,"h":150,"resize":"crop"},"large":{"w":2048,"h":1536,"resize":"fit"}},"source_status_id":936686098415276000,"source_status_id_str":"936686098415276033","source_user_id":24545353,"source_user_id_str":"24545353"}]}</t>
  </si>
  <si>
    <t>936712380452622336</t>
  </si>
  <si>
    <t>@treberney Glad we could help 😀 #amia17</t>
  </si>
  <si>
    <t>Fri Dec 01 21:43:29 +0000 2017</t>
  </si>
  <si>
    <t>936686098415276033</t>
  </si>
  <si>
    <t>http://twitter.com/jwdunn/statuses/936712380452622336</t>
  </si>
  <si>
    <t>{"hashtags":[{"text":"amia17","indices":[32,39]}],"symbols":[],"user_mentions":[{"screen_name":"treberney","name":"tre berney","id":24545353,"id_str":"24545353","indices":[0,10]}],"urls":[]}</t>
  </si>
  <si>
    <t>936712062205616128</t>
  </si>
  <si>
    <t>WeRecycleMedia</t>
  </si>
  <si>
    <t>RT @nolauren: Why do we build systems like AMP? Because we don't leave knowledge production to for-profit, private companies that have shown over and over again a lack of regard for privacy and problematic racialized and gendered assumptions that undergird their algorithms  #amia17</t>
  </si>
  <si>
    <t>Fri Dec 01 21:42:13 +0000 2017</t>
  </si>
  <si>
    <t>56033487</t>
  </si>
  <si>
    <t>http://pbs.twimg.com/profile_images/800424618729172992/pSEU8IJR_normal.jpg</t>
  </si>
  <si>
    <t>http://twitter.com/WeRecycleMedia/statuses/936712062205616128</t>
  </si>
  <si>
    <t>936711843673989120</t>
  </si>
  <si>
    <t>Fri Dec 01 21:41:21 +0000 2017</t>
  </si>
  <si>
    <t>http://twitter.com/nolauren/statuses/936711843673989120</t>
  </si>
  <si>
    <t>936711713860259841</t>
  </si>
  <si>
    <t>ablwr</t>
  </si>
  <si>
    <t>@ArchivistAriel @TerrifiKelly Putting together a whole bundle of workshops right now that will be open source/access and that I hope will help. Staaaaay tuned. #amia17</t>
  </si>
  <si>
    <t>Fri Dec 01 21:40:50 +0000 2017</t>
  </si>
  <si>
    <t>21835813</t>
  </si>
  <si>
    <t>936711244647505921</t>
  </si>
  <si>
    <t>http://pbs.twimg.com/profile_images/879876602154196993/N6r1fRw8_normal.jpg</t>
  </si>
  <si>
    <t>The Big Apple!</t>
  </si>
  <si>
    <t>http://twitter.com/ablwr/statuses/936711713860259841</t>
  </si>
  <si>
    <t>{"hashtags":[{"text":"amia17","indices":[160,167]}],"symbols":[],"user_mentions":[{"screen_name":"ArchivistAriel","name":"Ariel Schudson","id":20423758,"id_str":"20423758","indices":[0,15]},{"screen_name":"TerrifiKelly","name":"Kelly C","id":16709799,"id_str":"16709799","indices":[16,29]}],"urls":[]}</t>
  </si>
  <si>
    <t>936711643001745409</t>
  </si>
  <si>
    <t>Excited to dig into the AAPB metadata creation-- I recommend their games for all you grammar nerds out there. https://t.co/BMLHRRCM8G #amia17</t>
  </si>
  <si>
    <t>Fri Dec 01 21:40:33 +0000 2017</t>
  </si>
  <si>
    <t>http://twitter.com/TerrifiKelly/statuses/936711643001745409</t>
  </si>
  <si>
    <t>{"hashtags":[{"text":"amia17","indices":[134,141]}],"symbols":[],"user_mentions":[],"urls":[{"url":"https://t.co/BMLHRRCM8G","expanded_url":"http://fixit.americanarchive.org","display_url":"fixit.americanarchive.org","indices":[110,133]}]}</t>
  </si>
  <si>
    <t>936711506644758528</t>
  </si>
  <si>
    <t>Fri Dec 01 21:40:01 +0000 2017</t>
  </si>
  <si>
    <t>http://twitter.com/ArchivistAriel/statuses/936711506644758528</t>
  </si>
  <si>
    <t>936711463359541248</t>
  </si>
  <si>
    <t>Fri Dec 01 21:39:50 +0000 2017</t>
  </si>
  <si>
    <t>http://twitter.com/ArchivistAriel/statuses/936711463359541248</t>
  </si>
  <si>
    <t>936711309894275072</t>
  </si>
  <si>
    <t>Fri Dec 01 21:39:14 +0000 2017</t>
  </si>
  <si>
    <t>http://twitter.com/OmizoRM/statuses/936711309894275072</t>
  </si>
  <si>
    <t>936710704480079874</t>
  </si>
  <si>
    <t>Fri Dec 01 21:36:49 +0000 2017</t>
  </si>
  <si>
    <t>http://twitter.com/AVPreserve/statuses/936710704480079874</t>
  </si>
  <si>
    <t>{"hashtags":[{"text":"VendorCafe","indices":[92,103]},{"text":"AMIA17","indices":[104,111]}],"symbols":[],"user_mentions":[{"screen_name":"CarlaArton","name":"Carla Arton","id":1377287456,"id_str":"1377287456","indices":[3,14]},{"screen_name":"MDPI_IU","name":"MDPI@AMIA17","id":921077831362383900,"id_str":"921077831362383872","indices":[73,81]},{"screen_name":"Memnon_Archive","name":"Memnon Archiving","id":3247721879,"id_str":"3247721879","indices":[112,127]}],"urls":[]}</t>
  </si>
  <si>
    <t>936710006438756356</t>
  </si>
  <si>
    <t>Fri Dec 01 21:34:03 +0000 2017</t>
  </si>
  <si>
    <t>http://twitter.com/mellydollred/statuses/936710006438756356</t>
  </si>
  <si>
    <t>936709980220284929</t>
  </si>
  <si>
    <t>Fri Dec 01 21:33:57 +0000 2017</t>
  </si>
  <si>
    <t>http://twitter.com/mellydollred/statuses/936709980220284929</t>
  </si>
  <si>
    <t>936709959978545152</t>
  </si>
  <si>
    <t>tvc15brian</t>
  </si>
  <si>
    <t>Fri Dec 01 21:33:52 +0000 2017</t>
  </si>
  <si>
    <t>182453545</t>
  </si>
  <si>
    <t>http://pbs.twimg.com/profile_images/936661707333689344/7icBO-pB_normal.jpg</t>
  </si>
  <si>
    <t>Oregon, USA</t>
  </si>
  <si>
    <t>http://twitter.com/tvc15brian/statuses/936709959978545152</t>
  </si>
  <si>
    <t>936709944308412417</t>
  </si>
  <si>
    <t>metacirque</t>
  </si>
  <si>
    <t>Fri Dec 01 21:33:48 +0000 2017</t>
  </si>
  <si>
    <t>1122904976</t>
  </si>
  <si>
    <t>http://pbs.twimg.com/profile_images/444616670137425920/fbh-IiuJ_normal.png</t>
  </si>
  <si>
    <t>NW Quadrasphere, Earth</t>
  </si>
  <si>
    <t>http://twitter.com/metacirque/statuses/936709944308412417</t>
  </si>
  <si>
    <t>936709888625070080</t>
  </si>
  <si>
    <t>RT @AMIAatUT: UMMMMMMMMMMM hadn't looked behind us, BUT it is standing room only for @IUBloomington  @tanyaclement @AVPreserve #amia17 session on mass description. https://t.co/QF9OHBOtkX</t>
  </si>
  <si>
    <t>Fri Dec 01 21:33:35 +0000 2017</t>
  </si>
  <si>
    <t>http://twitter.com/treberney/statuses/936709888625070080</t>
  </si>
  <si>
    <t>{"hashtags":[{"text":"amia17","indices":[127,134]}],"symbols":[],"user_mentions":[{"screen_name":"AMIAatUT","name":"AMIA","id":3221922992,"id_str":"3221922992","indices":[3,12]},{"screen_name":"IUBloomington","name":"Indiana University","id":18458348,"id_str":"18458348","indices":[85,99]},{"screen_name":"tanyaclement","name":"tanyaclement","id":18816587,"id_str":"18816587","indices":[101,114]},{"screen_name":"AVPreserve","name":"AVPreserve","id":49113051,"id_str":"49113051","indices":[115,126]}],"urls":[]}</t>
  </si>
  <si>
    <t>936709888536989696</t>
  </si>
  <si>
    <t>AV Archiving in the Cultural Heritage Sector: Defining Core Competencies - live from #AMIA17 https://t.co/THxuN3ydQ2</t>
  </si>
  <si>
    <t>http://twitter.com/AMIAnet/statuses/936709888536989696</t>
  </si>
  <si>
    <t>{"hashtags":[{"text":"AMIA17","indices":[85,92]}],"symbols":[],"user_mentions":[],"urls":[{"url":"https://t.co/THxuN3ydQ2","expanded_url":"http://fb.me/81unDYJBV","display_url":"fb.me/81unDYJBV","indices":[93,116]}]}</t>
  </si>
  <si>
    <t>936709629446426625</t>
  </si>
  <si>
    <t>Fri Dec 01 21:32:33 +0000 2017</t>
  </si>
  <si>
    <t>http://twitter.com/AMIAatUT/statuses/936709629446426625</t>
  </si>
  <si>
    <t>936709344246292481</t>
  </si>
  <si>
    <t>AV Archiving in the Cultural Heritage Sector: Defining Core Competencies - live from #AMIA17 https://t.co/J7dmXNrm3Y</t>
  </si>
  <si>
    <t>Fri Dec 01 21:31:25 +0000 2017</t>
  </si>
  <si>
    <t>http://twitter.com/AMIAnet/statuses/936709344246292481</t>
  </si>
  <si>
    <t>{"hashtags":[{"text":"AMIA17","indices":[85,92]}],"symbols":[],"user_mentions":[],"urls":[{"url":"https://t.co/J7dmXNrm3Y","expanded_url":"http://fb.me/At9fz3XW","display_url":"fb.me/At9fz3XW","indices":[93,116]}]}</t>
  </si>
  <si>
    <t>936708988510629889</t>
  </si>
  <si>
    <t>Another of my favorite archival efforts in the US. Important work, amazing people with the most comprehensive goals.. every conversation I have with @CaseyEDavis1 leaves me so very inspired with how deeply the entire team thinks. #amia17 👏🏼👏🏼👏🏼 https://t.co/admSNraPqB</t>
  </si>
  <si>
    <t>Fri Dec 01 21:30:00 +0000 2017</t>
  </si>
  <si>
    <t>http://twitter.com/treberney/statuses/936708988510629889</t>
  </si>
  <si>
    <t>{"hashtags":[{"text":"amia17","indices":[230,237]}],"symbols":[],"user_mentions":[{"screen_name":"CaseyEDavis1","name":"Casey Davis Kaufman","id":472296929,"id_str":"472296929","indices":[149,162]}],"urls":[],"media":[{"id":936708980914634800,"id_str":"936708980914634752","indices":[245,268],"media_url":"http://pbs.twimg.com/media/DP_b2vFVwAAXLiB.jpg","media_url_https":"https://pbs.twimg.com/media/DP_b2vFVwAAXLiB.jpg","url":"https://t.co/admSNraPqB","display_url":"pic.twitter.com/admSNraPqB","expanded_url":"https://twitter.com/treberney/status/936708988510629889/photo/1","type":"photo","sizes":{"large":{"w":2048,"h":1536,"resize":"fit"},"medium":{"w":1200,"h":900,"resize":"fit"},"thumb":{"w":150,"h":150,"resize":"crop"},"small":{"w":680,"h":510,"resize":"fit"}}}]}</t>
  </si>
  <si>
    <t>936708936434057222</t>
  </si>
  <si>
    <t>@ArchivistAriel @TerrifiKelly Great advice, Ariel! #amia17</t>
  </si>
  <si>
    <t>Fri Dec 01 21:29:48 +0000 2017</t>
  </si>
  <si>
    <t>936708325579689984</t>
  </si>
  <si>
    <t>http://twitter.com/ablwr/statuses/936708936434057222</t>
  </si>
  <si>
    <t>{"hashtags":[{"text":"amia17","indices":[51,58]}],"symbols":[],"user_mentions":[{"screen_name":"ArchivistAriel","name":"Ariel Schudson","id":20423758,"id_str":"20423758","indices":[0,15]},{"screen_name":"TerrifiKelly","name":"Kelly C","id":16709799,"id_str":"16709799","indices":[16,29]}],"urls":[]}</t>
  </si>
  <si>
    <t>936708871250329600</t>
  </si>
  <si>
    <t>This is just the women who report. The majority of women who are sexually harassed DO NOT report. That makes that 53% much higher. #AMIA17 https://t.co/Q15VJCfSgu</t>
  </si>
  <si>
    <t>Fri Dec 01 21:29:32 +0000 2017</t>
  </si>
  <si>
    <t>http://twitter.com/ArchivistAriel/statuses/936708871250329600</t>
  </si>
  <si>
    <t>{"hashtags":[{"text":"AMIA17","indices":[131,138]}],"symbols":[],"user_mentions":[],"urls":[{"url":"https://t.co/Q15VJCfSgu","expanded_url":"https://twitter.com/AMIAnet/status/936692029702238209","display_url":"twitter.com/AMIAnet/status…","indices":[139,162]}]}</t>
  </si>
  <si>
    <t>936708562352422913</t>
  </si>
  <si>
    <t>RT @AMIAnet: Being an ally is a verb.  #amia17</t>
  </si>
  <si>
    <t>Fri Dec 01 21:28:19 +0000 2017</t>
  </si>
  <si>
    <t>http://twitter.com/ArchivistAriel/statuses/936708562352422913</t>
  </si>
  <si>
    <t>{"hashtags":[{"text":"amia17","indices":[39,46]}],"symbols":[],"user_mentions":[{"screen_name":"AMIAnet","name":"AMIA","id":29293612,"id_str":"29293612","indices":[3,11]}],"urls":[]}</t>
  </si>
  <si>
    <t>@TerrifiKelly Been doing this for yrs. It's a great practice. You can also go up to the speakers afterwards &amp;amp; go: do you have an beginner's way to approach yr subject? I'm interested but I'm confused! :D It's always ok to say you don't know! #AMIA17</t>
  </si>
  <si>
    <t>Fri Dec 01 21:27:22 +0000 2017</t>
  </si>
  <si>
    <t>936696897431011331</t>
  </si>
  <si>
    <t>http://twitter.com/ArchivistAriel/statuses/936708325579689984</t>
  </si>
  <si>
    <t>{"hashtags":[{"text":"AMIA17","indices":[246,253]}],"symbols":[],"user_mentions":[{"screen_name":"TerrifiKelly","name":"Kelly C","id":16709799,"id_str":"16709799","indices":[0,13]}],"urls":[]}</t>
  </si>
  <si>
    <t>936707718454349831</t>
  </si>
  <si>
    <t>Thinking about this in terms of automated mass description and the AMP session at #amia17. Really cool tech, also has potential to make all archival description look exactly the same and devalue humanistic archival labor? https://t.co/qTcMxaMzwq</t>
  </si>
  <si>
    <t>Fri Dec 01 21:24:57 +0000 2017</t>
  </si>
  <si>
    <t>http://twitter.com/cmhosale/statuses/936707718454349831</t>
  </si>
  <si>
    <t>{"hashtags":[{"text":"amia17","indices":[82,89]}],"symbols":[],"user_mentions":[],"urls":[{"url":"https://t.co/qTcMxaMzwq","expanded_url":"https://twitter.com/ananny/status/936659336343969794","display_url":"twitter.com/ananny/status/…","indices":[222,245]}]}</t>
  </si>
  <si>
    <t>936707660220477441</t>
  </si>
  <si>
    <t>Fri Dec 01 21:24:44 +0000 2017</t>
  </si>
  <si>
    <t>http://twitter.com/ArchivistAriel/statuses/936707660220477441</t>
  </si>
  <si>
    <t>936706683434405888</t>
  </si>
  <si>
    <t>@mellydollred @tanyaclement @AVPreserve @iulibraries Thank you, @mellydollred !! I need to work on my twittering.. 😇 #amia17</t>
  </si>
  <si>
    <t>Fri Dec 01 21:20:51 +0000 2017</t>
  </si>
  <si>
    <t>936700952161251329</t>
  </si>
  <si>
    <t>http://twitter.com/treberney/statuses/936706683434405888</t>
  </si>
  <si>
    <t>{"hashtags":[{"text":"amia17","indices":[117,124]}],"symbols":[],"user_mentions":[{"screen_name":"mellydollred","name":"Melissa Dollman","id":23597456,"id_str":"23597456","indices":[0,13]},{"screen_name":"tanyaclement","name":"tanyaclement","id":18816587,"id_str":"18816587","indices":[14,27]},{"screen_name":"AVPreserve","name":"AVPreserve","id":49113051,"id_str":"49113051","indices":[28,39]},{"screen_name":"iulibraries","name":"IU Libraries","id":20592280,"id_str":"20592280","indices":[40,52]},{"screen_name":"mellydollred","name":"Melissa Dollman","id":23597456,"id_str":"23597456","indices":[64,77]}],"urls":[]}</t>
  </si>
  <si>
    <t>936706637083086848</t>
  </si>
  <si>
    <t>the sexual harrassment facilitated discussion was really amazing but i was hoping to see a LOT more men there #AMIA17</t>
  </si>
  <si>
    <t>Fri Dec 01 21:20:40 +0000 2017</t>
  </si>
  <si>
    <t>http://twitter.com/brenemer/statuses/936706637083086848</t>
  </si>
  <si>
    <t>{"hashtags":[{"text":"AMIA17","indices":[110,117]}],"symbols":[],"user_mentions":[],"urls":[]}</t>
  </si>
  <si>
    <t>936705116282990594</t>
  </si>
  <si>
    <t>PrattInfoSchool</t>
  </si>
  <si>
    <t>RT @KevinaTidwell: My roommate @trocheetrochee (@PrattInfoSchool grad) is giving a talk at #amia17 with Elena Rossi-Snook (NYPL) at 5:45 EST about how they turned middle schoolers into 16mm filmmakers! 👦👧➡🎥🎬
Livestream https://t.co/5oHtg1gG2Y</t>
  </si>
  <si>
    <t>Fri Dec 01 21:14:37 +0000 2017</t>
  </si>
  <si>
    <t>327446441</t>
  </si>
  <si>
    <t>http://pbs.twimg.com/profile_images/879487243148292096/KmDqiwzW_normal.jpg</t>
  </si>
  <si>
    <t>http://twitter.com/PrattInfoSchool/statuses/936705116282990594</t>
  </si>
  <si>
    <t>{"hashtags":[{"text":"amia17","indices":[91,98]}],"symbols":[],"user_mentions":[{"screen_name":"KevinaTidwell","name":"Kevina Tidwell","id":823706199271112700,"id_str":"823706199271112704","indices":[3,17]},{"screen_name":"trocheetrochee","name":"Alexander Whelan","id":3407829923,"id_str":"3407829923","indices":[31,46]},{"screen_name":"PrattInfoSchool","name":"Pratt Info School","id":327446441,"id_str":"327446441","indices":[48,64]}],"urls":[]}</t>
  </si>
  <si>
    <t>936704024925044736</t>
  </si>
  <si>
    <t>Fri Dec 01 21:10:17 +0000 2017</t>
  </si>
  <si>
    <t>http://twitter.com/annalynnmartino/statuses/936704024925044736</t>
  </si>
  <si>
    <t>936703453551833088</t>
  </si>
  <si>
    <t>SemetraRhodes</t>
  </si>
  <si>
    <t>Fri Dec 01 21:08:01 +0000 2017</t>
  </si>
  <si>
    <t>4428921079</t>
  </si>
  <si>
    <t>http://pbs.twimg.com/profile_images/688049122440536064/1BVXsdxw_normal.jpg</t>
  </si>
  <si>
    <t>http://twitter.com/SemetraRhodes/statuses/936703453551833088</t>
  </si>
  <si>
    <t>936701760818876416</t>
  </si>
  <si>
    <t>Why do we build systems like AMP? Because we don't leave knowledge production to for-profit, private companies that have shown over and over again a lack of regard for privacy and problematic racialized and gendered assumptions that undergird their algorithms  #amia17</t>
  </si>
  <si>
    <t>Fri Dec 01 21:01:17 +0000 2017</t>
  </si>
  <si>
    <t>http://twitter.com/nolauren/statuses/936701760818876416</t>
  </si>
  <si>
    <t>{"hashtags":[{"text":"amia17","indices":[261,268]}],"symbols":[],"user_mentions":[],"urls":[]}</t>
  </si>
  <si>
    <t>936701759933812736</t>
  </si>
  <si>
    <t>Helen Hill event tomorrow night! #amia17 Friends of Helen Hill present free local film program Saturday night at Zeitgeist https://t.co/Ao0cyGIRXq</t>
  </si>
  <si>
    <t>http://twitter.com/mellydollred/statuses/936701759933812736</t>
  </si>
  <si>
    <t>{"hashtags":[{"text":"amia17","indices":[33,40]}],"symbols":[],"user_mentions":[],"urls":[{"url":"https://t.co/Ao0cyGIRXq","expanded_url":"https://www.bestofneworleans.com/thelatest/archives/2017/12/01/friends-of-helen-hill-present-free-local-film-program-saturday-night-at-zeitgeist","display_url":"bestofneworleans.com/thelatest/arch…","indices":[123,146]}]}</t>
  </si>
  <si>
    <t>936701728728256514</t>
  </si>
  <si>
    <t>Is it our job to take on metadata for mass description? someone asked. #amia17</t>
  </si>
  <si>
    <t>Fri Dec 01 21:01:09 +0000 2017</t>
  </si>
  <si>
    <t>http://twitter.com/annalynnmartino/statuses/936701728728256514</t>
  </si>
  <si>
    <t>{"hashtags":[{"text":"amia17","indices":[71,78]}],"symbols":[],"user_mentions":[],"urls":[]}</t>
  </si>
  <si>
    <t>936701540919861249</t>
  </si>
  <si>
    <t>YOU know... as incoming Info Professionals, we appreciate the increased emphasis from librarians, archivists, humanists, etc on being active collaborators in creating and influencing technologies that impact our fields. THX @IUBloomington @tanyaclement @AVPreserve #amia17</t>
  </si>
  <si>
    <t>Fri Dec 01 21:00:25 +0000 2017</t>
  </si>
  <si>
    <t>http://twitter.com/AMIAatUT/statuses/936701540919861249</t>
  </si>
  <si>
    <t>{"hashtags":[{"text":"amia17","indices":[265,272]}],"symbols":[],"user_mentions":[{"screen_name":"IUBloomington","name":"Indiana University","id":18458348,"id_str":"18458348","indices":[224,238]},{"screen_name":"tanyaclement","name":"tanyaclement","id":18816587,"id_str":"18816587","indices":[239,252]},{"screen_name":"AVPreserve","name":"AVPreserve","id":49113051,"id_str":"49113051","indices":[253,264]}],"urls":[]}</t>
  </si>
  <si>
    <t>936701520493596677</t>
  </si>
  <si>
    <t>Fri Dec 01 21:00:20 +0000 2017</t>
  </si>
  <si>
    <t>http://twitter.com/AMIAnet/statuses/936701520493596677</t>
  </si>
  <si>
    <t>936700449025069056</t>
  </si>
  <si>
    <t>Is this a driver’s license for a baby? @AVPreserve #AMIA17 https://t.co/R1lk9BACDQ</t>
  </si>
  <si>
    <t>Fri Dec 01 20:56:04 +0000 2017</t>
  </si>
  <si>
    <t>http://twitter.com/mellydollred/statuses/936700449025069056</t>
  </si>
  <si>
    <t>{"hashtags":[{"text":"AMIA17","indices":[51,58]}],"symbols":[],"user_mentions":[{"screen_name":"AVPreserve","name":"AVPreserve","id":49113051,"id_str":"49113051","indices":[39,50]}],"urls":[],"media":[{"id":936700443039645700,"id_str":"936700443039645696","indices":[59,82],"media_url":"http://pbs.twimg.com/media/DP_UFxBUQAA6mOe.jpg","media_url_https":"https://pbs.twimg.com/media/DP_UFxBUQAA6mOe.jpg","url":"https://t.co/R1lk9BACDQ","display_url":"pic.twitter.com/R1lk9BACDQ","expanded_url":"https://twitter.com/mellydollred/status/936700449025069056/photo/1","type":"photo","sizes":{"large":{"w":1302,"h":954,"resize":"fit"},"thumb":{"w":150,"h":150,"resize":"crop"},"small":{"w":680,"h":498,"resize":"fit"},"medium":{"w":1200,"h":879,"resize":"fit"}}}]}</t>
  </si>
  <si>
    <t>936699068146966528</t>
  </si>
  <si>
    <t>Gotta read more about the Mico Project #AMIA17  https://t.co/ODb1NnrQUO</t>
  </si>
  <si>
    <t>Fri Dec 01 20:50:35 +0000 2017</t>
  </si>
  <si>
    <t>http://twitter.com/annalynnmartino/statuses/936699068146966528</t>
  </si>
  <si>
    <t>{"hashtags":[{"text":"AMIA17","indices":[39,46]}],"symbols":[],"user_mentions":[],"urls":[{"url":"https://t.co/ODb1NnrQUO","expanded_url":"https://www.mico-project.eu/","display_url":"mico-project.eu","indices":[48,71]}]}</t>
  </si>
  <si>
    <t>936698954007359488</t>
  </si>
  <si>
    <t>Fri Dec 01 20:50:08 +0000 2017</t>
  </si>
  <si>
    <t>http://twitter.com/AMIAatUT/statuses/936698954007359488</t>
  </si>
  <si>
    <t>936698921967144960</t>
  </si>
  <si>
    <t>I'm pretty AMPed for AMP y'all @AVPreserve @tanyaclement #amia17</t>
  </si>
  <si>
    <t>Fri Dec 01 20:50:00 +0000 2017</t>
  </si>
  <si>
    <t>http://twitter.com/cally__ho/statuses/936698921967144960</t>
  </si>
  <si>
    <t>{"hashtags":[{"text":"amia17","indices":[57,64]}],"symbols":[],"user_mentions":[{"screen_name":"AVPreserve","name":"AVPreserve","id":49113051,"id_str":"49113051","indices":[31,42]},{"screen_name":"tanyaclement","name":"tanyaclement","id":18816587,"id_str":"18816587","indices":[43,56]}],"urls":[]}</t>
  </si>
  <si>
    <t>936698878228946945</t>
  </si>
  <si>
    <t>Fri Dec 01 20:49:50 +0000 2017</t>
  </si>
  <si>
    <t>http://twitter.com/AMIAatUT/statuses/936698878228946945</t>
  </si>
  <si>
    <t>936698641422651392</t>
  </si>
  <si>
    <t>AMP would be amazing. “Organizations should own the “metadata warehouse” #AMIA17</t>
  </si>
  <si>
    <t>Fri Dec 01 20:48:53 +0000 2017</t>
  </si>
  <si>
    <t>http://twitter.com/annalynnmartino/statuses/936698641422651392</t>
  </si>
  <si>
    <t>{"hashtags":[{"text":"AMIA17","indices":[73,80]}],"symbols":[],"user_mentions":[],"urls":[]}</t>
  </si>
  <si>
    <t>936698591078440962</t>
  </si>
  <si>
    <t>Paradigm shift towards building a metadata farm/warehouse vs outputting a single XML or JSON file and then being done. We need to own and cultivate metadata. @AVPreserve #amia17</t>
  </si>
  <si>
    <t>Fri Dec 01 20:48:41 +0000 2017</t>
  </si>
  <si>
    <t>http://twitter.com/cally__ho/statuses/936698591078440962</t>
  </si>
  <si>
    <t>{"hashtags":[{"text":"amia17","indices":[170,177]}],"symbols":[],"user_mentions":[{"screen_name":"AVPreserve","name":"AVPreserve","id":49113051,"id_str":"49113051","indices":[158,169]}],"urls":[]}</t>
  </si>
  <si>
    <t>936698490356412416</t>
  </si>
  <si>
    <t>Administrative decisions and considerations in play. I appreciate these perspectives. #amia17 https://t.co/QALvkbb6Gg</t>
  </si>
  <si>
    <t>Fri Dec 01 20:48:17 +0000 2017</t>
  </si>
  <si>
    <t>http://twitter.com/treberney/statuses/936698490356412416</t>
  </si>
  <si>
    <t>{"hashtags":[{"text":"amia17","indices":[86,93]}],"symbols":[],"user_mentions":[],"urls":[],"media":[{"id":936698483364413400,"id_str":"936698483364413440","indices":[94,117],"media_url":"http://pbs.twimg.com/media/DP_STsqVQAANWU0.jpg","media_url_https":"https://pbs.twimg.com/media/DP_STsqVQAANWU0.jpg","url":"https://t.co/QALvkbb6Gg","display_url":"pic.twitter.com/QALvkbb6Gg","expanded_url":"https://twitter.com/treberney/status/936698490356412416/photo/1","type":"photo","sizes":{"thumb":{"w":150,"h":150,"resize":"crop"},"large":{"w":2048,"h":1536,"resize":"fit"},"small":{"w":680,"h":510,"resize":"fit"},"medium":{"w":1200,"h":900,"resize":"fit"}}}]}</t>
  </si>
  <si>
    <t>936698022779609088</t>
  </si>
  <si>
    <t>Audiovisual Metadata Platform (AMP) tool for large-scale metadata generation https://t.co/Xl8rG47hU7 #AMIA17 learning more about AMP.</t>
  </si>
  <si>
    <t>Fri Dec 01 20:46:26 +0000 2017</t>
  </si>
  <si>
    <t>http://twitter.com/annalynnmartino/statuses/936698022779609088</t>
  </si>
  <si>
    <t>{"hashtags":[{"text":"AMIA17","indices":[101,108]}],"symbols":[],"user_mentions":[],"urls":[{"url":"https://t.co/Xl8rG47hU7","expanded_url":"https://www.avpreserve.com/audiovisual-metadata-platform-amp-tool-large-scale-metadata-generation/","display_url":"avpreserve.com/audiovisual-me…","indices":[77,100]}]}</t>
  </si>
  <si>
    <t>936697399099248643</t>
  </si>
  <si>
    <t>Fri Dec 01 20:43:57 +0000 2017</t>
  </si>
  <si>
    <t>http://twitter.com/tvc15brian/statuses/936697399099248643</t>
  </si>
  <si>
    <t>936697334255247363</t>
  </si>
  <si>
    <t>jlove1982</t>
  </si>
  <si>
    <t>Fri Dec 01 20:43:42 +0000 2017</t>
  </si>
  <si>
    <t>3015401</t>
  </si>
  <si>
    <t>http://pbs.twimg.com/profile_images/905072153510498304/7xI9vmDe_normal.jpg</t>
  </si>
  <si>
    <t>Lowell, MA</t>
  </si>
  <si>
    <t>http://twitter.com/jlove1982/statuses/936697334255247363</t>
  </si>
  <si>
    <t>936697319835172866</t>
  </si>
  <si>
    <t>footnotesrising</t>
  </si>
  <si>
    <t>Fri Dec 01 20:43:38 +0000 2017</t>
  </si>
  <si>
    <t>29558718</t>
  </si>
  <si>
    <t>http://pbs.twimg.com/profile_images/275068451/morderneicon_sm_normal.jpg</t>
  </si>
  <si>
    <t>washington, d.c.</t>
  </si>
  <si>
    <t>http://twitter.com/footnotesrising/statuses/936697319835172866</t>
  </si>
  <si>
    <t>936697271504261125</t>
  </si>
  <si>
    <t>THIS DIAGRAM IS AAAAAMMMMMMMAZZZINNNGGGG #AMIA17 https://t.co/AcX7rWswkl</t>
  </si>
  <si>
    <t>Fri Dec 01 20:43:27 +0000 2017</t>
  </si>
  <si>
    <t>http://twitter.com/AMIAatUT/statuses/936697271504261125</t>
  </si>
  <si>
    <t>{"hashtags":[{"text":"AMIA17","indices":[41,48]}],"symbols":[],"user_mentions":[],"urls":[{"url":"https://t.co/AcX7rWswkl","expanded_url":"https://twitter.com/treberney/status/936696739309944832","display_url":"twitter.com/treberney/stat…","indices":[49,72]}]}</t>
  </si>
  <si>
    <t>936697101009989632</t>
  </si>
  <si>
    <t>ah we have photographic proof! #amia17 keeping a close eye on this seemingly fruitful endeavor. Just the architecture diagrams alone are 💯💯 https://t.co/2rvRAZJC24</t>
  </si>
  <si>
    <t>Fri Dec 01 20:42:46 +0000 2017</t>
  </si>
  <si>
    <t>http://twitter.com/AMIAatUT/statuses/936697101009989632</t>
  </si>
  <si>
    <t>{"hashtags":[{"text":"amia17","indices":[31,38]}],"symbols":[],"user_mentions":[],"urls":[{"url":"https://t.co/2rvRAZJC24","expanded_url":"https://twitter.com/annalynnmartino/status/936696284026720256","display_url":"twitter.com/annalynnmartin…","indices":[140,163]}]}</t>
  </si>
  <si>
    <t>936697020370309120</t>
  </si>
  <si>
    <t>RT @cally__ho: @AVPreserve Chris Lacinak on potential use of AMP: feeding univ yearbook photos into system to then use to identify folk in univ archives videos. daaaaaang!  #amia17</t>
  </si>
  <si>
    <t>Fri Dec 01 20:42:27 +0000 2017</t>
  </si>
  <si>
    <t>http://twitter.com/TerrifiKelly/statuses/936697020370309120</t>
  </si>
  <si>
    <t>{"hashtags":[],"symbols":[],"user_mentions":[{"screen_name":"cally__ho","name":"Callie Holmes","id":196202467,"id_str":"196202467","indices":[3,13]},{"screen_name":"AVPreserve","name":"AVPreserve","id":49113051,"id_str":"49113051","indices":[15,26]}],"urls":[]}</t>
  </si>
  <si>
    <t>Sometimes I go to sessions that are far out of my knowledge base just to see if anything rubs off on me. It doesn't seem to be working right now, but I'm crossing my fingers all this is just, like, seeping into my subconscious. #amia17</t>
  </si>
  <si>
    <t>Fri Dec 01 20:41:57 +0000 2017</t>
  </si>
  <si>
    <t>http://twitter.com/TerrifiKelly/statuses/936696897431011331</t>
  </si>
  <si>
    <t>{"hashtags":[{"text":"amia17","indices":[228,235]}],"symbols":[],"user_mentions":[],"urls":[]}</t>
  </si>
  <si>
    <t>936696846981980162</t>
  </si>
  <si>
    <t>statsmaths</t>
  </si>
  <si>
    <t>Fri Dec 01 20:41:45 +0000 2017</t>
  </si>
  <si>
    <t>111132067</t>
  </si>
  <si>
    <t>http://pbs.twimg.com/profile_images/378800000635341132/2e581db4de5760ce4304903c103fc386_normal.jpeg</t>
  </si>
  <si>
    <t>Richmond, VA</t>
  </si>
  <si>
    <t>http://twitter.com/statsmaths/statuses/936696846981980162</t>
  </si>
  <si>
    <t>936696739309944832</t>
  </si>
  <si>
    <t>🧐 #AMIA17 https://t.co/v2mrG6ouzU</t>
  </si>
  <si>
    <t>Fri Dec 01 20:41:20 +0000 2017</t>
  </si>
  <si>
    <t>http://twitter.com/treberney/statuses/936696739309944832</t>
  </si>
  <si>
    <t>{"hashtags":[{"text":"AMIA17","indices":[2,9]}],"symbols":[],"user_mentions":[],"urls":[],"media":[{"id":936696736705368000,"id_str":"936696736705368069","indices":[10,33],"media_url":"http://pbs.twimg.com/media/DP_QuB2XUAU1gsb.jpg","media_url_https":"https://pbs.twimg.com/media/DP_QuB2XUAU1gsb.jpg","url":"https://t.co/v2mrG6ouzU","display_url":"pic.twitter.com/v2mrG6ouzU","expanded_url":"https://twitter.com/treberney/status/936696739309944832/photo/1","type":"photo","sizes":{"small":{"w":680,"h":510,"resize":"fit"},"large":{"w":2048,"h":1536,"resize":"fit"},"thumb":{"w":150,"h":150,"resize":"crop"},"medium":{"w":1200,"h":900,"resize":"fit"}}}]}</t>
  </si>
  <si>
    <t>936696620581904385</t>
  </si>
  <si>
    <t>Fri Dec 01 20:40:51 +0000 2017</t>
  </si>
  <si>
    <t>http://twitter.com/AMIAatUT/statuses/936696620581904385</t>
  </si>
  <si>
    <t>936696467259043840</t>
  </si>
  <si>
    <t>Fri Dec 01 20:40:15 +0000 2017</t>
  </si>
  <si>
    <t>http://twitter.com/annalynnmartino/statuses/936696467259043840</t>
  </si>
  <si>
    <t>936696284026720256</t>
  </si>
  <si>
    <t>@AMIAatUT @IUBloomington @tanyaclement @AVPreserve Yup!! #amia17 https://t.co/DSo1OxxLge</t>
  </si>
  <si>
    <t>Fri Dec 01 20:39:31 +0000 2017</t>
  </si>
  <si>
    <t>936692205598765056</t>
  </si>
  <si>
    <t>http://twitter.com/annalynnmartino/statuses/936696284026720256</t>
  </si>
  <si>
    <t>{"hashtags":[{"text":"amia17","indices":[57,64]}],"symbols":[],"user_mentions":[{"screen_name":"AMIAatUT","name":"AMIA","id":3221922992,"id_str":"3221922992","indices":[0,9]},{"screen_name":"IUBloomington","name":"Indiana University","id":18458348,"id_str":"18458348","indices":[10,24]},{"screen_name":"tanyaclement","name":"tanyaclement","id":18816587,"id_str":"18816587","indices":[25,38]},{"screen_name":"AVPreserve","name":"AVPreserve","id":49113051,"id_str":"49113051","indices":[39,50]}],"urls":[],"media":[{"id":936696278783639600,"id_str":"936696278783639552","indices":[65,88],"media_url":"http://pbs.twimg.com/media/DP_QTX9UQAAAOg3.jpg","media_url_https":"https://pbs.twimg.com/media/DP_QTX9UQAAAOg3.jpg","url":"https://t.co/DSo1OxxLge","display_url":"pic.twitter.com/DSo1OxxLge","expanded_url":"https://twitter.com/annalynnmartino/status/936696284026720256/photo/1","type":"photo","sizes":{"small":{"w":510,"h":680,"resize":"fit"},"thumb":{"w":150,"h":150,"resize":"crop"},"large":{"w":768,"h":1024,"resize":"fit"},"medium":{"w":768,"h":1024,"resize":"fit"}}}]}</t>
  </si>
  <si>
    <t>936696260551159808</t>
  </si>
  <si>
    <t>@AVPreserve Chris Lacinak on potential use of AMP: feeding univ yearbook photos into system to then use to identify folk in univ archives videos. daaaaaang!  #amia17</t>
  </si>
  <si>
    <t>Fri Dec 01 20:39:26 +0000 2017</t>
  </si>
  <si>
    <t>http://twitter.com/cally__ho/statuses/936696260551159808</t>
  </si>
  <si>
    <t>{"hashtags":[{"text":"amia17","indices":[158,165]}],"symbols":[],"user_mentions":[{"screen_name":"AVPreserve","name":"AVPreserve","id":49113051,"id_str":"49113051","indices":[0,11]}],"urls":[]}</t>
  </si>
  <si>
    <t>936696148911370241</t>
  </si>
  <si>
    <t>Fri Dec 01 20:38:59 +0000 2017</t>
  </si>
  <si>
    <t>http://twitter.com/annalynnmartino/statuses/936696148911370241</t>
  </si>
  <si>
    <t>936696080795873280</t>
  </si>
  <si>
    <t>Fri Dec 01 20:38:43 +0000 2017</t>
  </si>
  <si>
    <t>http://twitter.com/annalynnmartino/statuses/936696080795873280</t>
  </si>
  <si>
    <t>936696033056346113</t>
  </si>
  <si>
    <t>Interested in applying computer vision to moving images to generate metadata? The Distant Viewing project would love to collaborate!  #AMIA17 https://t.co/Bu5ddYqY6Y https://t.co/IpL7opzH14</t>
  </si>
  <si>
    <t>Fri Dec 01 20:38:31 +0000 2017</t>
  </si>
  <si>
    <t>http://twitter.com/nolauren/statuses/936696033056346113</t>
  </si>
  <si>
    <t>{"hashtags":[{"text":"AMIA17","indices":[134,141]}],"symbols":[],"user_mentions":[],"urls":[{"url":"https://t.co/Bu5ddYqY6Y","expanded_url":"http://DistantViewing.org","display_url":"DistantViewing.org","indices":[142,165]}],"media":[{"id":936695569103315000,"id_str":"936695569103314944","indices":[166,189],"media_url":"http://pbs.twimg.com/media/DP_PqEMV4AAmZeh.jpg","media_url_https":"https://pbs.twimg.com/media/DP_PqEMV4AAmZeh.jpg","url":"https://t.co/IpL7opzH14","display_url":"pic.twitter.com/IpL7opzH14","expanded_url":"https://twitter.com/nolauren/status/936696033056346113/photo/1","type":"photo","sizes":{"large":{"w":2048,"h":1280,"resize":"fit"},"thumb":{"w":150,"h":150,"resize":"crop"},"small":{"w":680,"h":425,"resize":"fit"},"medium":{"w":1200,"h":750,"resize":"fit"}}}]}</t>
  </si>
  <si>
    <t>936694452915200001</t>
  </si>
  <si>
    <t>Was honored to present at AMIA (Association of Moving Image Archivists) #AMIA17 https://t.co/UG5f0yhNo8</t>
  </si>
  <si>
    <t>Fri Dec 01 20:32:15 +0000 2017</t>
  </si>
  <si>
    <t>http://twitter.com/macky221b/statuses/936694452915200001</t>
  </si>
  <si>
    <t>{"hashtags":[{"text":"AMIA17","indices":[72,79]}],"symbols":[],"user_mentions":[],"urls":[],"media":[{"id":936694445847691300,"id_str":"936694445847691264","indices":[80,103],"media_url":"http://pbs.twimg.com/media/DP_OorvVQAAgVkx.jpg","media_url_https":"https://pbs.twimg.com/media/DP_OorvVQAAgVkx.jpg","url":"https://t.co/UG5f0yhNo8","display_url":"pic.twitter.com/UG5f0yhNo8","expanded_url":"https://twitter.com/macky221b/status/936694452915200001/photo/1","type":"photo","sizes":{"medium":{"w":750,"h":750,"resize":"fit"},"thumb":{"w":150,"h":150,"resize":"crop"},"small":{"w":680,"h":680,"resize":"fit"},"large":{"w":750,"h":750,"resize":"fit"}}}]}</t>
  </si>
  <si>
    <t>936693285485236224</t>
  </si>
  <si>
    <t>RT @CarlaArton: #AMIA17 Live Streaming panels starting at 3pm EST today, https://t.co/jvEmXNgrpq, schedule here, https://t.co/JAGFODVPcB</t>
  </si>
  <si>
    <t>Fri Dec 01 20:27:36 +0000 2017</t>
  </si>
  <si>
    <t>http://twitter.com/mellydollred/statuses/936693285485236224</t>
  </si>
  <si>
    <t>{"hashtags":[{"text":"AMIA17","indices":[16,23]}],"symbols":[],"user_mentions":[{"screen_name":"CarlaArton","name":"Carla Arton","id":1377287456,"id_str":"1377287456","indices":[3,14]}],"urls":[{"url":"https://t.co/jvEmXNgrpq","expanded_url":"https://www.youtube.com/user/AMIAstreaming/live","display_url":"youtube.com/user/AMIAstrea…","indices":[73,96]},{"url":"https://t.co/JAGFODVPcB","expanded_url":"http://www.amiaconference.net/livestreaming-from-amia17","display_url":"amiaconference.net/livestreaming-…","indices":[113,136]}]}</t>
  </si>
  <si>
    <t>936692998250823680</t>
  </si>
  <si>
    <t>Fri Dec 01 20:26:28 +0000 2017</t>
  </si>
  <si>
    <t>http://twitter.com/mellydollred/statuses/936692998250823680</t>
  </si>
  <si>
    <t>936692914763239425</t>
  </si>
  <si>
    <t>INarchivist</t>
  </si>
  <si>
    <t>RT @NEDCCInfo: @CLIRRaR Recordings at Risk grant round 3 is now open. Deadline is Feb 9. 
https://t.co/VATxwtUpjK Questions about working with  NEDCC on an audio preservation project? Visit Bryce Roe at #AMIA17  or contact here: https://t.co/dafG3ZOr7Y https://t.co/PxjzA2IeDb</t>
  </si>
  <si>
    <t>Fri Dec 01 20:26:08 +0000 2017</t>
  </si>
  <si>
    <t>900463418976677888</t>
  </si>
  <si>
    <t>http://pbs.twimg.com/profile_images/900717333223747584/A_9M0d3X_normal.jpg</t>
  </si>
  <si>
    <t>Indiana, USA</t>
  </si>
  <si>
    <t>http://twitter.com/INarchivist/statuses/936692914763239425</t>
  </si>
  <si>
    <t>{"hashtags":[],"symbols":[],"user_mentions":[{"screen_name":"NEDCCInfo","name":"NEDCC","id":189232634,"id_str":"189232634","indices":[3,13]},{"screen_name":"CLIRRaR","name":"Recordings at Risk","id":789133768095371300,"id_str":"789133768095371264","indices":[15,23]}],"urls":[{"url":"https://t.co/VATxwtUpjK","expanded_url":"https://www.clir.org/recordings-at-risk/","display_url":"clir.org/recordings-at-…","indices":[90,113]}]}</t>
  </si>
  <si>
    <t>936692342664454145</t>
  </si>
  <si>
    <t>Fri Dec 01 20:23:52 +0000 2017</t>
  </si>
  <si>
    <t>http://twitter.com/AMIAnet/statuses/936692342664454145</t>
  </si>
  <si>
    <t>936692257494831105</t>
  </si>
  <si>
    <t>Being an ally is a verb.  #amia17</t>
  </si>
  <si>
    <t>Fri Dec 01 20:23:31 +0000 2017</t>
  </si>
  <si>
    <t>http://twitter.com/AMIAnet/statuses/936692257494831105</t>
  </si>
  <si>
    <t>{"hashtags":[{"text":"amia17","indices":[26,33]}],"symbols":[],"user_mentions":[],"urls":[]}</t>
  </si>
  <si>
    <t>UMMMMMMMMMMM hadn't looked behind us, BUT it is standing room only for @IUBloomington  @tanyaclement @AVPreserve #amia17 session on mass description. https://t.co/QF9OHBOtkX</t>
  </si>
  <si>
    <t>Fri Dec 01 20:23:19 +0000 2017</t>
  </si>
  <si>
    <t>http://twitter.com/AMIAatUT/statuses/936692205598765056</t>
  </si>
  <si>
    <t>{"hashtags":[{"text":"amia17","indices":[113,120]}],"symbols":[],"user_mentions":[{"screen_name":"IUBloomington","name":"Indiana University","id":18458348,"id_str":"18458348","indices":[71,85]},{"screen_name":"tanyaclement","name":"tanyaclement","id":18816587,"id_str":"18816587","indices":[87,100]},{"screen_name":"AVPreserve","name":"AVPreserve","id":49113051,"id_str":"49113051","indices":[101,112]}],"urls":[],"media":[{"id":936692186329972700,"id_str":"936692186329972738","indices":[150,173],"media_url":"http://pbs.twimg.com/tweet_video_thumb/DP_MlKYVAAIKAeq.jpg","media_url_https":"https://pbs.twimg.com/tweet_video_thumb/DP_MlKYVAAIKAeq.jpg","url":"https://t.co/QF9OHBOtkX","display_url":"pic.twitter.com/QF9OHBOtkX","expanded_url":"https://twitter.com/AMIAatUT/status/936692205598765056/photo/1","type":"photo","sizes":{"medium":{"w":300,"h":224,"resize":"fit"},"thumb":{"w":150,"h":150,"resize":"crop"},"large":{"w":300,"h":224,"resize":"fit"},"small":{"w":300,"h":224,"resize":"fit"}}}]}</t>
  </si>
  <si>
    <t>936692029702238209</t>
  </si>
  <si>
    <t>How common is it? 53% of women report some form of sexual harassment at work.   #amia17</t>
  </si>
  <si>
    <t>Fri Dec 01 20:22:37 +0000 2017</t>
  </si>
  <si>
    <t>http://twitter.com/AMIAnet/statuses/936692029702238209</t>
  </si>
  <si>
    <t>{"hashtags":[{"text":"amia17","indices":[80,87]}],"symbols":[],"user_mentions":[],"urls":[]}</t>
  </si>
  <si>
    <t>936690975736582144</t>
  </si>
  <si>
    <t>Fri Dec 01 20:18:26 +0000 2017</t>
  </si>
  <si>
    <t>http://twitter.com/mellydollred/statuses/936690975736582144</t>
  </si>
  <si>
    <t>936690299493126144</t>
  </si>
  <si>
    <t>valsadie</t>
  </si>
  <si>
    <t>AMIA 2017: NonTheatrical Film and Race https://t.co/wpMfBcRIVF via @YouTube  #AMIA17 session streaming LIVE -- NOW</t>
  </si>
  <si>
    <t>Fri Dec 01 20:15:44 +0000 2017</t>
  </si>
  <si>
    <t>10118982</t>
  </si>
  <si>
    <t>http://pbs.twimg.com/profile_images/907469291594936320/uQ9_4OP6_normal.jpg</t>
  </si>
  <si>
    <t>USA Heartland, Second Life</t>
  </si>
  <si>
    <t>http://twitter.com/valsadie/statuses/936690299493126144</t>
  </si>
  <si>
    <t>{"hashtags":[{"text":"AMIA17","indices":[77,84]}],"symbols":[],"user_mentions":[{"screen_name":"YouTube","name":"YouTube","id":10228272,"id_str":"10228272","indices":[67,75]}],"urls":[{"url":"https://t.co/wpMfBcRIVF","expanded_url":"https://youtu.be/eocn6yW84Jo","display_url":"youtu.be/eocn6yW84Jo","indices":[39,62]}]}</t>
  </si>
  <si>
    <t>936690017237327872</t>
  </si>
  <si>
    <t>MikeEverleth</t>
  </si>
  <si>
    <t>Fri Dec 01 20:14:37 +0000 2017</t>
  </si>
  <si>
    <t>16136984</t>
  </si>
  <si>
    <t>http://pbs.twimg.com/profile_images/528612497847091201/9uA4BaEj_normal.jpeg</t>
  </si>
  <si>
    <t>http://twitter.com/MikeEverleth/statuses/936690017237327872</t>
  </si>
  <si>
    <t>936689813775937536</t>
  </si>
  <si>
    <t>Fri Dec 01 20:13:49 +0000 2017</t>
  </si>
  <si>
    <t>http://twitter.com/SegoLilyGirl/statuses/936689813775937536</t>
  </si>
  <si>
    <t>936689804426739712</t>
  </si>
  <si>
    <t>Folks, I have half a fried catfish poboy. First hungry person to call dibs and find me can have it. #amia17</t>
  </si>
  <si>
    <t>Fri Dec 01 20:13:46 +0000 2017</t>
  </si>
  <si>
    <t>http://twitter.com/ekemeyer/statuses/936689804426739712</t>
  </si>
  <si>
    <t>{"hashtags":[{"text":"amia17","indices":[100,107]}],"symbols":[],"user_mentions":[],"urls":[]}</t>
  </si>
  <si>
    <t>936689539598422018</t>
  </si>
  <si>
    <t>@IUBloomington mentions the MICO platform and this customizable platform looks promising READ MORE: https://t.co/1LHLFsWtf2 #amia17 https://t.co/6OXkVPdZuY</t>
  </si>
  <si>
    <t>Fri Dec 01 20:12:43 +0000 2017</t>
  </si>
  <si>
    <t>18458348</t>
  </si>
  <si>
    <t>IUBloomington</t>
  </si>
  <si>
    <t>http://twitter.com/AMIAatUT/statuses/936689539598422018</t>
  </si>
  <si>
    <t>{"hashtags":[{"text":"amia17","indices":[124,131]}],"symbols":[],"user_mentions":[{"screen_name":"IUBloomington","name":"Indiana University","id":18458348,"id_str":"18458348","indices":[0,14]}],"urls":[{"url":"https://t.co/1LHLFsWtf2","expanded_url":"https://www.mico-project.eu/document/platform/","display_url":"mico-project.eu/document/platf…","indices":[100,123]}],"media":[{"id":936689357401948200,"id_str":"936689357401948160","indices":[132,155],"media_url":"http://pbs.twimg.com/media/DP_KAfzVAAA68D-.jpg","media_url_https":"https://pbs.twimg.com/media/DP_KAfzVAAA68D-.jpg","url":"https://t.co/6OXkVPdZuY","display_url":"pic.twitter.com/6OXkVPdZuY","expanded_url":"https://twitter.com/AMIAatUT/status/936689539598422018/photo/1","type":"photo","sizes":{"small":{"w":680,"h":467,"resize":"fit"},"thumb":{"w":150,"h":150,"resize":"crop"},"medium":{"w":846,"h":581,"resize":"fit"},"large":{"w":846,"h":581,"resize":"fit"}}}]}</t>
  </si>
  <si>
    <t>936688539768467456</t>
  </si>
  <si>
    <t>UCLAFTVArchive</t>
  </si>
  <si>
    <t>The Archive's Todd Wiener (@toddflicks), Walter Forsberg (@NMAAHC), Marsha Gordon (@NCState), Martin L. Johnson (@CatholicUniv) present “Nontheatrical Film &amp;amp; Race: Recent Archival-Scholarly Collaborations” at #AMIA17: https://t.co/gealctXaiR https://t.co/FXZyjO9Ial</t>
  </si>
  <si>
    <t>Fri Dec 01 20:08:45 +0000 2017</t>
  </si>
  <si>
    <t>188001585</t>
  </si>
  <si>
    <t>http://pbs.twimg.com/profile_images/724759197666021376/vsS-B2fQ_normal.jpg</t>
  </si>
  <si>
    <t>http://twitter.com/UCLAFTVArchive/statuses/936688539768467456</t>
  </si>
  <si>
    <t>{"hashtags":[{"text":"AMIA17","indices":[213,220]}],"symbols":[],"user_mentions":[{"screen_name":"toddflicks","name":"Todd","id":285122023,"id_str":"285122023","indices":[27,38]},{"screen_name":"NMAAHC","name":"Smithsonian NMAAHC","id":36972997,"id_str":"36972997","indices":[58,65]},{"screen_name":"NCState","name":"NC State University","id":487624974,"id_str":"487624974","indices":[83,91]},{"screen_name":"CatholicUniv","name":"Catholic University","id":68475814,"id_str":"68475814","indices":[113,126]}],"urls":[{"url":"https://t.co/gealctXaiR","expanded_url":"http://bit.ly/2itIqbb","display_url":"bit.ly/2itIqbb","indices":[222,245]}],"media":[{"id":936687054494122000,"id_str":"936687054494121984","indices":[246,269],"media_url":"http://pbs.twimg.com/media/DP_H6czUQAAywK1.jpg","media_url_https":"https://pbs.twimg.com/media/DP_H6czUQAAywK1.jpg","url":"https://t.co/FXZyjO9Ial","display_url":"pic.twitter.com/FXZyjO9Ial","expanded_url":"https://twitter.com/UCLAFTVArchive/status/936688539768467456/photo/1","type":"photo","sizes":{"large":{"w":2048,"h":1536,"resize":"fit"},"thumb":{"w":150,"h":150,"resize":"crop"},"medium":{"w":1200,"h":900,"resize":"fit"},"small":{"w":680,"h":510,"resize":"fit"}}}]}</t>
  </si>
  <si>
    <t>936688314748416001</t>
  </si>
  <si>
    <t>CinemaStudies</t>
  </si>
  <si>
    <t>"Nontheatrical Film &amp;amp; Race: Recent Archival-Scholarly Collaborations" panel at #amia17 conference featuring 2 dept alumni, Martin L. Johnson and Walter Forsberg. https://t.co/qJWGAhGMlG</t>
  </si>
  <si>
    <t>Fri Dec 01 20:07:51 +0000 2017</t>
  </si>
  <si>
    <t>381643120</t>
  </si>
  <si>
    <t>http://pbs.twimg.com/profile_images/1564133454/projection_normal.jpg</t>
  </si>
  <si>
    <t>http://twitter.com/CinemaStudies/statuses/936688314748416001</t>
  </si>
  <si>
    <t>{"hashtags":[{"text":"amia17","indices":[83,90]}],"symbols":[],"user_mentions":[],"urls":[],"media":[{"id":936688300932317200,"id_str":"936688300932317184","indices":[166,189],"media_url":"http://pbs.twimg.com/media/DP_JDAJVwAAgjIT.jpg","media_url_https":"https://pbs.twimg.com/media/DP_JDAJVwAAgjIT.jpg","url":"https://t.co/qJWGAhGMlG","display_url":"pic.twitter.com/qJWGAhGMlG","expanded_url":"https://twitter.com/CinemaStudies/status/936688314748416001/photo/1","type":"photo","sizes":{"large":{"w":1536,"h":2048,"resize":"fit"},"thumb":{"w":150,"h":150,"resize":"crop"},"small":{"w":510,"h":680,"resize":"fit"},"medium":{"w":900,"h":1200,"resize":"fit"}}}]}</t>
  </si>
  <si>
    <t>936688179410763786</t>
  </si>
  <si>
    <t>@IUBloomington shares experience of having MORE success with acquiring funds to digitize than for metadata aggregation and integration. BUT with metadata how can we facilitate better access? #amia17</t>
  </si>
  <si>
    <t>Fri Dec 01 20:07:19 +0000 2017</t>
  </si>
  <si>
    <t>http://twitter.com/AMIAatUT/statuses/936688179410763786</t>
  </si>
  <si>
    <t>{"hashtags":[{"text":"amia17","indices":[191,198]}],"symbols":[],"user_mentions":[{"screen_name":"IUBloomington","name":"Indiana University","id":18458348,"id_str":"18458348","indices":[0,14]}],"urls":[]}</t>
  </si>
  <si>
    <t>936687514693365760</t>
  </si>
  <si>
    <t>Jon Dunn starting of the convo on mass description with a note on the increasing pressure to provide access to born-digital and analog to digital materials. Are Libraries/Archives ready for that?  #amia17</t>
  </si>
  <si>
    <t>Fri Dec 01 20:04:40 +0000 2017</t>
  </si>
  <si>
    <t>http://twitter.com/AMIAatUT/statuses/936687514693365760</t>
  </si>
  <si>
    <t>936686918372339712</t>
  </si>
  <si>
    <t>RT @CarlaArton: @IUBloomington Jon Dunn presenting now at #AMIA17 on a new project An Audiovisual #Metadata Platform to Support Mass Description. Him &amp;amp; his team @iulibraries have been integral to the success of the Media Digitization &amp;amp; Preservation Initiative @MDPI_IU https://t.co/8ANL6jrxrq</t>
  </si>
  <si>
    <t>Fri Dec 01 20:02:18 +0000 2017</t>
  </si>
  <si>
    <t>http://twitter.com/AMIAatUT/statuses/936686918372339712</t>
  </si>
  <si>
    <t>{"hashtags":[{"text":"AMIA17","indices":[58,65]},{"text":"Metadata","indices":[98,107]}],"symbols":[],"user_mentions":[{"screen_name":"CarlaArton","name":"Carla Arton","id":1377287456,"id_str":"1377287456","indices":[3,14]},{"screen_name":"IUBloomington","name":"Indiana University","id":18458348,"id_str":"18458348","indices":[16,30]}],"urls":[]}</t>
  </si>
  <si>
    <t>936686868590051328</t>
  </si>
  <si>
    <t>Fri Dec 01 20:02:06 +0000 2017</t>
  </si>
  <si>
    <t>http://twitter.com/AMIAatUT/statuses/936686868590051328</t>
  </si>
  <si>
    <t>936686591871016962</t>
  </si>
  <si>
    <t>eiratansey</t>
  </si>
  <si>
    <t>RT @kiddarchivist: To the top of my watchlist: Shola Lynch’s doc on Shirley Chisholm, 1st black woman to run for president #amia17 https://t.co/IwMMcIDJHR</t>
  </si>
  <si>
    <t>Fri Dec 01 20:01:00 +0000 2017</t>
  </si>
  <si>
    <t>168644732</t>
  </si>
  <si>
    <t>http://pbs.twimg.com/profile_images/789228562809229312/8-RmjHoi_normal.jpg</t>
  </si>
  <si>
    <t>probably @ a committee meeting</t>
  </si>
  <si>
    <t>http://twitter.com/eiratansey/statuses/936686591871016962</t>
  </si>
  <si>
    <t>{"hashtags":[{"text":"amia17","indices":[123,130]}],"symbols":[],"user_mentions":[{"screen_name":"kiddarchivist","name":"Mary Kidd","id":3333438903,"id_str":"3333438903","indices":[3,17]}],"urls":[]}</t>
  </si>
  <si>
    <t>Here to solve ALL MY PROBLEMS. No pressure, guys. #amia17 https://t.co/qzYv4uRKMB</t>
  </si>
  <si>
    <t>Fri Dec 01 19:59:03 +0000 2017</t>
  </si>
  <si>
    <t>http://twitter.com/treberney/statuses/936686098415276033</t>
  </si>
  <si>
    <t>{"hashtags":[{"text":"amia17","indices":[50,57]}],"symbols":[],"user_mentions":[],"urls":[],"media":[{"id":936686087971356700,"id_str":"936686087971356672","indices":[58,81],"media_url":"http://pbs.twimg.com/media/DP_HCMOVQAAEp2I.jpg","media_url_https":"https://pbs.twimg.com/media/DP_HCMOVQAAEp2I.jpg","url":"https://t.co/qzYv4uRKMB","display_url":"pic.twitter.com/qzYv4uRKMB","expanded_url":"https://twitter.com/treberney/status/936686098415276033/photo/1","type":"photo","sizes":{"medium":{"w":1200,"h":900,"resize":"fit"},"small":{"w":680,"h":510,"resize":"fit"},"thumb":{"w":150,"h":150,"resize":"crop"},"large":{"w":2048,"h":1536,"resize":"fit"}}}]}</t>
  </si>
  <si>
    <t>936684729017028609</t>
  </si>
  <si>
    <t>UTiSchool</t>
  </si>
  <si>
    <t>RT @AMIAatUT: Hey @UTiSchool folks! #AMIA17 will be streaming FOUR sessions from the conference. Couldn't make it in person, THANKFULLY you can still get some of this rich AV knowledge 📼🎥📹📽️📺📻🎞️📀💿 https://t.co/j81sJhyrbF</t>
  </si>
  <si>
    <t>Fri Dec 01 19:53:36 +0000 2017</t>
  </si>
  <si>
    <t>17159147</t>
  </si>
  <si>
    <t>http://pbs.twimg.com/profile_images/656934081385500673/J5wHhpfP_normal.jpg</t>
  </si>
  <si>
    <t>http://twitter.com/UTiSchool/statuses/936684729017028609</t>
  </si>
  <si>
    <t>{"hashtags":[{"text":"AMIA17","indices":[36,43]}],"symbols":[],"user_mentions":[{"screen_name":"AMIAatUT","name":"AMIA","id":3221922992,"id_str":"3221922992","indices":[3,12]},{"screen_name":"UTiSchool","name":"Texas iSchool","id":17159147,"id_str":"17159147","indices":[18,28]}],"urls":[]}</t>
  </si>
  <si>
    <t>936683689034989568</t>
  </si>
  <si>
    <t>Fri Dec 01 19:49:28 +0000 2017</t>
  </si>
  <si>
    <t>http://twitter.com/metacirque/statuses/936683689034989568</t>
  </si>
  <si>
    <t>936681259270537216</t>
  </si>
  <si>
    <t>RT @FilmRestoration: Mike Casey delivers the most popular workflow at #AMIA17. https://t.co/pmo2pV3BGY</t>
  </si>
  <si>
    <t>Fri Dec 01 19:39:49 +0000 2017</t>
  </si>
  <si>
    <t>http://twitter.com/MDPI_IU/statuses/936681259270537216</t>
  </si>
  <si>
    <t>{"hashtags":[{"text":"AMIA17","indices":[70,77]}],"symbols":[],"user_mentions":[{"screen_name":"FilmRestoration","name":"David Emery","id":847187822352183300,"id_str":"847187822352183296","indices":[3,19]}],"urls":[],"media":[{"id":936362045351510000,"id_str":"936362045351510016","indices":[79,102],"media_url":"http://pbs.twimg.com/media/DP6gUbZVwAAHW5y.jpg","media_url_https":"https://pbs.twimg.com/media/DP6gUbZVwAAHW5y.jpg","url":"https://t.co/pmo2pV3BGY","display_url":"pic.twitter.com/pmo2pV3BGY","expanded_url":"https://twitter.com/FilmRestoration/status/936362054667051008/photo/1","type":"photo","sizes":{"medium":{"w":1024,"h":768,"resize":"fit"},"small":{"w":680,"h":510,"resize":"fit"},"thumb":{"w":150,"h":150,"resize":"crop"},"large":{"w":1024,"h":768,"resize":"fit"}},"source_status_id":936362054667051000,"source_status_id_str":"936362054667051008","source_user_id":847187822352183300,"source_user_id_str":"847187822352183296"}]}</t>
  </si>
  <si>
    <t>936681168958902284</t>
  </si>
  <si>
    <t>Fri Dec 01 19:39:28 +0000 2017</t>
  </si>
  <si>
    <t>http://twitter.com/MDPI_IU/statuses/936681168958902284</t>
  </si>
  <si>
    <t>936680921289449473</t>
  </si>
  <si>
    <t>@IUBloomington Jon Dunn presenting now at #AMIA17 on a new project An Audiovisual #Metadata Platform to Support Mass Description. Him &amp;amp; his team @iulibraries have been integral to the success of the Media Digitization &amp;amp; Preservation Initiative @MDPI_IU https://t.co/8ANL6jrxrq</t>
  </si>
  <si>
    <t>Fri Dec 01 19:38:28 +0000 2017</t>
  </si>
  <si>
    <t>http://twitter.com/CarlaArton/statuses/936680921289449473</t>
  </si>
  <si>
    <t>{"hashtags":[{"text":"AMIA17","indices":[42,49]},{"text":"Metadata","indices":[82,91]}],"symbols":[],"user_mentions":[{"screen_name":"IUBloomington","name":"Indiana University","id":18458348,"id_str":"18458348","indices":[0,14]},{"screen_name":"iulibraries","name":"IU Libraries","id":20592280,"id_str":"20592280","indices":[149,161]},{"screen_name":"MDPI_IU","name":"MDPI@AMIA17","id":921077831362383900,"id_str":"921077831362383872","indices":[252,260]}],"urls":[{"url":"https://t.co/8ANL6jrxrq","expanded_url":"https://www.youtube.com/watch?v=4DmUhI1P5u0","display_url":"youtube.com/watch?v=4DmUhI…","indices":[261,284]}]}</t>
  </si>
  <si>
    <t>936680061113196544</t>
  </si>
  <si>
    <t>briddooley</t>
  </si>
  <si>
    <t>RT @Brecht_declercq: Any film specialists in the room, possibly at #AMIA17? Forgive me my ignorance, this seems a 8mm sepmag sound reel. Or not? I had never heard of that... Any confirmation / background / ...? Thanks! #identification #avarchiving https://t.co/KoKHg7rPaS</t>
  </si>
  <si>
    <t>Fri Dec 01 19:35:03 +0000 2017</t>
  </si>
  <si>
    <t>119795028</t>
  </si>
  <si>
    <t>http://pbs.twimg.com/profile_images/854754331530231812/XiE7iXyP_normal.jpg</t>
  </si>
  <si>
    <t>Ireland</t>
  </si>
  <si>
    <t>http://twitter.com/briddooley/statuses/936680061113196544</t>
  </si>
  <si>
    <t>{"hashtags":[{"text":"AMIA17","indices":[67,74]}],"symbols":[],"user_mentions":[{"screen_name":"Brecht_declercq","name":"Brecht Declercq","id":203949645,"id_str":"203949645","indices":[3,19]}],"urls":[]}</t>
  </si>
  <si>
    <t>936679869865369600</t>
  </si>
  <si>
    <t>Wanna know how to participate in #amia17 remotely? Livestream! I’m gonna try to tweet most of it! https://t.co/wgqz2mG13B</t>
  </si>
  <si>
    <t>Fri Dec 01 19:34:18 +0000 2017</t>
  </si>
  <si>
    <t>http://twitter.com/ArchivistAriel/statuses/936679869865369600</t>
  </si>
  <si>
    <t>{"hashtags":[{"text":"amia17","indices":[33,40]}],"symbols":[],"user_mentions":[],"urls":[{"url":"https://t.co/wgqz2mG13B","expanded_url":"https://twitter.com/amianet/status/936666524542230528","display_url":"twitter.com/amianet/status…","indices":[98,121]}]}</t>
  </si>
  <si>
    <t>936679646107701249</t>
  </si>
  <si>
    <t>Fri Dec 01 19:33:24 +0000 2017</t>
  </si>
  <si>
    <t>http://twitter.com/CarlaArton/statuses/936679646107701249</t>
  </si>
  <si>
    <t>936679263452852224</t>
  </si>
  <si>
    <t>RT @cfpatton_av: I’m now very interested in facial tracking algorithms for distant viewing of media! (Lauren Tilton on Video Annotation Tools) #AMIA17 https://t.co/d2Eu5vwCLA</t>
  </si>
  <si>
    <t>Fri Dec 01 19:31:53 +0000 2017</t>
  </si>
  <si>
    <t>http://twitter.com/ArchivistAriel/statuses/936679263452852224</t>
  </si>
  <si>
    <t>{"hashtags":[],"symbols":[],"user_mentions":[{"screen_name":"cfpatton_av","name":"Chloe Patton","id":879956359273340900,"id_str":"879956359273340928","indices":[3,15]}],"urls":[]}</t>
  </si>
  <si>
    <t>936679189629079553</t>
  </si>
  <si>
    <t>#AMIA17 Live Streaming panels starting at 3pm EST today, https://t.co/jvEmXNgrpq, schedule here, https://t.co/JAGFODVPcB</t>
  </si>
  <si>
    <t>Fri Dec 01 19:31:36 +0000 2017</t>
  </si>
  <si>
    <t>http://twitter.com/CarlaArton/statuses/936679189629079553</t>
  </si>
  <si>
    <t>{"hashtags":[{"text":"AMIA17","indices":[0,7]}],"symbols":[],"user_mentions":[],"urls":[{"url":"https://t.co/jvEmXNgrpq","expanded_url":"https://www.youtube.com/user/AMIAstreaming/live","display_url":"youtube.com/user/AMIAstrea…","indices":[57,80]},{"url":"https://t.co/JAGFODVPcB","expanded_url":"http://www.amiaconference.net/livestreaming-from-amia17","display_url":"amiaconference.net/livestreaming-…","indices":[97,120]}]}</t>
  </si>
  <si>
    <t>936678350051004417</t>
  </si>
  <si>
    <t>RT @AV_DiscoTech: “Mediathread is CCNMTL’s innovative, open-source platform for exploration, analysis, and organization of web-based multimedia content”  https://t.co/9guUu2zTG0 #AMIA17 #dh</t>
  </si>
  <si>
    <t>Fri Dec 01 19:28:15 +0000 2017</t>
  </si>
  <si>
    <t>http://twitter.com/mellydollred/statuses/936678350051004417</t>
  </si>
  <si>
    <t>{"hashtags":[],"symbols":[],"user_mentions":[{"screen_name":"AV_DiscoTech","name":"Siobhan C. Hagan","id":15159472,"id_str":"15159472","indices":[3,16]}],"urls":[]}</t>
  </si>
  <si>
    <t>936678207016919040</t>
  </si>
  <si>
    <t>Fri Dec 01 19:27:41 +0000 2017</t>
  </si>
  <si>
    <t>http://twitter.com/mellydollred/statuses/936678207016919040</t>
  </si>
  <si>
    <t>936678107167318017</t>
  </si>
  <si>
    <t>RT @AV_DiscoTech: Embrace the uncomfortable moments of not being the expert In the room. - @DevinOrgeron #goodadvice #amia17</t>
  </si>
  <si>
    <t>Fri Dec 01 19:27:18 +0000 2017</t>
  </si>
  <si>
    <t>http://twitter.com/mellydollred/statuses/936678107167318017</t>
  </si>
  <si>
    <t>{"hashtags":[{"text":"goodadvice","indices":[105,116]},{"text":"amia17","indices":[117,124]}],"symbols":[],"user_mentions":[{"screen_name":"AV_DiscoTech","name":"Siobhan C. Hagan","id":15159472,"id_str":"15159472","indices":[3,16]},{"screen_name":"DevinOrgeron","name":"Devin Orgeron","id":853103827,"id_str":"853103827","indices":[91,104]}],"urls":[]}</t>
  </si>
  <si>
    <t>936678058660171777</t>
  </si>
  <si>
    <t>Fri Dec 01 19:27:06 +0000 2017</t>
  </si>
  <si>
    <t>http://twitter.com/mellydollred/statuses/936678058660171777</t>
  </si>
  <si>
    <t>936675180180537345</t>
  </si>
  <si>
    <t>KevinaTidwell</t>
  </si>
  <si>
    <t>My roommate @trocheetrochee (@PrattInfoSchool grad) is giving a talk at #amia17 with Elena Rossi-Snook (NYPL) at 5:45 EST about how they turned middle schoolers into 16mm filmmakers! 👦👧➡🎥🎬
Livestream https://t.co/5oHtg1gG2Y</t>
  </si>
  <si>
    <t>Fri Dec 01 19:15:40 +0000 2017</t>
  </si>
  <si>
    <t>823706199271112704</t>
  </si>
  <si>
    <t>http://pbs.twimg.com/profile_images/823708681447600132/vPm6r29G_normal.jpg</t>
  </si>
  <si>
    <t>Crown Heights, Brooklyn</t>
  </si>
  <si>
    <t>http://twitter.com/KevinaTidwell/statuses/936675180180537345</t>
  </si>
  <si>
    <t>{"hashtags":[{"text":"amia17","indices":[72,79]}],"symbols":[],"user_mentions":[{"screen_name":"trocheetrochee","name":"Alexander Whelan","id":3407829923,"id_str":"3407829923","indices":[12,27]},{"screen_name":"PrattInfoSchool","name":"Pratt Info School","id":327446441,"id_str":"327446441","indices":[29,45]}],"urls":[{"url":"https://t.co/5oHtg1gG2Y","expanded_url":"https://www.youtube.com/user/AMIAstreaming/live","display_url":"youtube.com/user/AMIAstrea…","indices":[201,224]}]}</t>
  </si>
  <si>
    <t>936675001222254593</t>
  </si>
  <si>
    <t>Fri Dec 01 19:14:57 +0000 2017</t>
  </si>
  <si>
    <t>http://twitter.com/mellydollred/statuses/936675001222254593</t>
  </si>
  <si>
    <t>936672632682024960</t>
  </si>
  <si>
    <t>Fri Dec 01 19:05:32 +0000 2017</t>
  </si>
  <si>
    <t>http://twitter.com/AMIAEducation/statuses/936672632682024960</t>
  </si>
  <si>
    <t>936671473015623680</t>
  </si>
  <si>
    <t>RT @JanineWinfree: Beautiful poster from #amia17 for the Metro Nashville Archives! 😍 https://t.co/0Ezp630qIj</t>
  </si>
  <si>
    <t>Fri Dec 01 19:00:56 +0000 2017</t>
  </si>
  <si>
    <t>http://twitter.com/annalynnmartino/statuses/936671473015623680</t>
  </si>
  <si>
    <t>{"hashtags":[{"text":"amia17","indices":[41,48]}],"symbols":[],"user_mentions":[{"screen_name":"JanineWinfree","name":"Ja-9 📚👩🏼‍💻 💾","id":714169133798006800,"id_str":"714169133798006785","indices":[3,17]}],"urls":[],"media":[{"id":936667809328775200,"id_str":"936667809328775168","indices":[85,108],"media_url":"http://pbs.twimg.com/media/DP-2aO-VwAAmIHO.jpg","media_url_https":"https://pbs.twimg.com/media/DP-2aO-VwAAmIHO.jpg","url":"https://t.co/0Ezp630qIj","display_url":"pic.twitter.com/0Ezp630qIj","expanded_url":"https://twitter.com/JanineWinfree/status/936667828731764736/photo/1","type":"photo","sizes":{"medium":{"w":675,"h":1200,"resize":"fit"},"small":{"w":383,"h":680,"resize":"fit"},"thumb":{"w":150,"h":150,"resize":"crop"},"large":{"w":1152,"h":2048,"resize":"fit"}},"source_status_id":936667828731764700,"source_status_id_str":"936667828731764736","source_user_id":714169133798006800,"source_user_id_str":"714169133798006785"}]}</t>
  </si>
  <si>
    <t>936671395945287681</t>
  </si>
  <si>
    <t>CloudianStorage</t>
  </si>
  <si>
    <t>#Cloudian is blessed to be able to attend so many events and show so many people our #S3 compatible #ObjectStorage solutions. Today we are at #AMIA17 in New Orleans! Stop by booth #106 to say hello! @AMIAnet https://t.co/TumrSoQGQB</t>
  </si>
  <si>
    <t>Fri Dec 01 19:00:37 +0000 2017</t>
  </si>
  <si>
    <t>851505277</t>
  </si>
  <si>
    <t>http://pbs.twimg.com/profile_images/551073462249218048/UgEj5IFV_normal.jpeg</t>
  </si>
  <si>
    <t>San Mateo, CA</t>
  </si>
  <si>
    <t>http://twitter.com/CloudianStorage/statuses/936671395945287681</t>
  </si>
  <si>
    <t>{"hashtags":[{"text":"Cloudian","indices":[0,9]},{"text":"S3","indices":[85,88]},{"text":"ObjectStorage","indices":[100,114]},{"text":"AMIA17","indices":[142,149]}],"symbols":[],"user_mentions":[{"screen_name":"AMIAnet","name":"AMIA","id":29293612,"id_str":"29293612","indices":[199,207]}],"urls":[],"media":[{"id":936671392329744400,"id_str":"936671392329744384","indices":[208,231],"media_url":"http://pbs.twimg.com/media/DP-5qysVwAAaAcg.jpg","media_url_https":"https://pbs.twimg.com/media/DP-5qysVwAAaAcg.jpg","url":"https://t.co/TumrSoQGQB","display_url":"pic.twitter.com/TumrSoQGQB","expanded_url":"https://twitter.com/CloudianStorage/status/936671395945287681/photo/1","type":"photo","sizes":{"large":{"w":2048,"h":1536,"resize":"fit"},"small":{"w":680,"h":510,"resize":"fit"},"thumb":{"w":150,"h":150,"resize":"crop"},"medium":{"w":1200,"h":900,"resize":"fit"}}}]}</t>
  </si>
  <si>
    <t>936670879060180992</t>
  </si>
  <si>
    <t>Fri Dec 01 18:58:34 +0000 2017</t>
  </si>
  <si>
    <t>http://twitter.com/ArchivistAriel/statuses/936670879060180992</t>
  </si>
  <si>
    <t>936670822307061760</t>
  </si>
  <si>
    <t>RT @AMIAnet: Kate Dollenmayer of Center for Home Movies speaks about the process around joining Home Movie Registry and its platform #amia17 https://t.co/cLLAwPfbS4</t>
  </si>
  <si>
    <t>Fri Dec 01 18:58:21 +0000 2017</t>
  </si>
  <si>
    <t>http://twitter.com/ArchivistAriel/statuses/936670822307061760</t>
  </si>
  <si>
    <t>{"hashtags":[],"symbols":[],"user_mentions":[{"screen_name":"AMIAnet","name":"AMIA","id":29293612,"id_str":"29293612","indices":[3,11]}],"urls":[]}</t>
  </si>
  <si>
    <t>936669308578598913</t>
  </si>
  <si>
    <t>malthelibrarian</t>
  </si>
  <si>
    <t>Being at #AMIA17 I feel like a very teeny tiny fish in a very very large pond but also am far too jazzed about my proximity to so many accomplished and passionate people in this profession</t>
  </si>
  <si>
    <t>Fri Dec 01 18:52:20 +0000 2017</t>
  </si>
  <si>
    <t>http://twitter.com/malthelibrarian/statuses/936669308578598913</t>
  </si>
  <si>
    <t>{"hashtags":[{"text":"AMIA17","indices":[9,16]}],"symbols":[],"user_mentions":[],"urls":[]}</t>
  </si>
  <si>
    <t>936668726883176448</t>
  </si>
  <si>
    <t>RT @cally__ho: 😍 #amia17 https://t.co/GQQjd52WRJ</t>
  </si>
  <si>
    <t>Fri Dec 01 18:50:01 +0000 2017</t>
  </si>
  <si>
    <t>http://twitter.com/AMIAatUT/statuses/936668726883176448</t>
  </si>
  <si>
    <t>{"hashtags":[{"text":"amia17","indices":[17,24]}],"symbols":[],"user_mentions":[{"screen_name":"cally__ho","name":"Callie Holmes","id":196202467,"id_str":"196202467","indices":[3,13]}],"urls":[],"media":[{"id":936666456963428400,"id_str":"936666456963428352","indices":[25,48],"media_url":"http://pbs.twimg.com/media/DP-1LhBUMAAwhd3.jpg","media_url_https":"https://pbs.twimg.com/media/DP-1LhBUMAAwhd3.jpg","url":"https://t.co/GQQjd52WRJ","display_url":"pic.twitter.com/GQQjd52WRJ","expanded_url":"https://twitter.com/cally__ho/status/936666531295059968/photo/1","type":"photo","sizes":{"small":{"w":680,"h":680,"resize":"fit"},"thumb":{"w":150,"h":150,"resize":"crop"},"medium":{"w":1200,"h":1200,"resize":"fit"},"large":{"w":2048,"h":2048,"resize":"fit"}},"source_status_id":936666531295060000,"source_status_id_str":"936666531295059968","source_user_id":196202467,"source_user_id_str":"196202467"}]}</t>
  </si>
  <si>
    <t>936668716959444992</t>
  </si>
  <si>
    <t>RT @pvizner: AMIA’s fence for international participation: bring AMIA to them, not them to AMIA. Do you agree? #AMIA17</t>
  </si>
  <si>
    <t>Fri Dec 01 18:49:59 +0000 2017</t>
  </si>
  <si>
    <t>http://twitter.com/DaleLore/statuses/936668716959444992</t>
  </si>
  <si>
    <t>{"hashtags":[{"text":"AMIA17","indices":[111,118]}],"symbols":[],"user_mentions":[{"screen_name":"pvizner","name":"Pamela Vizner","id":1837619431,"id_str":"1837619431","indices":[3,11]}],"urls":[]}</t>
  </si>
  <si>
    <t>936668306471313408</t>
  </si>
  <si>
    <t>Hey @UTiSchool folks! #AMIA17 will be streaming FOUR sessions from the conference. Couldn't make it in person, THANKFULLY you can still get some of this rich AV knowledge 📼🎥📹📽️📺📻🎞️📀💿 https://t.co/j81sJhyrbF</t>
  </si>
  <si>
    <t>Fri Dec 01 18:48:21 +0000 2017</t>
  </si>
  <si>
    <t>http://twitter.com/AMIAatUT/statuses/936668306471313408</t>
  </si>
  <si>
    <t>{"hashtags":[{"text":"AMIA17","indices":[22,29]}],"symbols":[],"user_mentions":[{"screen_name":"UTiSchool","name":"Texas iSchool","id":17159147,"id_str":"17159147","indices":[4,14]}],"urls":[{"url":"https://t.co/j81sJhyrbF","expanded_url":"https://twitter.com/AMIAnet/status/936666524542230528","display_url":"twitter.com/AMIAnet/status…","indices":[183,206]}]}</t>
  </si>
  <si>
    <t>936667828731764736</t>
  </si>
  <si>
    <t>Beautiful poster from #amia17 for the Metro Nashville Archives! 😍 https://t.co/0Ezp630qIj</t>
  </si>
  <si>
    <t>Fri Dec 01 18:46:27 +0000 2017</t>
  </si>
  <si>
    <t>http://twitter.com/JanineWinfree/statuses/936667828731764736</t>
  </si>
  <si>
    <t>{"hashtags":[{"text":"amia17","indices":[22,29]}],"symbols":[],"user_mentions":[],"urls":[],"media":[{"id":936667809328775200,"id_str":"936667809328775168","indices":[66,89],"media_url":"http://pbs.twimg.com/media/DP-2aO-VwAAmIHO.jpg","media_url_https":"https://pbs.twimg.com/media/DP-2aO-VwAAmIHO.jpg","url":"https://t.co/0Ezp630qIj","display_url":"pic.twitter.com/0Ezp630qIj","expanded_url":"https://twitter.com/JanineWinfree/status/936667828731764736/photo/1","type":"photo","sizes":{"medium":{"w":675,"h":1200,"resize":"fit"},"small":{"w":383,"h":680,"resize":"fit"},"thumb":{"w":150,"h":150,"resize":"crop"},"large":{"w":1152,"h":2048,"resize":"fit"}}}]}</t>
  </si>
  <si>
    <t>936666531295059968</t>
  </si>
  <si>
    <t>😍 #amia17 https://t.co/GQQjd52WRJ</t>
  </si>
  <si>
    <t>Fri Dec 01 18:41:18 +0000 2017</t>
  </si>
  <si>
    <t>http://twitter.com/cally__ho/statuses/936666531295059968</t>
  </si>
  <si>
    <t>{"hashtags":[{"text":"amia17","indices":[2,9]}],"symbols":[],"user_mentions":[],"urls":[],"media":[{"id":936666456963428400,"id_str":"936666456963428352","indices":[10,33],"media_url":"http://pbs.twimg.com/media/DP-1LhBUMAAwhd3.jpg","media_url_https":"https://pbs.twimg.com/media/DP-1LhBUMAAwhd3.jpg","url":"https://t.co/GQQjd52WRJ","display_url":"pic.twitter.com/GQQjd52WRJ","expanded_url":"https://twitter.com/cally__ho/status/936666531295059968/photo/1","type":"photo","sizes":{"small":{"w":680,"h":680,"resize":"fit"},"thumb":{"w":150,"h":150,"resize":"crop"},"medium":{"w":1200,"h":1200,"resize":"fit"},"large":{"w":2048,"h":2048,"resize":"fit"}}}]}</t>
  </si>
  <si>
    <t>936666524542230528</t>
  </si>
  <si>
    <t>Livestreaming four sessions from #AMIA17 this afternoon - https://t.co/g6A94s9Xkr</t>
  </si>
  <si>
    <t>Fri Dec 01 18:41:16 +0000 2017</t>
  </si>
  <si>
    <t>http://twitter.com/AMIAnet/statuses/936666524542230528</t>
  </si>
  <si>
    <t>{"hashtags":[{"text":"AMIA17","indices":[33,40]}],"symbols":[],"user_mentions":[],"urls":[{"url":"https://t.co/g6A94s9Xkr","expanded_url":"http://www.amiaconference.net/livestreaming-from-amia17/","display_url":"amiaconference.net/livestreaming-…","indices":[58,81]}]}</t>
  </si>
  <si>
    <t>936664439264182272</t>
  </si>
  <si>
    <t>Fri Dec 01 18:32:59 +0000 2017</t>
  </si>
  <si>
    <t>http://twitter.com/AMIAatUT/statuses/936664439264182272</t>
  </si>
  <si>
    <t>936664360604270592</t>
  </si>
  <si>
    <t>poeticdoxa</t>
  </si>
  <si>
    <t>RT @DinahHandel: Really appreciate Brendan Allen’s breakdown of how he put together a community archive workshop: focusing on one format (VHS), food (different types of cookies), estimating the amount of work that can be done, choosing identifiers, educating non archivists, etc #amia17 https://t.co/b8Mn5heLlu</t>
  </si>
  <si>
    <t>Fri Dec 01 18:32:40 +0000 2017</t>
  </si>
  <si>
    <t>21520623</t>
  </si>
  <si>
    <t>http://pbs.twimg.com/profile_images/847156883072860160/1eU1JKtw_normal.jpg</t>
  </si>
  <si>
    <t>Omniverse</t>
  </si>
  <si>
    <t>http://twitter.com/poeticdoxa/statuses/936664360604270592</t>
  </si>
  <si>
    <t>936664344326176770</t>
  </si>
  <si>
    <t>RT @amarchivepub: How does the public play a role in making historical AV content accessible? The AAPB has two games that engage the public in transcribing and describing 70+ years of #pubmedia content comprising more than 50,000 hrs. Bring your laptop! Acadian 1, 5:45 pm #AMIA17 https://t.co/d2VsM48nFj</t>
  </si>
  <si>
    <t>Fri Dec 01 18:32:36 +0000 2017</t>
  </si>
  <si>
    <t>http://twitter.com/annalynnmartino/statuses/936664344326176770</t>
  </si>
  <si>
    <t>936664072472408064</t>
  </si>
  <si>
    <t>Fri Dec 01 18:31:31 +0000 2017</t>
  </si>
  <si>
    <t>http://twitter.com/annalynnmartino/statuses/936664072472408064</t>
  </si>
  <si>
    <t>936662400111128577</t>
  </si>
  <si>
    <t>Expo ‘67. Canada represent! #AMIA17 https://t.co/4Ed8AVjt2H</t>
  </si>
  <si>
    <t>Fri Dec 01 18:24:53 +0000 2017</t>
  </si>
  <si>
    <t>http://twitter.com/FilmRestoration/statuses/936662400111128577</t>
  </si>
  <si>
    <t>{"hashtags":[{"text":"AMIA17","indices":[28,35]}],"symbols":[],"user_mentions":[],"urls":[],"media":[{"id":936662394041909200,"id_str":"936662394041909248","indices":[36,59],"media_url":"http://pbs.twimg.com/media/DP-xfBdVwAAjhoz.jpg","media_url_https":"https://pbs.twimg.com/media/DP-xfBdVwAAjhoz.jpg","url":"https://t.co/4Ed8AVjt2H","display_url":"pic.twitter.com/4Ed8AVjt2H","expanded_url":"https://twitter.com/FilmRestoration/status/936662400111128577/photo/1","type":"photo","sizes":{"large":{"w":2048,"h":1536,"resize":"fit"},"small":{"w":680,"h":510,"resize":"fit"},"thumb":{"w":150,"h":150,"resize":"crop"},"medium":{"w":1200,"h":900,"resize":"fit"}}}]}</t>
  </si>
  <si>
    <t>936661614786379777</t>
  </si>
  <si>
    <t>NEDCCInfo</t>
  </si>
  <si>
    <t>@CLIRRaR Recordings at Risk grant round 3 is now open. Deadline is Feb 9. 
https://t.co/VATxwtUpjK Questions about working with  NEDCC on an audio preservation project? Visit Bryce Roe at #AMIA17  or contact here: https://t.co/dafG3ZOr7Y https://t.co/PxjzA2IeDb</t>
  </si>
  <si>
    <t>Fri Dec 01 18:21:45 +0000 2017</t>
  </si>
  <si>
    <t>189232634</t>
  </si>
  <si>
    <t>http://pbs.twimg.com/profile_images/1121162561/nedcc_logo_squares_sm_4c_sep_images_A_resized_normal.jpg</t>
  </si>
  <si>
    <t>Andover, MA</t>
  </si>
  <si>
    <t>http://twitter.com/NEDCCInfo/statuses/936661614786379777</t>
  </si>
  <si>
    <t>{"hashtags":[{"text":"AMIA17","indices":[188,195]}],"symbols":[],"user_mentions":[{"screen_name":"CLIRRaR","name":"Recordings at Risk","id":789133768095371300,"id_str":"789133768095371264","indices":[0,8]}],"urls":[{"url":"https://t.co/VATxwtUpjK","expanded_url":"https://www.clir.org/recordings-at-risk/","display_url":"clir.org/recordings-at-…","indices":[75,98]},{"url":"https://t.co/dafG3ZOr7Y","expanded_url":"http://bit.ly/AudSt17","display_url":"bit.ly/AudSt17","indices":[214,237]}],"media":[{"id":936660240971509800,"id_str":"936660240971509761","indices":[238,261],"media_url":"http://pbs.twimg.com/media/DP-vhspWsAEAm-J.jpg","media_url_https":"https://pbs.twimg.com/media/DP-vhspWsAEAm-J.jpg","url":"https://t.co/PxjzA2IeDb","display_url":"pic.twitter.com/PxjzA2IeDb","expanded_url":"https://twitter.com/NEDCCInfo/status/936661614786379777/photo/1","type":"photo","sizes":{"large":{"w":2048,"h":1132,"resize":"fit"},"medium":{"w":1200,"h":663,"resize":"fit"},"thumb":{"w":150,"h":150,"resize":"crop"},"small":{"w":680,"h":376,"resize":"fit"}}}]}</t>
  </si>
  <si>
    <t>936659648551292929</t>
  </si>
  <si>
    <t>Fri Dec 01 18:13:57 +0000 2017</t>
  </si>
  <si>
    <t>http://twitter.com/metacynic/statuses/936659648551292929</t>
  </si>
  <si>
    <t>936659317918400512</t>
  </si>
  <si>
    <t>@ItsTheShadsy Paid versus unpaid is an archaic definition that should never apply to the arts.  Thats a sports thing. #AMIA17</t>
  </si>
  <si>
    <t>Fri Dec 01 18:12:38 +0000 2017</t>
  </si>
  <si>
    <t>936655841310183424</t>
  </si>
  <si>
    <t>http://twitter.com/alancolors/statuses/936659317918400512</t>
  </si>
  <si>
    <t>{"hashtags":[{"text":"AMIA17","indices":[118,125]}],"symbols":[],"user_mentions":[{"screen_name":"ItsTheShadsy","name":"Phil Salvador","id":284780847,"id_str":"284780847","indices":[0,13]}],"urls":[]}</t>
  </si>
  <si>
    <t>936657598006415361</t>
  </si>
  <si>
    <t>Fri Dec 01 18:05:48 +0000 2017</t>
  </si>
  <si>
    <t>http://twitter.com/DavidUnderdown9/statuses/936657598006415361</t>
  </si>
  <si>
    <t>936657041426436096</t>
  </si>
  <si>
    <t>k_grons</t>
  </si>
  <si>
    <t>#AMIA17 Independent Media Committee meeting now until 1pm. Swing by ARCADIAN I (3rd floor) #amia2017 https://t.co/dSKY5iOhbe</t>
  </si>
  <si>
    <t>Fri Dec 01 18:03:35 +0000 2017</t>
  </si>
  <si>
    <t>15939635</t>
  </si>
  <si>
    <t>http://pbs.twimg.com/profile_images/826554091535007744/DuWxRZR4_normal.jpg</t>
  </si>
  <si>
    <t>New York City</t>
  </si>
  <si>
    <t>http://twitter.com/k_grons/statuses/936657041426436096</t>
  </si>
  <si>
    <t>{"hashtags":[{"text":"AMIA17","indices":[0,7]},{"text":"amia2017","indices":[91,100]}],"symbols":[],"user_mentions":[],"urls":[],"media":[{"id":936657034686038000,"id_str":"936657034686038016","indices":[101,124],"media_url":"http://pbs.twimg.com/media/DP-snETVAAAc5hP.jpg","media_url_https":"https://pbs.twimg.com/media/DP-snETVAAAc5hP.jpg","url":"https://t.co/dSKY5iOhbe","display_url":"pic.twitter.com/dSKY5iOhbe","expanded_url":"https://twitter.com/k_grons/status/936657041426436096/photo/1","type":"photo","sizes":{"medium":{"w":769,"h":1200,"resize":"fit"},"thumb":{"w":150,"h":150,"resize":"crop"},"small":{"w":436,"h":680,"resize":"fit"},"large":{"w":1313,"h":2048,"resize":"fit"}}}]}</t>
  </si>
  <si>
    <t>936656261353000960</t>
  </si>
  <si>
    <t>RT @ItsTheShadsy: Building relationships and trust with amateiur filmmakers is critical to preserving their work, especially when they "prefer to be buried" with their films. Empathy, y'all! #AMIA17</t>
  </si>
  <si>
    <t>Fri Dec 01 18:00:29 +0000 2017</t>
  </si>
  <si>
    <t>http://twitter.com/AMIAatUT/statuses/936656261353000960</t>
  </si>
  <si>
    <t>936656237374115840</t>
  </si>
  <si>
    <t>ReneeBraden</t>
  </si>
  <si>
    <t>RT @NatGeoLibrary: 148 years ago, John Wesley Powell embarked on a historic journey down the #ColoradoRiver through the #GrandCanyon.  In November of 1969, #NGS recreated the trip.  Join them in their adventure back in time...#rapids #rafting #AMIA17 #explore https://t.co/O3Bkk5kPt0</t>
  </si>
  <si>
    <t>Fri Dec 01 18:00:23 +0000 2017</t>
  </si>
  <si>
    <t>3061835743</t>
  </si>
  <si>
    <t>http://pbs.twimg.com/profile_images/573213874339463170/PmHwCKWN_normal.jpeg</t>
  </si>
  <si>
    <t>Washington DC</t>
  </si>
  <si>
    <t>http://twitter.com/ReneeBraden/statuses/936656237374115840</t>
  </si>
  <si>
    <t>{"hashtags":[{"text":"ColoradoRiver","indices":[93,107]},{"text":"GrandCanyon","indices":[120,132]}],"symbols":[],"user_mentions":[{"screen_name":"NatGeoLibrary","name":"NatGeoLib+Archives","id":237745251,"id_str":"237745251","indices":[3,17]}],"urls":[]}</t>
  </si>
  <si>
    <t>There's a lot of discussion about the definition of amateur film (paid vs. unpaid? Can commercial filmmakers make amateur films?). It's necessary for defining a meaningful, actionable scope for something like Amateur Cinema #AMIA17</t>
  </si>
  <si>
    <t>Fri Dec 01 17:58:49 +0000 2017</t>
  </si>
  <si>
    <t>http://twitter.com/ItsTheShadsy/statuses/936655841310183424</t>
  </si>
  <si>
    <t>{"hashtags":[{"text":"AMIA17","indices":[224,231]}],"symbols":[],"user_mentions":[],"urls":[]}</t>
  </si>
  <si>
    <t>936655818497429504</t>
  </si>
  <si>
    <t>Calling cyan sailors #amia17 https://t.co/sNMt5Q3ouj</t>
  </si>
  <si>
    <t>Fri Dec 01 17:58:44 +0000 2017</t>
  </si>
  <si>
    <t>http://twitter.com/e_vinson/statuses/936655818497429504</t>
  </si>
  <si>
    <t>{"hashtags":[{"text":"amia17","indices":[21,28]}],"symbols":[],"user_mentions":[],"urls":[],"media":[{"id":936655812554117100,"id_str":"936655812554117122","indices":[29,52],"media_url":"http://pbs.twimg.com/media/DP-rf7gX0AIzma1.jpg","media_url_https":"https://pbs.twimg.com/media/DP-rf7gX0AIzma1.jpg","url":"https://t.co/sNMt5Q3ouj","display_url":"pic.twitter.com/sNMt5Q3ouj","expanded_url":"https://twitter.com/e_vinson/status/936655818497429504/photo/1","type":"photo","sizes":{"medium":{"w":900,"h":1200,"resize":"fit"},"thumb":{"w":150,"h":150,"resize":"crop"},"large":{"w":1536,"h":2048,"resize":"fit"},"small":{"w":510,"h":680,"resize":"fit"}}}]}</t>
  </si>
  <si>
    <t>936655687840681985</t>
  </si>
  <si>
    <t>Amateur is a term that doesn't apply to today's media landscape, but it has clearer meaning as a historic signifier.  My two cents. #AMIA17</t>
  </si>
  <si>
    <t>Fri Dec 01 17:58:12 +0000 2017</t>
  </si>
  <si>
    <t>http://twitter.com/alancolors/statuses/936655687840681985</t>
  </si>
  <si>
    <t>{"hashtags":[{"text":"AMIA17","indices":[132,139]}],"symbols":[],"user_mentions":[],"urls":[]}</t>
  </si>
  <si>
    <t>936654820097667072</t>
  </si>
  <si>
    <t>kumars20405</t>
  </si>
  <si>
    <t>Fri Dec 01 17:54:45 +0000 2017</t>
  </si>
  <si>
    <t>702171842849562624</t>
  </si>
  <si>
    <t>http://pbs.twimg.com/profile_images/902214778470453248/HBmKRJNN_normal.jpg</t>
  </si>
  <si>
    <t>http://twitter.com/kumars20405/statuses/936654820097667072</t>
  </si>
  <si>
    <t>936654051902742529</t>
  </si>
  <si>
    <t>RT @k_grons: See you at 12pm in ARCADIAN I for the Independent Media Committee meeting. Agenda is here: https://t.co/mZuEYtsecB and I'm grateful for this opportunity to share one of my favorite gifs #AMIA17 #AMIA2017 #beignetsafter #AVFair17 https://t.co/wJdP5nXSdr</t>
  </si>
  <si>
    <t>Fri Dec 01 17:51:42 +0000 2017</t>
  </si>
  <si>
    <t>http://twitter.com/metacynic/statuses/936654051902742529</t>
  </si>
  <si>
    <t>{"hashtags":[],"symbols":[],"user_mentions":[{"screen_name":"k_grons","name":"Kathryn Gronsbell","id":15939635,"id_str":"15939635","indices":[3,11]}],"urls":[{"url":"https://t.co/mZuEYtsecB","expanded_url":"http://bit.ly/IndMediaMtg17","display_url":"bit.ly/IndMediaMtg17","indices":[104,127]}]}</t>
  </si>
  <si>
    <t>936653981379715072</t>
  </si>
  <si>
    <t>Building relationships and trust with amateiur filmmakers is critical to preserving their work, especially when they "prefer to be buried" with their films. Empathy, y'all! #AMIA17</t>
  </si>
  <si>
    <t>Fri Dec 01 17:51:26 +0000 2017</t>
  </si>
  <si>
    <t>http://twitter.com/ItsTheShadsy/statuses/936653981379715072</t>
  </si>
  <si>
    <t>{"hashtags":[{"text":"AMIA17","indices":[173,180]}],"symbols":[],"user_mentions":[],"urls":[]}</t>
  </si>
  <si>
    <t>936652469362405377</t>
  </si>
  <si>
    <t>I want to die and wake up in the Labyrinth exhibit at #expo67. Excellent presentation of the restorations (Stéphanie Côté and Steve Moore) #AMIA17 https://t.co/L9wXNWfjGi</t>
  </si>
  <si>
    <t>Fri Dec 01 17:45:25 +0000 2017</t>
  </si>
  <si>
    <t>http://twitter.com/metacynic/statuses/936652469362405377</t>
  </si>
  <si>
    <t>{"hashtags":[{"text":"expo67","indices":[54,61]},{"text":"AMIA17","indices":[139,146]}],"symbols":[],"user_mentions":[],"urls":[],"media":[{"id":936652466422083600,"id_str":"936652466422083584","indices":[147,170],"media_url":"http://pbs.twimg.com/media/DP-odKMU8AA2uVu.jpg","media_url_https":"https://pbs.twimg.com/media/DP-odKMU8AA2uVu.jpg","url":"https://t.co/L9wXNWfjGi","display_url":"pic.twitter.com/L9wXNWfjGi","expanded_url":"https://twitter.com/metacynic/status/936652469362405377/photo/1","type":"photo","sizes":{"small":{"w":386,"h":523,"resize":"fit"},"thumb":{"w":150,"h":150,"resize":"crop"},"medium":{"w":386,"h":523,"resize":"fit"},"large":{"w":386,"h":523,"resize":"fit"}}}]}</t>
  </si>
  <si>
    <t>936649752225157120</t>
  </si>
  <si>
    <t>See you at 12pm in ARCADIAN I for the Independent Media Committee meeting. Agenda is here: https://t.co/mZuEYtsecB and I'm grateful for this opportunity to share one of my favorite gifs #AMIA17 #AMIA2017 #beignetsafter #AVFair17 https://t.co/wJdP5nXSdr</t>
  </si>
  <si>
    <t>Fri Dec 01 17:34:37 +0000 2017</t>
  </si>
  <si>
    <t>http://twitter.com/k_grons/statuses/936649752225157120</t>
  </si>
  <si>
    <t>{"hashtags":[{"text":"AMIA17","indices":[186,193]},{"text":"AMIA2017","indices":[194,203]},{"text":"beignetsafter","indices":[204,218]},{"text":"AVFair17","indices":[219,228]}],"symbols":[],"user_mentions":[],"urls":[{"url":"https://t.co/mZuEYtsecB","expanded_url":"http://bit.ly/IndMediaMtg17","display_url":"bit.ly/IndMediaMtg17","indices":[91,114]}],"media":[{"id":936648712717078500,"id_str":"936648712717078528","indices":[229,252],"media_url":"http://pbs.twimg.com/tweet_video_thumb/DP-lCqjUEAA9rAq.jpg","media_url_https":"https://pbs.twimg.com/tweet_video_thumb/DP-lCqjUEAA9rAq.jpg","url":"https://t.co/wJdP5nXSdr","display_url":"pic.twitter.com/wJdP5nXSdr","expanded_url":"https://twitter.com/k_grons/status/936649752225157120/photo/1","type":"photo","sizes":{"medium":{"w":490,"h":324,"resize":"fit"},"thumb":{"w":150,"h":150,"resize":"crop"},"large":{"w":490,"h":324,"resize":"fit"},"small":{"w":490,"h":324,"resize":"fit"}}}]}</t>
  </si>
  <si>
    <t>936649555344592897</t>
  </si>
  <si>
    <t>Interesting: the definition of "amateur film" excludes other "non-theaterical" films, like educational or instructional films. Can we wrangle/define those separately? #AMIA17</t>
  </si>
  <si>
    <t>Fri Dec 01 17:33:50 +0000 2017</t>
  </si>
  <si>
    <t>http://twitter.com/ItsTheShadsy/statuses/936649555344592897</t>
  </si>
  <si>
    <t>936649152406093824</t>
  </si>
  <si>
    <t>The film Conflit presented particular problems: shown on two screens, one vertical and one horizontal. Insufficient and conflicting documentation has led to fundamental questions: how were the screens arranged? How were the films synchronized? #AMIA17</t>
  </si>
  <si>
    <t>Fri Dec 01 17:32:14 +0000 2017</t>
  </si>
  <si>
    <t>http://twitter.com/TerrifiKelly/statuses/936649152406093824</t>
  </si>
  <si>
    <t>{"hashtags":[{"text":"AMIA17","indices":[244,251]}],"symbols":[],"user_mentions":[],"urls":[]}</t>
  </si>
  <si>
    <t>936648962001588229</t>
  </si>
  <si>
    <t>Bonus tweet for those at #amia17 @pgonzfern is available to answer any questions you have about the program.</t>
  </si>
  <si>
    <t>Fri Dec 01 17:31:29 +0000 2017</t>
  </si>
  <si>
    <t>936645732467167232</t>
  </si>
  <si>
    <t>http://twitter.com/CLIRRaR/statuses/936648962001588229</t>
  </si>
  <si>
    <t>{"hashtags":[{"text":"amia17","indices":[25,32]}],"symbols":[],"user_mentions":[{"screen_name":"pgonzfern","name":"Pedro Gonzalez","id":925162013067800600,"id_str":"925162013067800576","indices":[33,43]}],"urls":[]}</t>
  </si>
  <si>
    <t>936648908985503752</t>
  </si>
  <si>
    <t>The Amateur Cinema database is already being used for research! Success! 🙌 #AMIA17</t>
  </si>
  <si>
    <t>Fri Dec 01 17:31:16 +0000 2017</t>
  </si>
  <si>
    <t>http://twitter.com/ItsTheShadsy/statuses/936648908985503752</t>
  </si>
  <si>
    <t>936648750851862529</t>
  </si>
  <si>
    <t>MarshaGGordon</t>
  </si>
  <si>
    <t>@amateur_cinema great session on the riches of amateur film and awesome Arches footage too! #AMIA17 https://t.co/n8lFBtxrLo</t>
  </si>
  <si>
    <t>Fri Dec 01 17:30:38 +0000 2017</t>
  </si>
  <si>
    <t>2402053537</t>
  </si>
  <si>
    <t>http://pbs.twimg.com/profile_images/447095518913511424/77Oy06ri_normal.jpeg</t>
  </si>
  <si>
    <t>http://twitter.com/MarshaGGordon/statuses/936648750851862529</t>
  </si>
  <si>
    <t>{"hashtags":[{"text":"AMIA17","indices":[92,99]}],"symbols":[],"user_mentions":[{"screen_name":"amateur_cinema","name":"AMDB","id":839181560523837400,"id_str":"839181560523837441","indices":[0,15]}],"urls":[],"media":[{"id":936648747768979500,"id_str":"936648747768979456","indices":[100,123],"media_url":"http://pbs.twimg.com/media/DP-lEtIVoAADRgz.jpg","media_url_https":"https://pbs.twimg.com/media/DP-lEtIVoAADRgz.jpg","url":"https://t.co/n8lFBtxrLo","display_url":"pic.twitter.com/n8lFBtxrLo","expanded_url":"https://twitter.com/MarshaGGordon/status/936648750851862529/photo/1","type":"photo","sizes":{"medium":{"w":900,"h":1200,"resize":"fit"},"large":{"w":1536,"h":2048,"resize":"fit"},"thumb":{"w":150,"h":150,"resize":"crop"},"small":{"w":510,"h":680,"resize":"fit"}}}]}</t>
  </si>
  <si>
    <t>936648344247701504</t>
  </si>
  <si>
    <t>A lot of the films from the expo had no formal title or multiple titles, were referred to by what venue they were presented in, etc. Plus multiple films shown simultaneously still have to be housed and titled individually. #AMIA17 https://t.co/x2Y1hwYGUB</t>
  </si>
  <si>
    <t>Fri Dec 01 17:29:02 +0000 2017</t>
  </si>
  <si>
    <t>http://twitter.com/TerrifiKelly/statuses/936648344247701504</t>
  </si>
  <si>
    <t>{"hashtags":[{"text":"AMIA17","indices":[223,230]}],"symbols":[],"user_mentions":[],"urls":[],"media":[{"id":936648324911738900,"id_str":"936648324911738881","indices":[231,254],"media_url":"http://pbs.twimg.com/media/DP-ksF3UMAEA8LI.jpg","media_url_https":"https://pbs.twimg.com/media/DP-ksF3UMAEA8LI.jpg","url":"https://t.co/x2Y1hwYGUB","display_url":"pic.twitter.com/x2Y1hwYGUB","expanded_url":"https://twitter.com/TerrifiKelly/status/936648344247701504/photo/1","type":"photo","sizes":{"large":{"w":2048,"h":1743,"resize":"fit"},"small":{"w":680,"h":579,"resize":"fit"},"medium":{"w":1200,"h":1021,"resize":"fit"},"thumb":{"w":150,"h":150,"resize":"crop"}}}]}</t>
  </si>
  <si>
    <t>936647827735924738</t>
  </si>
  <si>
    <t>Always illuminating to learn more about Australia's film preservation efforts. Ummm, early footage of Toni Collette in Melbourne Student Film collection! #amia17</t>
  </si>
  <si>
    <t>Fri Dec 01 17:26:58 +0000 2017</t>
  </si>
  <si>
    <t>http://twitter.com/SegoLilyGirl/statuses/936647827735924738</t>
  </si>
  <si>
    <t>{"hashtags":[{"text":"amia17","indices":[154,161]}],"symbols":[],"user_mentions":[],"urls":[]}</t>
  </si>
  <si>
    <t>936646212425568258</t>
  </si>
  <si>
    <t>Context matters to preservation! #AMIA17 https://t.co/UaMLdF22wd</t>
  </si>
  <si>
    <t>Fri Dec 01 17:20:33 +0000 2017</t>
  </si>
  <si>
    <t>http://twitter.com/ItsTheShadsy/statuses/936646212425568258</t>
  </si>
  <si>
    <t>{"hashtags":[{"text":"AMIA17","indices":[33,40]}],"symbols":[],"user_mentions":[],"urls":[{"url":"https://t.co/UaMLdF22wd","expanded_url":"https://twitter.com/TerrifiKelly/status/936645725320110081","display_url":"twitter.com/TerrifiKelly/s…","indices":[41,64]}]}</t>
  </si>
  <si>
    <t>936645725320110081</t>
  </si>
  <si>
    <t>Stephanie Cote discusses the challenges of processing and screening films from EXPO 67, most of which were shown in untraditional methods (multiple screens or no screens at all, etc.). Original documentation was key for honoring original intent. #amia17</t>
  </si>
  <si>
    <t>Fri Dec 01 17:18:37 +0000 2017</t>
  </si>
  <si>
    <t>http://twitter.com/TerrifiKelly/statuses/936645725320110081</t>
  </si>
  <si>
    <t>936645448047177728</t>
  </si>
  <si>
    <t>Many of the films in Amateur Cinema have not survived, but the database is a place to collect info about them and help track them down #AMIA17</t>
  </si>
  <si>
    <t>Fri Dec 01 17:17:31 +0000 2017</t>
  </si>
  <si>
    <t>http://twitter.com/ItsTheShadsy/statuses/936645448047177728</t>
  </si>
  <si>
    <t>{"hashtags":[{"text":"AMIA17","indices":[135,142]}],"symbols":[],"user_mentions":[],"urls":[]}</t>
  </si>
  <si>
    <t>936645091191590913</t>
  </si>
  <si>
    <t>SpindleyQ</t>
  </si>
  <si>
    <t>RT @ItsTheShadsy: Amateur Cinema is a database cataloging "notable" amateur films mentioned in other sources/research https://t.co/H8gJ9qU8gO
(Is this translatable to an amateur video game collection? Do we need those sources to exist first? @SpindleyQ) #AMIA17</t>
  </si>
  <si>
    <t>Fri Dec 01 17:16:06 +0000 2017</t>
  </si>
  <si>
    <t>15075133</t>
  </si>
  <si>
    <t>http://pbs.twimg.com/profile_images/2705947367/255252d4b5a9e56753c0220fe31db832_normal.png</t>
  </si>
  <si>
    <t>Ottawa, ON</t>
  </si>
  <si>
    <t>http://twitter.com/SpindleyQ/statuses/936645091191590913</t>
  </si>
  <si>
    <t>936644882881531904</t>
  </si>
  <si>
    <t>Amateur Cinema is a database cataloging "notable" amateur films mentioned in other sources/research https://t.co/H8gJ9qU8gO
(Is this translatable to an amateur video game collection? Do we need those sources to exist first? @SpindleyQ) #AMIA17</t>
  </si>
  <si>
    <t>Fri Dec 01 17:15:16 +0000 2017</t>
  </si>
  <si>
    <t>936643653124132864</t>
  </si>
  <si>
    <t>http://twitter.com/ItsTheShadsy/statuses/936644882881531904</t>
  </si>
  <si>
    <t>{"hashtags":[{"text":"AMIA17","indices":[237,244]}],"symbols":[],"user_mentions":[{"screen_name":"SpindleyQ","name":"Jeremy Penner","id":15075133,"id_str":"15075133","indices":[225,235]}],"urls":[{"url":"https://t.co/H8gJ9qU8gO","expanded_url":"http://www.amateurcinema.org/","display_url":"amateurcinema.org","indices":[100,123]}]}</t>
  </si>
  <si>
    <t>936643966644162566</t>
  </si>
  <si>
    <t>How does the public play a role in making historical AV content accessible? The AAPB has two games that engage the public in transcribing and describing 70+ years of #pubmedia content comprising more than 50,000 hrs. Bring your laptop! Acadian 1, 5:45 pm #AMIA17 https://t.co/d2VsM48nFj</t>
  </si>
  <si>
    <t>Fri Dec 01 17:11:38 +0000 2017</t>
  </si>
  <si>
    <t>http://twitter.com/amarchivepub/statuses/936643966644162566</t>
  </si>
  <si>
    <t>{"hashtags":[{"text":"pubmedia","indices":[166,175]},{"text":"AMIA17","indices":[255,262]}],"symbols":[],"user_mentions":[],"urls":[{"url":"https://t.co/d2VsM48nFj","expanded_url":"https://twitter.com/cmhosale/status/936625129781714944","display_url":"twitter.com/cmhosale/statu…","indices":[263,286]}]}</t>
  </si>
  <si>
    <t>Love hearing about amateur films. Seen as a separate category from home movies since they're slightly more polished productions, potentially made for a broader audience #AMIA17</t>
  </si>
  <si>
    <t>Fri Dec 01 17:10:23 +0000 2017</t>
  </si>
  <si>
    <t>http://twitter.com/ItsTheShadsy/statuses/936643653124132864</t>
  </si>
  <si>
    <t>{"hashtags":[{"text":"AMIA17","indices":[169,176]}],"symbols":[],"user_mentions":[],"urls":[]}</t>
  </si>
  <si>
    <t>936643557414330369</t>
  </si>
  <si>
    <t>jauhrich</t>
  </si>
  <si>
    <t>RT @AMIAEducation: On the job hunt at #AMIA17? Stop by the resume review table today, 12/1 from 1-2pm next to the Vendor's Cafe, and Sat. 12/2 from 1-2pm by the registration desk for feedback on your resume!</t>
  </si>
  <si>
    <t>Fri Dec 01 17:10:00 +0000 2017</t>
  </si>
  <si>
    <t>319055759</t>
  </si>
  <si>
    <t>http://pbs.twimg.com/profile_images/2995270343/5f21091a552fbb017604db89cbeb9929_normal.jpeg</t>
  </si>
  <si>
    <t>http://twitter.com/jauhrich/statuses/936643557414330369</t>
  </si>
  <si>
    <t>{"hashtags":[{"text":"AMIA17","indices":[38,45]}],"symbols":[],"user_mentions":[{"screen_name":"AMIAEducation","name":"AMIA Education Comm.","id":706348912328712200,"id_str":"706348912328712192","indices":[3,17]}],"urls":[]}</t>
  </si>
  <si>
    <t>936642267619528704</t>
  </si>
  <si>
    <t>taxobob</t>
  </si>
  <si>
    <t>RT @SierraAndrea: Controlled vocabulary is a key-value pair to maintain consistency and persistence, searchability and precision, discoverability and browsing. #amia17 #contentdescriptionwkshp</t>
  </si>
  <si>
    <t>Fri Dec 01 17:04:53 +0000 2017</t>
  </si>
  <si>
    <t>2422786237</t>
  </si>
  <si>
    <t>http://pbs.twimg.com/profile_images/874991818475175941/wsHxMILk_normal.jpg</t>
  </si>
  <si>
    <t>The 505</t>
  </si>
  <si>
    <t>http://twitter.com/taxobob/statuses/936642267619528704</t>
  </si>
  <si>
    <t>{"hashtags":[],"symbols":[],"user_mentions":[{"screen_name":"SierraAndrea","name":"Andrea Leigh","id":28235603,"id_str":"28235603","indices":[3,16]}],"urls":[]}</t>
  </si>
  <si>
    <t>936641605859266560</t>
  </si>
  <si>
    <t>LandLibrary</t>
  </si>
  <si>
    <t>Fri Dec 01 17:02:15 +0000 2017</t>
  </si>
  <si>
    <t>88287489</t>
  </si>
  <si>
    <t>http://pbs.twimg.com/profile_images/692134887/bookstack_normal.jpg</t>
  </si>
  <si>
    <t>Colorado, USA</t>
  </si>
  <si>
    <t>http://twitter.com/LandLibrary/statuses/936641605859266560</t>
  </si>
  <si>
    <t>936640363468611584</t>
  </si>
  <si>
    <t>trocheetrochee</t>
  </si>
  <si>
    <t>@KevinaTidwell Shout out to Bev at the @Kodak booth sustaining three conversations at once while handing out pens and stickers. Love the vendor cafe! #amia17</t>
  </si>
  <si>
    <t>Fri Dec 01 16:57:19 +0000 2017</t>
  </si>
  <si>
    <t>3407829923</t>
  </si>
  <si>
    <t>936639430277976064</t>
  </si>
  <si>
    <t>http://pbs.twimg.com/profile_images/849832266016731136/xg50s4Nr_normal.jpg</t>
  </si>
  <si>
    <t>http://twitter.com/trocheetrochee/statuses/936640363468611584</t>
  </si>
  <si>
    <t>{"hashtags":[{"text":"amia17","indices":[150,157]}],"symbols":[],"user_mentions":[{"screen_name":"KevinaTidwell","name":"Kevina Tidwell","id":823706199271112700,"id_str":"823706199271112704","indices":[0,14]},{"screen_name":"Kodak","name":"Kodak","id":132588642,"id_str":"132588642","indices":[39,45]}],"urls":[]}</t>
  </si>
  <si>
    <t>936640223475269632</t>
  </si>
  <si>
    <t>@trocheetrochee It's def #amia17 I checked</t>
  </si>
  <si>
    <t>Fri Dec 01 16:56:45 +0000 2017</t>
  </si>
  <si>
    <t>936640038380634118</t>
  </si>
  <si>
    <t>http://twitter.com/KevinaTidwell/statuses/936640223475269632</t>
  </si>
  <si>
    <t>{"hashtags":[{"text":"amia17","indices":[25,32]}],"symbols":[],"user_mentions":[{"screen_name":"trocheetrochee","name":"Alexander Whelan","id":3407829923,"id_str":"3407829923","indices":[0,15]}],"urls":[]}</t>
  </si>
  <si>
    <t>936640185877573634</t>
  </si>
  <si>
    <t>On the job hunt at #AMIA17? Stop by the resume review table today, 12/1 from 1-2pm next to the Vendor's Cafe, and Sat. 12/2 from 1-2pm by the registration desk for feedback on your resume!</t>
  </si>
  <si>
    <t>Fri Dec 01 16:56:36 +0000 2017</t>
  </si>
  <si>
    <t>http://twitter.com/AMIAEducation/statuses/936640185877573634</t>
  </si>
  <si>
    <t>{"hashtags":[{"text":"AMIA17","indices":[19,26]}],"symbols":[],"user_mentions":[],"urls":[]}</t>
  </si>
  <si>
    <t>936640073751199745</t>
  </si>
  <si>
    <t>mr_markjacobs</t>
  </si>
  <si>
    <t>Fri Dec 01 16:56:10 +0000 2017</t>
  </si>
  <si>
    <t>371542398</t>
  </si>
  <si>
    <t>http://pbs.twimg.com/profile_images/1712159581/IMG_0116_normal.JPG</t>
  </si>
  <si>
    <t>http://twitter.com/mr_markjacobs/statuses/936640073751199745</t>
  </si>
  <si>
    <t>936639845077803008</t>
  </si>
  <si>
    <t>NatGeoLibrary</t>
  </si>
  <si>
    <t>148 years ago, John Wesley Powell embarked on a historic journey down the #ColoradoRiver through the #GrandCanyon.  In November of 1969, #NGS recreated the trip.  Join them in their adventure back in time...#rapids #rafting #AMIA17 #explore https://t.co/O3Bkk5kPt0</t>
  </si>
  <si>
    <t>Fri Dec 01 16:55:15 +0000 2017</t>
  </si>
  <si>
    <t>237745251</t>
  </si>
  <si>
    <t>http://pbs.twimg.com/profile_images/915312023042437121/5mFC7-3r_normal.jpg</t>
  </si>
  <si>
    <t>Washington, D.C.</t>
  </si>
  <si>
    <t>http://twitter.com/NatGeoLibrary/statuses/936639845077803008</t>
  </si>
  <si>
    <t>{"hashtags":[{"text":"ColoradoRiver","indices":[74,88]},{"text":"GrandCanyon","indices":[101,113]},{"text":"NGS","indices":[137,141]},{"text":"rapids","indices":[207,214]},{"text":"rafting","indices":[215,223]},{"text":"AMIA17","indices":[224,231]},{"text":"explore","indices":[232,240]}],"symbols":[],"user_mentions":[],"urls":[],"media":[{"id":936638501050662900,"id_str":"936638501050662912","indices":[241,264],"media_url":"http://pbs.twimg.com/ext_tw_video_thumb/936638501050662912/pu/img/34ih7fICK3L3ouFz.jpg","media_url_https":"https://pbs.twimg.com/ext_tw_video_thumb/936638501050662912/pu/img/34ih7fICK3L3ouFz.jpg","url":"https://t.co/O3Bkk5kPt0","display_url":"pic.twitter.com/O3Bkk5kPt0","expanded_url":"https://twitter.com/NatGeoLibrary/status/936639845077803008/video/1","type":"photo","sizes":{"medium":{"w":720,"h":480,"resize":"fit"},"large":{"w":720,"h":480,"resize":"fit"},"thumb":{"w":150,"h":150,"resize":"crop"},"small":{"w":680,"h":453,"resize":"fit"}}}]}</t>
  </si>
  <si>
    <t>936639778912686080</t>
  </si>
  <si>
    <t>RT @TerrifiKelly: @mellydollred opens her session on video annotation tools by demonstrating how H5P can be used to interactively cite sources in documentaries. An archivist's dream! #AMIA17</t>
  </si>
  <si>
    <t>Fri Dec 01 16:54:59 +0000 2017</t>
  </si>
  <si>
    <t>http://twitter.com/mellydollred/statuses/936639778912686080</t>
  </si>
  <si>
    <t>{"hashtags":[],"symbols":[],"user_mentions":[{"screen_name":"TerrifiKelly","name":"Kelly C","id":16709799,"id_str":"16709799","indices":[3,16]},{"screen_name":"mellydollred","name":"Melissa Dollman","id":23597456,"id_str":"23597456","indices":[18,31]}],"urls":[]}</t>
  </si>
  <si>
    <t>936639638298558466</t>
  </si>
  <si>
    <t>RT @TerrifiKelly: A slightly off-topic takeaway from @mellydollred's session for me: there are so many amazing tools out there to engage anyone in developing their visual media literacy. #AMIA17</t>
  </si>
  <si>
    <t>Fri Dec 01 16:54:26 +0000 2017</t>
  </si>
  <si>
    <t>http://twitter.com/mellydollred/statuses/936639638298558466</t>
  </si>
  <si>
    <t>{"hashtags":[],"symbols":[],"user_mentions":[{"screen_name":"TerrifiKelly","name":"Kelly C","id":16709799,"id_str":"16709799","indices":[3,16]},{"screen_name":"mellydollred","name":"Melissa Dollman","id":23597456,"id_str":"23597456","indices":[53,66]}],"urls":[]}</t>
  </si>
  <si>
    <t>@trocheetrochee can we get some #AMIA17 tweets? Or #AMIA2017 ? Make sure you get the prefered term</t>
  </si>
  <si>
    <t>Fri Dec 01 16:53:36 +0000 2017</t>
  </si>
  <si>
    <t>http://twitter.com/KevinaTidwell/statuses/936639430277976064</t>
  </si>
  <si>
    <t>{"hashtags":[{"text":"AMIA17","indices":[32,39]},{"text":"AMIA2017","indices":[51,60]}],"symbols":[],"user_mentions":[{"screen_name":"trocheetrochee","name":"Alexander Whelan","id":3407829923,"id_str":"3407829923","indices":[0,15]}],"urls":[]}</t>
  </si>
  <si>
    <t>936638481698316291</t>
  </si>
  <si>
    <t>Independent Media Committee meeting in ARCADIAN I (3rd floor) at 12pm. More gif reminders ahead #AMIA17 I'll be proxying for @poeticdoxa &amp;amp; we hope you can join to talk about what the committee supported in 2017 and where it's headed in 2018. https://t.co/R4g5RXyUGs</t>
  </si>
  <si>
    <t>Fri Dec 01 16:49:50 +0000 2017</t>
  </si>
  <si>
    <t>http://twitter.com/k_grons/statuses/936638481698316291</t>
  </si>
  <si>
    <t>{"hashtags":[{"text":"AMIA17","indices":[96,103]}],"symbols":[],"user_mentions":[{"screen_name":"poeticdoxa","name":"robin margolis","id":21520623,"id_str":"21520623","indices":[125,136]}],"urls":[],"media":[{"id":936638062687166500,"id_str":"936638062687166464","indices":[246,269],"media_url":"http://pbs.twimg.com/tweet_video_thumb/DP-bWwGUIAAq-nK.jpg","media_url_https":"https://pbs.twimg.com/tweet_video_thumb/DP-bWwGUIAAq-nK.jpg","url":"https://t.co/R4g5RXyUGs","display_url":"pic.twitter.com/R4g5RXyUGs","expanded_url":"https://twitter.com/k_grons/status/936638481698316291/photo/1","type":"photo","sizes":{"small":{"w":400,"h":298,"resize":"fit"},"large":{"w":400,"h":298,"resize":"fit"},"thumb":{"w":150,"h":150,"resize":"crop"},"medium":{"w":400,"h":298,"resize":"fit"}}}]}</t>
  </si>
  <si>
    <t>936638391151742978</t>
  </si>
  <si>
    <t>RT @cmhosale: I'll be showing a @Docker version of Kaldi speech-to-text tool, running with a @PopUpArchive audio profile, at the 5:45 @amarchivepub meeting at #amia17 tonight. It's really easy to get it running on just your laptop!!</t>
  </si>
  <si>
    <t>Fri Dec 01 16:49:29 +0000 2017</t>
  </si>
  <si>
    <t>http://twitter.com/snowdenbecker/statuses/936638391151742978</t>
  </si>
  <si>
    <t>{"hashtags":[],"symbols":[],"user_mentions":[{"screen_name":"cmhosale","name":"Charles Hosale","id":929925812,"id_str":"929925812","indices":[3,12]},{"screen_name":"Docker","name":"Docker","id":1138959692,"id_str":"1138959692","indices":[32,39]},{"screen_name":"PopUpArchive","name":"Pop Up Archive","id":772378874,"id_str":"772378874","indices":[93,106]}],"urls":[]}</t>
  </si>
  <si>
    <t>936638049731084290</t>
  </si>
  <si>
    <t>Shoutout to the dude wrangling the brightsign player in the reception area for 2 hours now. Been there, brother. ✊️ #amia17</t>
  </si>
  <si>
    <t>Fri Dec 01 16:48:07 +0000 2017</t>
  </si>
  <si>
    <t>http://twitter.com/cally__ho/statuses/936638049731084290</t>
  </si>
  <si>
    <t>{"hashtags":[{"text":"amia17","indices":[116,123]}],"symbols":[],"user_mentions":[],"urls":[]}</t>
  </si>
  <si>
    <t>936635799197700098</t>
  </si>
  <si>
    <t>BoringDrew</t>
  </si>
  <si>
    <t>Fri Dec 01 16:39:11 +0000 2017</t>
  </si>
  <si>
    <t>193912504</t>
  </si>
  <si>
    <t>http://pbs.twimg.com/profile_images/1129236648/Twitter_Profile_Cropped1_normal.JPG</t>
  </si>
  <si>
    <t>LA / ATL</t>
  </si>
  <si>
    <t>http://twitter.com/BoringDrew/statuses/936635799197700098</t>
  </si>
  <si>
    <t>936635160904306688</t>
  </si>
  <si>
    <t>Fri Dec 01 16:36:38 +0000 2017</t>
  </si>
  <si>
    <t>http://twitter.com/AMIAatUT/statuses/936635160904306688</t>
  </si>
  <si>
    <t>936633997228171264</t>
  </si>
  <si>
    <t>A slightly off-topic takeaway from @mellydollred's session for me: there are so many amazing tools out there to engage anyone in developing their visual media literacy. #AMIA17</t>
  </si>
  <si>
    <t>Fri Dec 01 16:32:01 +0000 2017</t>
  </si>
  <si>
    <t>http://twitter.com/TerrifiKelly/statuses/936633997228171264</t>
  </si>
  <si>
    <t>{"hashtags":[{"text":"AMIA17","indices":[169,176]}],"symbols":[],"user_mentions":[{"screen_name":"mellydollred","name":"Melissa Dollman","id":23597456,"id_str":"23597456","indices":[35,48]}],"urls":[]}</t>
  </si>
  <si>
    <t>936633806764769280</t>
  </si>
  <si>
    <t>RT @ItsTheShadsy: Often at university libraries, film is still seen as subordinate to manuscripts, seen as just for enteratinment and managed by "format specialists." Film collections have to keep self-advocating for their relevance #AMIA17</t>
  </si>
  <si>
    <t>Fri Dec 01 16:31:16 +0000 2017</t>
  </si>
  <si>
    <t>http://twitter.com/AMIAatUT/statuses/936633806764769280</t>
  </si>
  <si>
    <t>936633728834637826</t>
  </si>
  <si>
    <t>GusLanzetta</t>
  </si>
  <si>
    <t>Fri Dec 01 16:30:57 +0000 2017</t>
  </si>
  <si>
    <t>pt</t>
  </si>
  <si>
    <t>9264162</t>
  </si>
  <si>
    <t>http://pbs.twimg.com/profile_images/796413416823001092/NeDn1ocB_normal.jpg</t>
  </si>
  <si>
    <t>Brasil</t>
  </si>
  <si>
    <t>http://twitter.com/GusLanzetta/statuses/936633728834637826</t>
  </si>
  <si>
    <t>936633710727892993</t>
  </si>
  <si>
    <t>Digitized films for the women behind the movie camera project can be found here: https://t.co/fVJN13ex06 #amia17</t>
  </si>
  <si>
    <t>Fri Dec 01 16:30:53 +0000 2017</t>
  </si>
  <si>
    <t>http://twitter.com/DinahHandel/statuses/936633710727892993</t>
  </si>
  <si>
    <t>{"hashtags":[{"text":"amia17","indices":[105,112]}],"symbols":[],"user_mentions":[],"urls":[{"url":"https://t.co/fVJN13ex06","expanded_url":"http://womanbehindthecamera.org/author/wpadmin/","display_url":"womanbehindthecamera.org/author/wpadmin/","indices":[81,104]}]}</t>
  </si>
  <si>
    <t>936633557388316672</t>
  </si>
  <si>
    <t>Often at university libraries, film is still seen as subordinate to manuscripts, seen as just for enteratinment and managed by "format specialists." Film collections have to keep self-advocating for their relevance #AMIA17</t>
  </si>
  <si>
    <t>Fri Dec 01 16:30:16 +0000 2017</t>
  </si>
  <si>
    <t>http://twitter.com/ItsTheShadsy/statuses/936633557388316672</t>
  </si>
  <si>
    <t>{"hashtags":[{"text":"AMIA17","indices":[215,222]}],"symbols":[],"user_mentions":[],"urls":[]}</t>
  </si>
  <si>
    <t>936633131314053120</t>
  </si>
  <si>
    <t>RT @TerrifiKelly: Lauren Tilton gives an overview of how annotation tools give researchers a totally different way to examine media. Ex: a graph that predicts when the female leads of Bewitched and I Dream of Jeannie will appear onscreen across a season. #AMIA17 https://t.co/HvYgIYn6yF</t>
  </si>
  <si>
    <t>Fri Dec 01 16:28:34 +0000 2017</t>
  </si>
  <si>
    <t>http://twitter.com/AMIAatUT/statuses/936633131314053120</t>
  </si>
  <si>
    <t>936633071151079425</t>
  </si>
  <si>
    <t>RT @DinahHandel: One of the issues the woman behind the camera project encounters is around authorship. Collections might not list filmmaker, donor information incorrect, and can be difficult to determine who is the filmmaker- home movies often pass around camera.  #amia17</t>
  </si>
  <si>
    <t>Fri Dec 01 16:28:20 +0000 2017</t>
  </si>
  <si>
    <t>http://twitter.com/AMIAatUT/statuses/936633071151079425</t>
  </si>
  <si>
    <t>936632778883588102</t>
  </si>
  <si>
    <t>“We’re a collective and we can’t agree” 😂😂😂 #beenthere #amia17</t>
  </si>
  <si>
    <t>Fri Dec 01 16:27:10 +0000 2017</t>
  </si>
  <si>
    <t>936632109229277185</t>
  </si>
  <si>
    <t>http://twitter.com/DinahHandel/statuses/936632778883588102</t>
  </si>
  <si>
    <t>{"hashtags":[{"text":"beenthere","indices":[44,54]},{"text":"amia17","indices":[55,62]}],"symbols":[],"user_mentions":[],"urls":[]}</t>
  </si>
  <si>
    <t>936632446728187904</t>
  </si>
  <si>
    <t>Genuine concerns too: women who don’t want to be present as lesbians because they pass as straight in their professional lives, they are topless and don’t want to be seen by men, collective projects have to come to consensus #amia17</t>
  </si>
  <si>
    <t>Fri Dec 01 16:25:51 +0000 2017</t>
  </si>
  <si>
    <t>http://twitter.com/DinahHandel/statuses/936632446728187904</t>
  </si>
  <si>
    <t>{"hashtags":[{"text":"amia17","indices":[225,232]}],"symbols":[],"user_mentions":[],"urls":[]}</t>
  </si>
  <si>
    <t>936632406647459842</t>
  </si>
  <si>
    <t>RT @DinahHandel: Sharon Thompson’s discussion around asking creators for consent to stream lesbian home movies is a good example of radical empathy in practice. #amia17</t>
  </si>
  <si>
    <t>Fri Dec 01 16:25:42 +0000 2017</t>
  </si>
  <si>
    <t>http://twitter.com/laurensx/statuses/936632406647459842</t>
  </si>
  <si>
    <t>936632229392011272</t>
  </si>
  <si>
    <t>Fri Dec 01 16:24:59 +0000 2017</t>
  </si>
  <si>
    <t>http://twitter.com/AMIAatUT/statuses/936632229392011272</t>
  </si>
  <si>
    <t>936632156528529408</t>
  </si>
  <si>
    <t>Fri Dec 01 16:24:42 +0000 2017</t>
  </si>
  <si>
    <t>http://twitter.com/AMIAatUT/statuses/936632156528529408</t>
  </si>
  <si>
    <t>936632130016333826</t>
  </si>
  <si>
    <t>Embrace the uncomfortable moments of not being the expert In the room. - @DevinOrgeron #goodadvice #amia17</t>
  </si>
  <si>
    <t>Fri Dec 01 16:24:36 +0000 2017</t>
  </si>
  <si>
    <t>http://twitter.com/AV_DiscoTech/statuses/936632130016333826</t>
  </si>
  <si>
    <t>{"hashtags":[{"text":"goodadvice","indices":[87,98]},{"text":"amia17","indices":[99,106]}],"symbols":[],"user_mentions":[{"screen_name":"DevinOrgeron","name":"Devin Orgeron","id":853103827,"id_str":"853103827","indices":[73,86]}],"urls":[]}</t>
  </si>
  <si>
    <t>Love the reasons why lesbians don’t want their movies streamed: “my girlfriend doesn’t think I look professional enough” “my girlfriend is mad that my old girlfriend is in it” #amia17</t>
  </si>
  <si>
    <t>Fri Dec 01 16:24:31 +0000 2017</t>
  </si>
  <si>
    <t>http://twitter.com/DinahHandel/statuses/936632109229277185</t>
  </si>
  <si>
    <t>{"hashtags":[{"text":"amia17","indices":[176,183]}],"symbols":[],"user_mentions":[],"urls":[]}</t>
  </si>
  <si>
    <t>936631897022660610</t>
  </si>
  <si>
    <t>Fri Dec 01 16:23:40 +0000 2017</t>
  </si>
  <si>
    <t>http://twitter.com/ItsTheShadsy/statuses/936631897022660610</t>
  </si>
  <si>
    <t>936631790554570752</t>
  </si>
  <si>
    <t>Sharon Thompson’s discussion around asking creators for consent to stream lesbian home movies is a good example of radical empathy in practice. #amia17</t>
  </si>
  <si>
    <t>Fri Dec 01 16:23:15 +0000 2017</t>
  </si>
  <si>
    <t>http://twitter.com/DinahHandel/statuses/936631790554570752</t>
  </si>
  <si>
    <t>{"hashtags":[{"text":"amia17","indices":[144,151]}],"symbols":[],"user_mentions":[],"urls":[]}</t>
  </si>
  <si>
    <t>936631658551431172</t>
  </si>
  <si>
    <t>RT @clavilux_of_FL: @sarcathtic #DistantViewingTV @ #AMIA17 @nolauren https://t.co/Sl1BW96a71</t>
  </si>
  <si>
    <t>Fri Dec 01 16:22:43 +0000 2017</t>
  </si>
  <si>
    <t>http://twitter.com/TerrifiKelly/statuses/936631658551431172</t>
  </si>
  <si>
    <t>{"hashtags":[{"text":"DistantViewingTV","indices":[32,49]},{"text":"AMIA17","indices":[52,59]}],"symbols":[],"user_mentions":[{"screen_name":"clavilux_of_FL","name":"Dave Rodriguez","id":905178483894214700,"id_str":"905178483894214656","indices":[3,18]},{"screen_name":"sarcathtic","name":"Sarah C Stanley","id":2788572134,"id_str":"2788572134","indices":[20,31]},{"screen_name":"nolauren","name":"Lauren T","id":19907166,"id_str":"19907166","indices":[60,69]}],"urls":[],"media":[{"id":936630781539008500,"id_str":"936630781539008512","indices":[70,93],"media_url":"http://pbs.twimg.com/media/DP-Uu7tUQAAq1yJ.jpg","media_url_https":"https://pbs.twimg.com/media/DP-Uu7tUQAAq1yJ.jpg","url":"https://t.co/Sl1BW96a71","display_url":"pic.twitter.com/Sl1BW96a71","expanded_url":"https://twitter.com/clavilux_of_FL/status/936630798010191872/photo/1","type":"photo","sizes":{"thumb":{"w":150,"h":150,"resize":"crop"},"medium":{"w":900,"h":1200,"resize":"fit"},"small":{"w":510,"h":680,"resize":"fit"},"large":{"w":1536,"h":2048,"resize":"fit"}},"source_status_id":936630798010191900,"source_status_id_str":"936630798010191872","source_user_id":905178483894214700,"source_user_id_str":"905178483894214656"}]}</t>
  </si>
  <si>
    <t>936630798010191872</t>
  </si>
  <si>
    <t>@sarcathtic #DistantViewingTV @ #AMIA17 @nolauren https://t.co/Sl1BW96a71</t>
  </si>
  <si>
    <t>Fri Dec 01 16:19:18 +0000 2017</t>
  </si>
  <si>
    <t>2788572134</t>
  </si>
  <si>
    <t>sarcathtic</t>
  </si>
  <si>
    <t>http://twitter.com/clavilux_of_FL/statuses/936630798010191872</t>
  </si>
  <si>
    <t>{"hashtags":[{"text":"DistantViewingTV","indices":[12,29]},{"text":"AMIA17","indices":[32,39]}],"symbols":[],"user_mentions":[{"screen_name":"sarcathtic","name":"Sarah C Stanley","id":2788572134,"id_str":"2788572134","indices":[0,11]},{"screen_name":"nolauren","name":"Lauren T","id":19907166,"id_str":"19907166","indices":[40,49]}],"urls":[],"media":[{"id":936630781539008500,"id_str":"936630781539008512","indices":[50,73],"media_url":"http://pbs.twimg.com/media/DP-Uu7tUQAAq1yJ.jpg","media_url_https":"https://pbs.twimg.com/media/DP-Uu7tUQAAq1yJ.jpg","url":"https://t.co/Sl1BW96a71","display_url":"pic.twitter.com/Sl1BW96a71","expanded_url":"https://twitter.com/clavilux_of_FL/status/936630798010191872/photo/1","type":"photo","sizes":{"thumb":{"w":150,"h":150,"resize":"crop"},"medium":{"w":900,"h":1200,"resize":"fit"},"small":{"w":510,"h":680,"resize":"fit"},"large":{"w":1536,"h":2048,"resize":"fit"}}}]}</t>
  </si>
  <si>
    <t>936630500499869697</t>
  </si>
  <si>
    <t>I’m now very interested in facial tracking algorithms for distant viewing of media! (Lauren Tilton on Video Annotation Tools) #AMIA17 https://t.co/d2Eu5vwCLA</t>
  </si>
  <si>
    <t>Fri Dec 01 16:18:07 +0000 2017</t>
  </si>
  <si>
    <t>http://twitter.com/cfpatton_av/statuses/936630500499869697</t>
  </si>
  <si>
    <t>{"hashtags":[{"text":"AMIA17","indices":[126,133]}],"symbols":[],"user_mentions":[],"urls":[],"media":[{"id":936630494711517200,"id_str":"936630494711517184","indices":[134,157],"media_url":"http://pbs.twimg.com/media/DP-UePMUEAALvs-.jpg","media_url_https":"https://pbs.twimg.com/media/DP-UePMUEAALvs-.jpg","url":"https://t.co/d2Eu5vwCLA","display_url":"pic.twitter.com/d2Eu5vwCLA","expanded_url":"https://twitter.com/cfpatton_av/status/936630500499869697/photo/1","type":"photo","sizes":{"medium":{"w":1200,"h":1199,"resize":"fit"},"small":{"w":680,"h":679,"resize":"fit"},"thumb":{"w":150,"h":150,"resize":"crop"},"large":{"w":1222,"h":1221,"resize":"fit"}}}]}</t>
  </si>
  <si>
    <t>936629363130454016</t>
  </si>
  <si>
    <t>"But who put the films in the cracker box?" @ChiFilmArchives 😂 I mean it's funny but it's real. Issues of categorization, provenance, and original intent in  home movie collections #amia17</t>
  </si>
  <si>
    <t>Fri Dec 01 16:13:36 +0000 2017</t>
  </si>
  <si>
    <t>http://twitter.com/cally__ho/statuses/936629363130454016</t>
  </si>
  <si>
    <t>{"hashtags":[{"text":"amia17","indices":[181,188]}],"symbols":[],"user_mentions":[{"screen_name":"ChiFilmArchives","name":"ChicagoFilmArchives","id":346638456,"id_str":"346638456","indices":[44,60]}],"urls":[]}</t>
  </si>
  <si>
    <t>936628896128208896</t>
  </si>
  <si>
    <t>Come check out @UTiSchool Prof @tanyaclement as she talks about mass description at #amia17 https://t.co/27XcoVofVI</t>
  </si>
  <si>
    <t>Fri Dec 01 16:11:45 +0000 2017</t>
  </si>
  <si>
    <t>http://twitter.com/AMIAatUT/statuses/936628896128208896</t>
  </si>
  <si>
    <t>{"hashtags":[{"text":"amia17","indices":[84,91]}],"symbols":[],"user_mentions":[{"screen_name":"UTiSchool","name":"Texas iSchool","id":17159147,"id_str":"17159147","indices":[15,25]},{"screen_name":"tanyaclement","name":"tanyaclement","id":18816587,"id_str":"18816587","indices":[31,44]}],"urls":[],"media":[{"id":936628883423502300,"id_str":"936628883423502336","indices":[92,115],"media_url":"http://pbs.twimg.com/media/DP-TAcrUIAAQ_lL.jpg","media_url_https":"https://pbs.twimg.com/media/DP-TAcrUIAAQ_lL.jpg","url":"https://t.co/27XcoVofVI","display_url":"pic.twitter.com/27XcoVofVI","expanded_url":"https://twitter.com/AMIAatUT/status/936628896128208896/photo/1","type":"photo","sizes":{"medium":{"w":639,"h":977,"resize":"fit"},"thumb":{"w":150,"h":150,"resize":"crop"},"large":{"w":639,"h":977,"resize":"fit"},"small":{"w":445,"h":680,"resize":"fit"}}}]}</t>
  </si>
  <si>
    <t>936627287344189442</t>
  </si>
  <si>
    <t>Brian Meacham of the Yale Film Study Center on the history of film study and archiving at Yale. #AMIA17 https://t.co/gxoSX2aute</t>
  </si>
  <si>
    <t>Fri Dec 01 16:05:21 +0000 2017</t>
  </si>
  <si>
    <t>http://twitter.com/jauhrich/statuses/936627287344189442</t>
  </si>
  <si>
    <t>{"hashtags":[{"text":"AMIA17","indices":[96,103]}],"symbols":[],"user_mentions":[],"urls":[],"media":[{"id":936627284731101200,"id_str":"936627284731101184","indices":[104,127],"media_url":"http://pbs.twimg.com/media/DP-RjZFWAAAMPYR.jpg","media_url_https":"https://pbs.twimg.com/media/DP-RjZFWAAAMPYR.jpg","url":"https://t.co/gxoSX2aute","display_url":"pic.twitter.com/gxoSX2aute","expanded_url":"https://twitter.com/jauhrich/status/936627287344189442/photo/1","type":"photo","sizes":{"medium":{"w":1200,"h":900,"resize":"fit"},"small":{"w":680,"h":510,"resize":"fit"},"thumb":{"w":150,"h":150,"resize":"crop"},"large":{"w":2048,"h":1536,"resize":"fit"}}}]}</t>
  </si>
  <si>
    <t>936626964324143104</t>
  </si>
  <si>
    <t>Mark Williams from Media Ecology Project, which seeks to increase connection and collaboration between researchers and archives (something everyone involved can only gain from!). Also he used a paper print as an example for one of the annotation tools. #whatwhat #amia17</t>
  </si>
  <si>
    <t>Fri Dec 01 16:04:04 +0000 2017</t>
  </si>
  <si>
    <t>http://twitter.com/TerrifiKelly/statuses/936626964324143104</t>
  </si>
  <si>
    <t>{"hashtags":[{"text":"whatwhat","indices":[253,262]},{"text":"amia17","indices":[263,270]}],"symbols":[],"user_mentions":[],"urls":[]}</t>
  </si>
  <si>
    <t>936626941389692928</t>
  </si>
  <si>
    <t>"Without the means to screen the films, the archive is a dead collection." Truth. For any type of collection #AMIA17</t>
  </si>
  <si>
    <t>Fri Dec 01 16:03:59 +0000 2017</t>
  </si>
  <si>
    <t>http://twitter.com/ItsTheShadsy/statuses/936626941389692928</t>
  </si>
  <si>
    <t>{"hashtags":[{"text":"AMIA17","indices":[109,116]}],"symbols":[],"user_mentions":[],"urls":[]}</t>
  </si>
  <si>
    <t>936626899798974465</t>
  </si>
  <si>
    <t>Is anyone using the collaborative notes? I'm going to start adding mine there, but they need lots of public eyes to edit them #amia17</t>
  </si>
  <si>
    <t>Fri Dec 01 16:03:49 +0000 2017</t>
  </si>
  <si>
    <t>http://twitter.com/SegoLilyGirl/statuses/936626899798974465</t>
  </si>
  <si>
    <t>{"hashtags":[{"text":"amia17","indices":[126,133]}],"symbols":[],"user_mentions":[],"urls":[]}</t>
  </si>
  <si>
    <t>936625973470093312</t>
  </si>
  <si>
    <t>Fri Dec 01 16:00:08 +0000 2017</t>
  </si>
  <si>
    <t>http://twitter.com/AV_DiscoTech/statuses/936625973470093312</t>
  </si>
  <si>
    <t>936625940456726529</t>
  </si>
  <si>
    <t>Be ready for the unintended consequences when designing a new user space for your archives.  #Nostudying #AMIA17</t>
  </si>
  <si>
    <t>Fri Dec 01 16:00:00 +0000 2017</t>
  </si>
  <si>
    <t>Baltimore / Sharon</t>
  </si>
  <si>
    <t>http://twitter.com/alancolors/statuses/936625940456726529</t>
  </si>
  <si>
    <t>{"hashtags":[{"text":"Nostudying","indices":[93,104]},{"text":"AMIA17","indices":[105,112]}],"symbols":[],"user_mentions":[],"urls":[]}</t>
  </si>
  <si>
    <t>936625848442073088</t>
  </si>
  <si>
    <t>Love the phrase "making the archive legible." Many people don't know about your archive. What do they think it is and how it's used? #AMIA17</t>
  </si>
  <si>
    <t>Fri Dec 01 15:59:38 +0000 2017</t>
  </si>
  <si>
    <t>http://twitter.com/ItsTheShadsy/statuses/936625848442073088</t>
  </si>
  <si>
    <t>{"hashtags":[{"text":"AMIA17","indices":[133,140]}],"symbols":[],"user_mentions":[],"urls":[]}</t>
  </si>
  <si>
    <t>936625799284822016</t>
  </si>
  <si>
    <t>“Mediathread is CCNMTL’s innovative, open-source platform for exploration, analysis, and organization of web-based multimedia content”  https://t.co/9guUu2zTG0 #AMIA17 #dh</t>
  </si>
  <si>
    <t>Fri Dec 01 15:59:26 +0000 2017</t>
  </si>
  <si>
    <t>http://twitter.com/AV_DiscoTech/statuses/936625799284822016</t>
  </si>
  <si>
    <t>{"hashtags":[{"text":"AMIA17","indices":[160,167]},{"text":"dh","indices":[168,171]}],"symbols":[],"user_mentions":[],"urls":[{"url":"https://t.co/9guUu2zTG0","expanded_url":"https://sites.dartmouth.edu/mediaecology/content-partners/collaborators/mediathread/","display_url":"sites.dartmouth.edu/mediaecology/c…","indices":[136,159]}]}</t>
  </si>
  <si>
    <t>936625713121255425</t>
  </si>
  <si>
    <t>One of the issues the woman behind the camera project encounters is around authorship. Collections might not list filmmaker, donor information incorrect, and can be difficult to determine who is the filmmaker- home movies often pass around camera.  #amia17</t>
  </si>
  <si>
    <t>Fri Dec 01 15:59:06 +0000 2017</t>
  </si>
  <si>
    <t>http://twitter.com/DinahHandel/statuses/936625713121255425</t>
  </si>
  <si>
    <t>{"hashtags":[{"text":"amia17","indices":[249,256]}],"symbols":[],"user_mentions":[],"urls":[]}</t>
  </si>
  <si>
    <t>936625489745203200</t>
  </si>
  <si>
    <t>Super 8 camera is coming back!!! How excited are we??? #Kodak #Super8 #whoohoo #AMIA17 https://t.co/7dRPM6gyaN</t>
  </si>
  <si>
    <t>Fri Dec 01 15:58:13 +0000 2017</t>
  </si>
  <si>
    <t>http://twitter.com/annalynnmartino/statuses/936625489745203200</t>
  </si>
  <si>
    <t>{"hashtags":[{"text":"Kodak","indices":[55,61]},{"text":"Super8","indices":[62,69]},{"text":"whoohoo","indices":[70,78]},{"text":"AMIA17","indices":[79,86]}],"symbols":[],"user_mentions":[],"urls":[],"media":[{"id":936625473752150000,"id_str":"936625473752150017","indices":[87,110],"media_url":"http://pbs.twimg.com/media/DP-P5-qUMAE-_7A.jpg","media_url_https":"https://pbs.twimg.com/media/DP-P5-qUMAE-_7A.jpg","url":"https://t.co/7dRPM6gyaN","display_url":"pic.twitter.com/7dRPM6gyaN","expanded_url":"https://twitter.com/annalynnmartino/status/936625489745203200/photo/1","type":"photo","sizes":{"small":{"w":510,"h":680,"resize":"fit"},"thumb":{"w":150,"h":150,"resize":"crop"},"medium":{"w":900,"h":1200,"resize":"fit"},"large":{"w":1536,"h":2048,"resize":"fit"}}}]}</t>
  </si>
  <si>
    <t>936625426960658432</t>
  </si>
  <si>
    <t>On a rollercoaster through amazing innovations in AV and DH...wheee!!! #amia17</t>
  </si>
  <si>
    <t>Fri Dec 01 15:57:58 +0000 2017</t>
  </si>
  <si>
    <t>http://twitter.com/SegoLilyGirl/statuses/936625426960658432</t>
  </si>
  <si>
    <t>936625129781714944</t>
  </si>
  <si>
    <t>I'll be showing a @Docker version of Kaldi speech-to-text tool, running with a @PopUpArchive audio profile, at the 5:45 @amarchivepub meeting at #amia17 tonight. It's really easy to get it running on just your laptop!!</t>
  </si>
  <si>
    <t>Fri Dec 01 15:56:47 +0000 2017</t>
  </si>
  <si>
    <t>http://twitter.com/cmhosale/statuses/936625129781714944</t>
  </si>
  <si>
    <t>{"hashtags":[{"text":"amia17","indices":[145,152]}],"symbols":[],"user_mentions":[{"screen_name":"Docker","name":"Docker","id":1138959692,"id_str":"1138959692","indices":[18,25]},{"screen_name":"PopUpArchive","name":"Pop Up Archive","id":772378874,"id_str":"772378874","indices":[79,92]},{"screen_name":"amarchivepub","name":"American Archive","id":2353226142,"id_str":"2353226142","indices":[120,133]}],"urls":[]}</t>
  </si>
  <si>
    <t>936625114568974336</t>
  </si>
  <si>
    <t>Kate Dollenmayer talking about the center for home movies’ role in the woman behind the camera project (the woman behind the woman behind the camera). The center for home movies aggregates digitized home movies:   https://t.co/vJzxFgJ2gV #amia17 https://t.co/uKlIPsoMUf</t>
  </si>
  <si>
    <t>Fri Dec 01 15:56:43 +0000 2017</t>
  </si>
  <si>
    <t>http://twitter.com/DinahHandel/statuses/936625114568974336</t>
  </si>
  <si>
    <t>{"hashtags":[{"text":"amia17","indices":[238,245]}],"symbols":[],"user_mentions":[],"urls":[{"url":"https://t.co/vJzxFgJ2gV","expanded_url":"http://www.centerforhomemovies.org","display_url":"centerforhomemovies.org","indices":[214,237]}],"media":[{"id":936625107593601000,"id_str":"936625107593601024","indices":[246,269],"media_url":"http://pbs.twimg.com/media/DP-PkqnUIAAq1HN.jpg","media_url_https":"https://pbs.twimg.com/media/DP-PkqnUIAAq1HN.jpg","url":"https://t.co/uKlIPsoMUf","display_url":"pic.twitter.com/uKlIPsoMUf","expanded_url":"https://twitter.com/DinahHandel/status/936625114568974336/photo/1","type":"photo","sizes":{"medium":{"w":1200,"h":900,"resize":"fit"},"small":{"w":680,"h":510,"resize":"fit"},"large":{"w":2048,"h":1536,"resize":"fit"},"thumb":{"w":150,"h":150,"resize":"crop"}}}]}</t>
  </si>
  <si>
    <t>936625027285422081</t>
  </si>
  <si>
    <t>Resource on media history and digital humanities https://t.co/Dw5RAfifV6 #AMIA17 #dh</t>
  </si>
  <si>
    <t>Fri Dec 01 15:56:22 +0000 2017</t>
  </si>
  <si>
    <t>http://twitter.com/AV_DiscoTech/statuses/936625027285422081</t>
  </si>
  <si>
    <t>{"hashtags":[{"text":"AMIA17","indices":[73,80]},{"text":"dh","indices":[81,84]}],"symbols":[],"user_mentions":[],"urls":[{"url":"https://t.co/Dw5RAfifV6","expanded_url":"http://projectarclight.org/wp-content/uploads/ArclightGuidebook.pdf","display_url":"projectarclight.org/wp-content/upl…","indices":[49,72]}]}</t>
  </si>
  <si>
    <t>936624850772381696</t>
  </si>
  <si>
    <t>If you're desiging space for a univesity film collection, use what already exists. If there's already a theater on campus that can project 35mm, no need to design a new 35mm screening room! #AMIA17</t>
  </si>
  <si>
    <t>Fri Dec 01 15:55:40 +0000 2017</t>
  </si>
  <si>
    <t>http://twitter.com/ItsTheShadsy/statuses/936624850772381696</t>
  </si>
  <si>
    <t>{"hashtags":[{"text":"AMIA17","indices":[190,197]}],"symbols":[],"user_mentions":[],"urls":[]}</t>
  </si>
  <si>
    <t>936624711643123712</t>
  </si>
  <si>
    <t>#AMIA17 The Woman Behind the Camera panel. So great learning about this project. https://t.co/gQtUJFYQ4R</t>
  </si>
  <si>
    <t>Fri Dec 01 15:55:07 +0000 2017</t>
  </si>
  <si>
    <t>http://twitter.com/annalynnmartino/statuses/936624711643123712</t>
  </si>
  <si>
    <t>{"hashtags":[{"text":"AMIA17","indices":[0,7]}],"symbols":[],"user_mentions":[],"urls":[],"media":[{"id":936624692382670800,"id_str":"936624692382670848","indices":[81,104],"media_url":"http://pbs.twimg.com/media/DP-PMf1UIAA1hdZ.jpg","media_url_https":"https://pbs.twimg.com/media/DP-PMf1UIAA1hdZ.jpg","url":"https://t.co/gQtUJFYQ4R","display_url":"pic.twitter.com/gQtUJFYQ4R","expanded_url":"https://twitter.com/annalynnmartino/status/936624711643123712/photo/1","type":"photo","sizes":{"medium":{"w":900,"h":1200,"resize":"fit"},"thumb":{"w":150,"h":150,"resize":"crop"},"large":{"w":1536,"h":2048,"resize":"fit"},"small":{"w":510,"h":680,"resize":"fit"}}}]}</t>
  </si>
  <si>
    <t>936624079154700292</t>
  </si>
  <si>
    <t>Fri Dec 01 15:52:36 +0000 2017</t>
  </si>
  <si>
    <t>http://twitter.com/DinahHandel/statuses/936624079154700292</t>
  </si>
  <si>
    <t>936624036670517248</t>
  </si>
  <si>
    <t>Lauren Tilton gives an overview of how annotation tools give researchers a totally different way to examine media. Ex: a graph that predicts when the female leads of Bewitched and I Dream of Jeannie will appear onscreen across a season. #AMIA17 https://t.co/HvYgIYn6yF</t>
  </si>
  <si>
    <t>Fri Dec 01 15:52:26 +0000 2017</t>
  </si>
  <si>
    <t>http://twitter.com/TerrifiKelly/statuses/936624036670517248</t>
  </si>
  <si>
    <t>{"hashtags":[{"text":"AMIA17","indices":[237,244]}],"symbols":[],"user_mentions":[],"urls":[],"media":[{"id":936624012301447200,"id_str":"936624012301447168","indices":[245,268],"media_url":"http://pbs.twimg.com/media/DP-Ok6VUMAAVemw.jpg","media_url_https":"https://pbs.twimg.com/media/DP-Ok6VUMAAVemw.jpg","url":"https://t.co/HvYgIYn6yF","display_url":"pic.twitter.com/HvYgIYn6yF","expanded_url":"https://twitter.com/TerrifiKelly/status/936624036670517248/photo/1","type":"photo","sizes":{"medium":{"w":1200,"h":900,"resize":"fit"},"small":{"w":680,"h":510,"resize":"fit"},"thumb":{"w":150,"h":150,"resize":"crop"},"large":{"w":2048,"h":1536,"resize":"fit"}}}]}</t>
  </si>
  <si>
    <t>936623834702237697</t>
  </si>
  <si>
    <t>Fri Dec 01 15:51:38 +0000 2017</t>
  </si>
  <si>
    <t>http://twitter.com/CPCLdn/statuses/936623834702237697</t>
  </si>
  <si>
    <t>936623765588504576</t>
  </si>
  <si>
    <t>RT @AV_DiscoTech: @nolauren on Distant Viewing TV toolkit: uses and develops computational techniques to analyze moving image culture on a large scale.  https://t.co/pxKryp6s9S #AMIA17 👏👏</t>
  </si>
  <si>
    <t>Fri Dec 01 15:51:22 +0000 2017</t>
  </si>
  <si>
    <t>http://pbs.twimg.com/profile_images/935383311655911424/v9lmolsM_normal.jpg</t>
  </si>
  <si>
    <t>http://twitter.com/tvc15brian/statuses/936623765588504576</t>
  </si>
  <si>
    <t>{"hashtags":[],"symbols":[],"user_mentions":[{"screen_name":"AV_DiscoTech","name":"Siobhan C. Hagan","id":15159472,"id_str":"15159472","indices":[3,16]},{"screen_name":"nolauren","name":"Lauren T","id":19907166,"id_str":"19907166","indices":[18,27]}],"urls":[]}</t>
  </si>
  <si>
    <t>936623646319267840</t>
  </si>
  <si>
    <t>@cally__ho debuting a film about her family’s peach farm at Archival Screening Night #amia17</t>
  </si>
  <si>
    <t>Fri Dec 01 15:50:53 +0000 2017</t>
  </si>
  <si>
    <t>http://twitter.com/e_vinson/statuses/936623646319267840</t>
  </si>
  <si>
    <t>{"hashtags":[{"text":"amia17","indices":[85,92]}],"symbols":[],"user_mentions":[{"screen_name":"cally__ho","name":"Callie Holmes","id":196202467,"id_str":"196202467","indices":[0,10]}],"urls":[]}</t>
  </si>
  <si>
    <t>936623599376531456</t>
  </si>
  <si>
    <t>Fri Dec 01 15:50:42 +0000 2017</t>
  </si>
  <si>
    <t>http://twitter.com/laurensx/statuses/936623599376531456</t>
  </si>
  <si>
    <t>936623491230642177</t>
  </si>
  <si>
    <t>Kodak_ShootFilm</t>
  </si>
  <si>
    <t>We're happy to be in New Orleans at @AMIAnet talking to the industry about the benefits to #PreserveOnFilm #ArchiveOnFilm.  #Amia17 https://t.co/s0RAHx2N1P</t>
  </si>
  <si>
    <t>Fri Dec 01 15:50:16 +0000 2017</t>
  </si>
  <si>
    <t>141314039</t>
  </si>
  <si>
    <t>http://pbs.twimg.com/profile_images/790598349686579200/0LpaL-7K_normal.jpg</t>
  </si>
  <si>
    <t>Rochester, NY</t>
  </si>
  <si>
    <t>http://twitter.com/Kodak_ShootFilm/statuses/936623491230642177</t>
  </si>
  <si>
    <t>{"hashtags":[{"text":"PreserveOnFilm","indices":[91,106]},{"text":"ArchiveOnFilm","indices":[107,121]},{"text":"Amia17","indices":[124,131]}],"symbols":[],"user_mentions":[{"screen_name":"AMIAnet","name":"AMIA","id":29293612,"id_str":"29293612","indices":[36,44]}],"urls":[],"media":[{"id":936623488537784300,"id_str":"936623488537784321","indices":[132,155],"media_url":"http://pbs.twimg.com/media/DP-OGbKU8AEBLKb.jpg","media_url_https":"https://pbs.twimg.com/media/DP-OGbKU8AEBLKb.jpg","url":"https://t.co/s0RAHx2N1P","display_url":"pic.twitter.com/s0RAHx2N1P","expanded_url":"https://twitter.com/Kodak_ShootFilm/status/936623491230642177/photo/1","type":"photo","sizes":{"small":{"w":478,"h":490,"resize":"fit"},"large":{"w":478,"h":490,"resize":"fit"},"thumb":{"w":150,"h":150,"resize":"crop"},"medium":{"w":478,"h":490,"resize":"fit"}}}]}</t>
  </si>
  <si>
    <t>936623233574625280</t>
  </si>
  <si>
    <t>@nolauren on Distant Viewing TV toolkit: uses and develops computational techniques to analyze moving image culture on a large scale.  https://t.co/pxKryp6s9S #AMIA17 👏👏</t>
  </si>
  <si>
    <t>Fri Dec 01 15:49:15 +0000 2017</t>
  </si>
  <si>
    <t>http://twitter.com/AV_DiscoTech/statuses/936623233574625280</t>
  </si>
  <si>
    <t>{"hashtags":[{"text":"AMIA17","indices":[159,166]}],"symbols":[],"user_mentions":[{"screen_name":"nolauren","name":"Lauren T","id":19907166,"id_str":"19907166","indices":[0,9]}],"urls":[{"url":"https://t.co/pxKryp6s9S","expanded_url":"https://www.distanttv.org","display_url":"distanttv.org","indices":[135,158]}]}</t>
  </si>
  <si>
    <t>936623103349874688</t>
  </si>
  <si>
    <t>Kate Dollenmayer of Center for Home Movies speaks about the process around joining Home Movie Registry and its platform #amia17 https://t.co/cLLAwPfbS4</t>
  </si>
  <si>
    <t>Fri Dec 01 15:48:44 +0000 2017</t>
  </si>
  <si>
    <t>http://twitter.com/AMIAnet/statuses/936623103349874688</t>
  </si>
  <si>
    <t>{"hashtags":[{"text":"amia17","indices":[120,127]}],"symbols":[],"user_mentions":[],"urls":[],"media":[{"id":936623094810021900,"id_str":"936623094810021888","indices":[128,151],"media_url":"http://pbs.twimg.com/media/DP-NvgaUEAALA5P.jpg","media_url_https":"https://pbs.twimg.com/media/DP-NvgaUEAALA5P.jpg","url":"https://t.co/cLLAwPfbS4","display_url":"pic.twitter.com/cLLAwPfbS4","expanded_url":"https://twitter.com/AMIAnet/status/936623103349874688/photo/1","type":"photo","sizes":{"small":{"w":680,"h":510,"resize":"fit"},"thumb":{"w":150,"h":150,"resize":"crop"},"medium":{"w":1200,"h":900,"resize":"fit"},"large":{"w":2048,"h":1536,"resize":"fit"}}}]}</t>
  </si>
  <si>
    <t>936622827578544128</t>
  </si>
  <si>
    <t>Fri Dec 01 15:47:38 +0000 2017</t>
  </si>
  <si>
    <t>http://pbs.twimg.com/profile_images/609007968928038913/CGM5oTZb_normal.jpg</t>
  </si>
  <si>
    <t>http://twitter.com/BMAatUGA/statuses/936622827578544128</t>
  </si>
  <si>
    <t>936622447134232577</t>
  </si>
  <si>
    <t>Fri Dec 01 15:46:07 +0000 2017</t>
  </si>
  <si>
    <t>http://twitter.com/AV_DiscoTech/statuses/936622447134232577</t>
  </si>
  <si>
    <t>936621417319288833</t>
  </si>
  <si>
    <t>@mellydollred opens her session on video annotation tools by demonstrating how H5P can be used to interactively cite sources in documentaries. An archivist's dream! #AMIA17</t>
  </si>
  <si>
    <t>Fri Dec 01 15:42:02 +0000 2017</t>
  </si>
  <si>
    <t>http://twitter.com/TerrifiKelly/statuses/936621417319288833</t>
  </si>
  <si>
    <t>{"hashtags":[{"text":"AMIA17","indices":[165,172]}],"symbols":[],"user_mentions":[{"screen_name":"mellydollred","name":"Melissa Dollman","id":23597456,"id_str":"23597456","indices":[0,13]}],"urls":[]}</t>
  </si>
  <si>
    <t>936620780342915072</t>
  </si>
  <si>
    <t>AULibrary</t>
  </si>
  <si>
    <t>Fri Dec 01 15:39:30 +0000 2017</t>
  </si>
  <si>
    <t>65977839</t>
  </si>
  <si>
    <t>http://pbs.twimg.com/profile_images/461937246237515776/U0EJX4bp_normal.jpeg</t>
  </si>
  <si>
    <t>http://twitter.com/AULibrary/statuses/936620780342915072</t>
  </si>
  <si>
    <t>936619749957660672</t>
  </si>
  <si>
    <t>Good morning #AMIA17! Join us at 11am in Melpomene for our panel on Amateur Films! https://t.co/GAlGSychDV</t>
  </si>
  <si>
    <t>Fri Dec 01 15:35:24 +0000 2017</t>
  </si>
  <si>
    <t>http://twitter.com/amateur_cinema/statuses/936619749957660672</t>
  </si>
  <si>
    <t>{"hashtags":[{"text":"AMIA17","indices":[13,20]}],"symbols":[],"user_mentions":[],"urls":[],"media":[{"id":936619739731726300,"id_str":"936619739731726338","indices":[83,106],"media_url":"http://pbs.twimg.com/media/DP-KsNxUEAIwXAf.jpg","media_url_https":"https://pbs.twimg.com/media/DP-KsNxUEAIwXAf.jpg","url":"https://t.co/GAlGSychDV","display_url":"pic.twitter.com/GAlGSychDV","expanded_url":"https://twitter.com/amateur_cinema/status/936619749957660672/photo/1","type":"photo","sizes":{"small":{"w":680,"h":592,"resize":"fit"},"medium":{"w":1024,"h":891,"resize":"fit"},"thumb":{"w":150,"h":150,"resize":"crop"},"large":{"w":1024,"h":891,"resize":"fit"}}}]}</t>
  </si>
  <si>
    <t>936619395484409857</t>
  </si>
  <si>
    <t>Fri Dec 01 15:34:00 +0000 2017</t>
  </si>
  <si>
    <t>http://twitter.com/cally__ho/statuses/936619395484409857</t>
  </si>
  <si>
    <t>936614868668571648</t>
  </si>
  <si>
    <t>daliawithnoh</t>
  </si>
  <si>
    <t>RT @DinahHandel: Truly incredible how Jasmyn Castro just happened to come across 1/2" tapes with footage of the National Association of Television &amp;amp; Radio Announcers (NATRA) conference that includes Jesse Jackson speaking and many soul musicians performing. #amia17</t>
  </si>
  <si>
    <t>Fri Dec 01 15:16:00 +0000 2017</t>
  </si>
  <si>
    <t>41441957</t>
  </si>
  <si>
    <t>http://pbs.twimg.com/profile_images/857661866214133760/TLE3T--W_normal.jpg</t>
  </si>
  <si>
    <t>http://twitter.com/daliawithnoh/statuses/936614868668571648</t>
  </si>
  <si>
    <t>936614126314389506</t>
  </si>
  <si>
    <t>We are ready for another day of #AMIA17! This morning Andy Uhrich (@jauhrich) Film Archivist from IU's Moving Image Archive will be a speaker in the session The Film Archive in the University: Collaboration, Conflict, Coexistence. 9:30 in the Frenchman Room. @iulmia</t>
  </si>
  <si>
    <t>Fri Dec 01 15:13:03 +0000 2017</t>
  </si>
  <si>
    <t>http://twitter.com/MDPI_IU/statuses/936614126314389506</t>
  </si>
  <si>
    <t>{"hashtags":[{"text":"AMIA17","indices":[32,39]}],"symbols":[],"user_mentions":[{"screen_name":"jauhrich","name":"Andy Uhrich","id":319055759,"id_str":"319055759","indices":[67,76]},{"screen_name":"iulmia","name":"IUMovingImageArchive","id":296651906,"id_str":"296651906","indices":[259,266]}],"urls":[]}</t>
  </si>
  <si>
    <t>936612736678744064</t>
  </si>
  <si>
    <t>RT @DaleLore: Are you taking notes during #AMIA17? Share your notes by including links, slides, and summarizations on the collaborative notes document #sharingiscaring 
https://t.co/veHUOEJCvn https://t.co/yG9BaURB3Y</t>
  </si>
  <si>
    <t>Fri Dec 01 15:07:32 +0000 2017</t>
  </si>
  <si>
    <t>http://twitter.com/AV_DiscoTech/statuses/936612736678744064</t>
  </si>
  <si>
    <t>{"hashtags":[{"text":"AMIA17","indices":[42,49]}],"symbols":[],"user_mentions":[{"screen_name":"DaleLore","name":"Lorena Ramírez-López","id":472898097,"id_str":"472898097","indices":[3,12]}],"urls":[]}</t>
  </si>
  <si>
    <t>936612513344520192</t>
  </si>
  <si>
    <t>CollabJapanFilm</t>
  </si>
  <si>
    <t>Studying hard at #amia17 in New Orleans https://t.co/0Y7XRMFJGE</t>
  </si>
  <si>
    <t>Fri Dec 01 15:06:39 +0000 2017</t>
  </si>
  <si>
    <t>428723402</t>
  </si>
  <si>
    <t>&lt;a href="http://instagram.com" rel="nofollow"&gt;Instagram&lt;/a&gt;</t>
  </si>
  <si>
    <t>http://pbs.twimg.com/profile_images/831231306830905344/aQ0dLYSx_normal.jpg</t>
  </si>
  <si>
    <t>http://twitter.com/CollabJapanFilm/statuses/936612513344520192</t>
  </si>
  <si>
    <t>{"hashtags":[{"text":"amia17","indices":[17,24]}],"symbols":[],"user_mentions":[],"urls":[{"url":"https://t.co/0Y7XRMFJGE","expanded_url":"https://www.instagram.com/p/BcKf6jfHzA1/","display_url":"instagram.com/p/BcKf6jfHzA1/","indices":[40,63]}]}</t>
  </si>
  <si>
    <t>936612265738022914</t>
  </si>
  <si>
    <t>cristalyze</t>
  </si>
  <si>
    <t>RT @laurensx: @cristalyze you are missed at #amia17!</t>
  </si>
  <si>
    <t>Fri Dec 01 15:05:40 +0000 2017</t>
  </si>
  <si>
    <t>76995214</t>
  </si>
  <si>
    <t>http://pbs.twimg.com/profile_images/1612575312/IMG_0868_normal.jpg</t>
  </si>
  <si>
    <t>http://twitter.com/cristalyze/statuses/936612265738022914</t>
  </si>
  <si>
    <t>{"hashtags":[{"text":"amia17","indices":[44,51]}],"symbols":[],"user_mentions":[{"screen_name":"laurensx","name":"Lauren Sorensen","id":41418156,"id_str":"41418156","indices":[3,12]},{"screen_name":"cristalyze","name":"Crystal Sanchez","id":76995214,"id_str":"76995214","indices":[14,25]}],"urls":[]}</t>
  </si>
  <si>
    <t>936609527604109313</t>
  </si>
  <si>
    <t>Good morning #AMIA17 attendees! The #InternationalOutreachCommittee will be meeting today (Dec. 1) between 12-1pm! 
If you're asking where...I am too and will circulate that information soon.... 
BUT we do have an agenda! #jointhediscussion #IOC https://t.co/K9hB99HUQr https://t.co/ggUTIoPdM9</t>
  </si>
  <si>
    <t>Fri Dec 01 14:54:47 +0000 2017</t>
  </si>
  <si>
    <t>http://twitter.com/DaleLore/statuses/936609527604109313</t>
  </si>
  <si>
    <t>{"hashtags":[{"text":"AMIA17","indices":[13,20]},{"text":"InternationalOutreachCommittee","indices":[36,67]},{"text":"jointhediscussion","indices":[222,240]},{"text":"IOC","indices":[241,245]}],"symbols":[],"user_mentions":[],"urls":[{"url":"https://t.co/K9hB99HUQr","expanded_url":"https://docs.google.com/document/d/1_GBUURuOy6hXiGNoNE3K_WlE2FZkt4g284kfdjd-MCI/edit","display_url":"docs.google.com/document/d/1_G…","indices":[246,269]}],"media":[{"id":936609220702564400,"id_str":"936609220702564352","indices":[270,293],"media_url":"http://pbs.twimg.com/tweet_video_thumb/DP-BH7VU8AAe8fr.jpg","media_url_https":"https://pbs.twimg.com/tweet_video_thumb/DP-BH7VU8AAe8fr.jpg","url":"https://t.co/ggUTIoPdM9","display_url":"pic.twitter.com/ggUTIoPdM9","expanded_url":"https://twitter.com/DaleLore/status/936609527604109313/photo/1","type":"photo","sizes":{"thumb":{"w":150,"h":150,"resize":"crop"},"small":{"w":500,"h":256,"resize":"fit"},"medium":{"w":500,"h":256,"resize":"fit"},"large":{"w":500,"h":256,"resize":"fit"}}}]}</t>
  </si>
  <si>
    <t>936604255967948801</t>
  </si>
  <si>
    <t>secret_shorts</t>
  </si>
  <si>
    <t>RT @AMIAnet: Very excited to partner with you for our first Community Archiving Fair today!  #AMIA17 https://t.co/A3Rj3DgYVW</t>
  </si>
  <si>
    <t>Fri Dec 01 14:33:50 +0000 2017</t>
  </si>
  <si>
    <t>1126045754</t>
  </si>
  <si>
    <t>http://pbs.twimg.com/profile_images/603976056706441217/JhNX8CZe_normal.jpg</t>
  </si>
  <si>
    <t>raleigh nc</t>
  </si>
  <si>
    <t>http://twitter.com/secret_shorts/statuses/936604255967948801</t>
  </si>
  <si>
    <t>{"hashtags":[{"text":"AMIA17","indices":[93,100]}],"symbols":[],"user_mentions":[{"screen_name":"AMIAnet","name":"AMIA","id":29293612,"id_str":"29293612","indices":[3,11]}],"urls":[{"url":"https://t.co/A3Rj3DgYVW","expanded_url":"https://twitter.com/nolajazzmuseum/status/936008150771224576","display_url":"twitter.com/nolajazzmuseum…","indices":[101,124]}]}</t>
  </si>
  <si>
    <t>936601354885390341</t>
  </si>
  <si>
    <t>#AMIA17 📣 Reminder: Independent Media Committee meeting is 12pm-1pm in Arcadian I (3rd Floor). Hope to see you there! https://t.co/oWW4Huc1db</t>
  </si>
  <si>
    <t>Fri Dec 01 14:22:18 +0000 2017</t>
  </si>
  <si>
    <t>http://twitter.com/k_grons/statuses/936601354885390341</t>
  </si>
  <si>
    <t>{"hashtags":[{"text":"AMIA17","indices":[0,7]}],"symbols":[],"user_mentions":[],"urls":[],"media":[{"id":936601180293050400,"id_str":"936601180293050368","indices":[118,141],"media_url":"http://pbs.twimg.com/media/DP95z6eUMAA9CIv.jpg","media_url_https":"https://pbs.twimg.com/media/DP95z6eUMAA9CIv.jpg","url":"https://t.co/oWW4Huc1db","display_url":"pic.twitter.com/oWW4Huc1db","expanded_url":"https://twitter.com/k_grons/status/936601354885390341/photo/1","type":"photo","sizes":{"small":{"w":680,"h":397,"resize":"fit"},"thumb":{"w":150,"h":150,"resize":"crop"},"large":{"w":1462,"h":854,"resize":"fit"},"medium":{"w":1200,"h":701,"resize":"fit"}}}]}</t>
  </si>
  <si>
    <t>936598596618719232</t>
  </si>
  <si>
    <t>Are you taking notes during #AMIA17? Share your notes by including links, slides, and summarizations on the collaborative notes document #sharingiscaring 
https://t.co/veHUOEJCvn https://t.co/yG9BaURB3Y</t>
  </si>
  <si>
    <t>Fri Dec 01 14:11:21 +0000 2017</t>
  </si>
  <si>
    <t>http://twitter.com/DaleLore/statuses/936598596618719232</t>
  </si>
  <si>
    <t>{"hashtags":[{"text":"AMIA17","indices":[28,35]},{"text":"sharingiscaring","indices":[137,153]}],"symbols":[],"user_mentions":[],"urls":[{"url":"https://t.co/veHUOEJCvn","expanded_url":"https://docs.google.com/document/d/1xyVIbiDjbuTRRI2aOIyFNHdIz2iFW52KqPTfiUnk7ps/edit","display_url":"docs.google.com/document/d/1xy…","indices":[155,178]}],"media":[{"id":936598371615125500,"id_str":"936598371615125504","indices":[179,202],"media_url":"http://pbs.twimg.com/tweet_video_thumb/DP93QbVUMAAbx_p.jpg","media_url_https":"https://pbs.twimg.com/tweet_video_thumb/DP93QbVUMAAbx_p.jpg","url":"https://t.co/yG9BaURB3Y","display_url":"pic.twitter.com/yG9BaURB3Y","expanded_url":"https://twitter.com/DaleLore/status/936598596618719232/photo/1","type":"photo","sizes":{"medium":{"w":256,"h":246,"resize":"fit"},"large":{"w":256,"h":246,"resize":"fit"},"small":{"w":256,"h":246,"resize":"fit"},"thumb":{"w":150,"h":150,"resize":"crop"}}}]}</t>
  </si>
  <si>
    <t>936587248883073024</t>
  </si>
  <si>
    <t>RT @pvizner: Check out docs for video rack set up by @XFR_collective for metro https://t.co/DwdsBTV1uX #AMIA17</t>
  </si>
  <si>
    <t>Fri Dec 01 13:26:15 +0000 2017</t>
  </si>
  <si>
    <t>http://twitter.com/AV_DiscoTech/statuses/936587248883073024</t>
  </si>
  <si>
    <t>{"hashtags":[{"text":"AMIA17","indices":[103,110]}],"symbols":[],"user_mentions":[{"screen_name":"pvizner","name":"Pamela Vizner","id":1837619431,"id_str":"1837619431","indices":[3,11]},{"screen_name":"XFR_collective","name":"XFR Collective","id":3072115476,"id_str":"3072115476","indices":[53,68]}],"urls":[{"url":"https://t.co/DwdsBTV1uX","expanded_url":"http://tinyurl.com/XFRmetro","display_url":"tinyurl.com/XFRmetro","indices":[79,102]}]}</t>
  </si>
  <si>
    <t>936582417799892993</t>
  </si>
  <si>
    <t>Fri Dec 01 13:07:03 +0000 2017</t>
  </si>
  <si>
    <t>http://twitter.com/steveleggettlc/statuses/936582417799892993</t>
  </si>
  <si>
    <t>936573893426466816</t>
  </si>
  <si>
    <t>RT @amarchivepub: It's a busy weekend for the @amarchivepub staff! Check out their sessions and events on workflows, crowdsourcing, and copyright at the 2017 @AMIAnet Conference (#AMIA17). https://t.co/Lz4cBgZVFj https://t.co/sgzPQFVvky</t>
  </si>
  <si>
    <t>Fri Dec 01 12:33:11 +0000 2017</t>
  </si>
  <si>
    <t>http://twitter.com/spiderfromMARC/statuses/936573893426466816</t>
  </si>
  <si>
    <t>{"hashtags":[],"symbols":[],"user_mentions":[{"screen_name":"amarchivepub","name":"American Archive","id":2353226142,"id_str":"2353226142","indices":[3,16]},{"screen_name":"amarchivepub","name":"American Archive","id":2353226142,"id_str":"2353226142","indices":[46,59]}],"urls":[]}</t>
  </si>
  <si>
    <t>936573014052831232</t>
  </si>
  <si>
    <t>RT @treberney: The Cure in a van with a disco ball riding through New Orleans on the way to archival screening night. #amia17</t>
  </si>
  <si>
    <t>Fri Dec 01 12:29:41 +0000 2017</t>
  </si>
  <si>
    <t>http://twitter.com/spiderfromMARC/statuses/936573014052831232</t>
  </si>
  <si>
    <t>{"hashtags":[{"text":"amia17","indices":[118,125]}],"symbols":[],"user_mentions":[{"screen_name":"treberney","name":"tre berney","id":24545353,"id_str":"24545353","indices":[3,13]}],"urls":[]}</t>
  </si>
  <si>
    <t>936571677441445888</t>
  </si>
  <si>
    <t>RT @UCLAFTVArchive: Live from #AMIA17: independent consultant Jeff Martin and the Archive's Mark Quigley present "Reel News: Broadcast Videotape and the Historical Record of Resistance" https://t.co/gealctXaiR @AMIAnet https://t.co/xNLuIK9fDH</t>
  </si>
  <si>
    <t>Fri Dec 01 12:24:23 +0000 2017</t>
  </si>
  <si>
    <t>http://twitter.com/spiderfromMARC/statuses/936571677441445888</t>
  </si>
  <si>
    <t>{"hashtags":[{"text":"AMIA17","indices":[30,37]}],"symbols":[],"user_mentions":[{"screen_name":"UCLAFTVArchive","name":"UCLA Film&amp;TV Archive","id":188001585,"id_str":"188001585","indices":[3,18]}],"urls":[]}</t>
  </si>
  <si>
    <t>936567636300828672</t>
  </si>
  <si>
    <t>MLSingInAction</t>
  </si>
  <si>
    <t>Fri Dec 01 12:08:19 +0000 2017</t>
  </si>
  <si>
    <t>4585120043</t>
  </si>
  <si>
    <t>http://pbs.twimg.com/profile_images/679876652126572544/EFwunDnp_normal.jpg</t>
  </si>
  <si>
    <t>http://twitter.com/MLSingInAction/statuses/936567636300828672</t>
  </si>
  <si>
    <t>936550792659652609</t>
  </si>
  <si>
    <t>Fri Dec 01 11:01:23 +0000 2017</t>
  </si>
  <si>
    <t>http://twitter.com/LibConfLady/statuses/936550792659652609</t>
  </si>
  <si>
    <t>936550454854668289</t>
  </si>
  <si>
    <t>RT @ng_yvonne: DeEtta Jones: cultural competence step 1: Cultural self-awareness.  Understand yourself as a cultural creature, not about "others." Pre-requisite to being an ally #AMIA17</t>
  </si>
  <si>
    <t>Fri Dec 01 11:00:03 +0000 2017</t>
  </si>
  <si>
    <t>http://twitter.com/LibConfLady/statuses/936550454854668289</t>
  </si>
  <si>
    <t>936550378702823424</t>
  </si>
  <si>
    <t>RT @ItsTheShadsy: We're presenting our poster on our DIY VHS digitization project! Say hello and ask questions! #AMIA17 https://t.co/XGVPmC3g7j</t>
  </si>
  <si>
    <t>Fri Dec 01 10:59:45 +0000 2017</t>
  </si>
  <si>
    <t>http://twitter.com/LibConfLady/statuses/936550378702823424</t>
  </si>
  <si>
    <t>{"hashtags":[{"text":"AMIA17","indices":[112,119]}],"symbols":[],"user_mentions":[{"screen_name":"ItsTheShadsy","name":"Phil Salvador","id":284780847,"id_str":"284780847","indices":[3,16]}],"urls":[]}</t>
  </si>
  <si>
    <t>936550097462202368</t>
  </si>
  <si>
    <t>Fri Dec 01 10:58:38 +0000 2017</t>
  </si>
  <si>
    <t>http://twitter.com/LibConfLady/statuses/936550097462202368</t>
  </si>
  <si>
    <t>936550045318631426</t>
  </si>
  <si>
    <t>RT @ng_yvonne: Great DeEtta Jones slide illustrating concepts of “equality” vs “deficit based equity” and true “equity” #amia17 https://t.co/TLug7OlNGu</t>
  </si>
  <si>
    <t>Fri Dec 01 10:58:25 +0000 2017</t>
  </si>
  <si>
    <t>http://twitter.com/LibConfLady/statuses/936550045318631426</t>
  </si>
  <si>
    <t>{"hashtags":[{"text":"amia17","indices":[120,127]}],"symbols":[],"user_mentions":[{"screen_name":"ng_yvonne","name":"Yvonne Ng","id":49653585,"id_str":"49653585","indices":[3,13]}],"urls":[]}</t>
  </si>
  <si>
    <t>936540643249225728</t>
  </si>
  <si>
    <t>CaylinSSmith</t>
  </si>
  <si>
    <t>The @AMIAnet conference is happening right now. Interested in #avpreservation and #digitalpreservation? Check out #AMIA17 🎥🎞️💽💾</t>
  </si>
  <si>
    <t>Fri Dec 01 10:21:04 +0000 2017</t>
  </si>
  <si>
    <t>167967494</t>
  </si>
  <si>
    <t>http://pbs.twimg.com/profile_images/907290378038124545/k2NsRfdZ_normal.jpg</t>
  </si>
  <si>
    <t>Boston Spa/Leeds, England</t>
  </si>
  <si>
    <t>http://twitter.com/CaylinSSmith/statuses/936540643249225728</t>
  </si>
  <si>
    <t>{"hashtags":[{"text":"avpreservation","indices":[62,77]},{"text":"digitalpreservation","indices":[82,102]},{"text":"AMIA17","indices":[114,121]}],"symbols":[],"user_mentions":[{"screen_name":"AMIAnet","name":"AMIA","id":29293612,"id_str":"29293612","indices":[4,12]}],"urls":[]}</t>
  </si>
  <si>
    <t>936512000150171648</t>
  </si>
  <si>
    <t>Fri Dec 01 08:27:15 +0000 2017</t>
  </si>
  <si>
    <t>http://twitter.com/Memnon_Archive/statuses/936512000150171648</t>
  </si>
  <si>
    <t>936489724046225408</t>
  </si>
  <si>
    <t>RT @metacynic: Some hand painted #vhs at the #redtruckgallery #AMIA17 https://t.co/xjcxdzZFas</t>
  </si>
  <si>
    <t>Fri Dec 01 06:58:44 +0000 2017</t>
  </si>
  <si>
    <t>http://twitter.com/ArchivistAriel/statuses/936489724046225408</t>
  </si>
  <si>
    <t>{"hashtags":[{"text":"vhs","indices":[33,37]},{"text":"redtruckgallery","indices":[45,61]},{"text":"AMIA17","indices":[62,69]}],"symbols":[],"user_mentions":[{"screen_name":"metacynic","name":"metacynic","id":2372956316,"id_str":"2372956316","indices":[3,13]}],"urls":[],"media":[{"id":936371215840743400,"id_str":"936371215840743425","indices":[70,93],"media_url":"http://pbs.twimg.com/media/DP6oqOIWkAETnEY.jpg","media_url_https":"https://pbs.twimg.com/media/DP6oqOIWkAETnEY.jpg","url":"https://t.co/xjcxdzZFas","display_url":"pic.twitter.com/xjcxdzZFas","expanded_url":"https://twitter.com/metacynic/status/936371274007437312/photo/1","type":"photo","sizes":{"medium":{"w":900,"h":1200,"resize":"fit"},"thumb":{"w":150,"h":150,"resize":"crop"},"large":{"w":1536,"h":2048,"resize":"fit"},"small":{"w":510,"h":680,"resize":"fit"}},"source_status_id":936371274007437300,"source_status_id_str":"936371274007437312","source_user_id":2372956316,"source_user_id_str":"2372956316"}]}</t>
  </si>
  <si>
    <t>936489183228542977</t>
  </si>
  <si>
    <t>Fri Dec 01 06:56:35 +0000 2017</t>
  </si>
  <si>
    <t>http://twitter.com/ArchivistAriel/statuses/936489183228542977</t>
  </si>
  <si>
    <t>936489014864908288</t>
  </si>
  <si>
    <t>Fri Dec 01 06:55:54 +0000 2017</t>
  </si>
  <si>
    <t>http://twitter.com/ArchivistAriel/statuses/936489014864908288</t>
  </si>
  <si>
    <t>936487028623015937</t>
  </si>
  <si>
    <t>laurajtreat</t>
  </si>
  <si>
    <t>Fri Dec 01 06:48:01 +0000 2017</t>
  </si>
  <si>
    <t>1486138826</t>
  </si>
  <si>
    <t>http://pbs.twimg.com/profile_images/470975472059183105/QDBtGFwT_normal.jpeg</t>
  </si>
  <si>
    <t>Denton, TX</t>
  </si>
  <si>
    <t>http://twitter.com/laurajtreat/statuses/936487028623015937</t>
  </si>
  <si>
    <t>{"hashtags":[{"text":"AMIA17","indices":[18,25]}],"symbols":[],"user_mentions":[{"screen_name":"AV_DiscoTech","name":"Siobhan C. Hagan","id":15159472,"id_str":"15159472","indices":[3,16]}],"urls":[{"url":"https://t.co/2zkQEBGmoD","expanded_url":"https://docs.google.com/document/d/1KQssp1T2LpXo03HxXRenMoQgSGVnS4HVUrJOUfd3QTw","display_url":"docs.google.com/document/d/1KQ…","indices":[91,114]}],"media":[{"id":936409356681089000,"id_str":"936409356681089024","indices":[115,138],"media_url":"http://pbs.twimg.com/media/DP7LWT1UEAA87RR.jpg","media_url_https":"https://pbs.twimg.com/media/DP7LWT1UEAA87RR.jpg","url":"https://t.co/Gau8M8TqEZ","display_url":"pic.twitter.com/Gau8M8TqEZ","expanded_url":"https://twitter.com/AV_DiscoTech/status/936409364759568385/photo/1","type":"photo","sizes":{"medium":{"w":1200,"h":1123,"resize":"fit"},"large":{"w":2048,"h":1916,"resize":"fit"},"thumb":{"w":150,"h":150,"resize":"crop"},"small":{"w":680,"h":636,"resize":"fit"}},"source_status_id":936409364759568400,"source_status_id_str":"936409364759568385","source_user_id":15159472,"source_user_id_str":"15159472"}]}</t>
  </si>
  <si>
    <t>936485915362459648</t>
  </si>
  <si>
    <t>Fri Dec 01 06:43:35 +0000 2017</t>
  </si>
  <si>
    <t>http://twitter.com/AMIAnet/statuses/936485915362459648</t>
  </si>
  <si>
    <t>936482740215734273</t>
  </si>
  <si>
    <t>@cristalyze you are missed at #amia17!</t>
  </si>
  <si>
    <t>Fri Dec 01 06:30:58 +0000 2017</t>
  </si>
  <si>
    <t>936355550782255104</t>
  </si>
  <si>
    <t>http://twitter.com/laurensx/statuses/936482740215734273</t>
  </si>
  <si>
    <t>{"hashtags":[{"text":"amia17","indices":[30,37]}],"symbols":[],"user_mentions":[{"screen_name":"cristalyze","name":"Crystal Sanchez","id":76995214,"id_str":"76995214","indices":[0,11]}],"urls":[]}</t>
  </si>
  <si>
    <t>936477934247870465</t>
  </si>
  <si>
    <t>RT @CarlaArton: What's it like to be an #archive in a university? Check out IU's @jauhrich &amp;amp; others Friday, Dec 1st at 9:30am, for "Film Archive in the University: Collaboration, Conflict, Coexistence" #AMIA17 @IULMIA @MDPI_IU @IndianaUniv https://t.co/XWtyoHul95</t>
  </si>
  <si>
    <t>Fri Dec 01 06:11:53 +0000 2017</t>
  </si>
  <si>
    <t>http://twitter.com/mellydollred/statuses/936477934247870465</t>
  </si>
  <si>
    <t>{"hashtags":[{"text":"archive","indices":[40,48]}],"symbols":[],"user_mentions":[{"screen_name":"CarlaArton","name":"Carla Arton","id":1377287456,"id_str":"1377287456","indices":[3,14]},{"screen_name":"jauhrich","name":"Andy Uhrich","id":319055759,"id_str":"319055759","indices":[81,90]}],"urls":[]}</t>
  </si>
  <si>
    <t>936477868661592064</t>
  </si>
  <si>
    <t>Fri Dec 01 06:11:37 +0000 2017</t>
  </si>
  <si>
    <t>http://twitter.com/mellydollred/statuses/936477868661592064</t>
  </si>
  <si>
    <t>936473621673009153</t>
  </si>
  <si>
    <t>Fri Dec 01 05:54:44 +0000 2017</t>
  </si>
  <si>
    <t>http://twitter.com/rachaelfilm/statuses/936473621673009153</t>
  </si>
  <si>
    <t>936472159463051265</t>
  </si>
  <si>
    <t>An incredible selection of films at #AMIA17 Archival Screening night! Happy to learn about ACL member who is on the AMDB, Walter Bergmann, &amp;amp; film 'Peach Growing In South Carolina' (1967) https://t.co/ChC1m0fK4l</t>
  </si>
  <si>
    <t>Fri Dec 01 05:48:56 +0000 2017</t>
  </si>
  <si>
    <t>http://twitter.com/amateur_cinema/statuses/936472159463051265</t>
  </si>
  <si>
    <t>{"hashtags":[{"text":"AMIA17","indices":[36,43]}],"symbols":[],"user_mentions":[],"urls":[],"media":[{"id":936472134225940500,"id_str":"936472134225940481","indices":[191,214],"media_url":"http://pbs.twimg.com/media/DP8EccaW0AEFXPm.jpg","media_url_https":"https://pbs.twimg.com/media/DP8EccaW0AEFXPm.jpg","url":"https://t.co/ChC1m0fK4l","display_url":"pic.twitter.com/ChC1m0fK4l","expanded_url":"https://twitter.com/amateur_cinema/status/936472159463051265/photo/1","type":"photo","sizes":{"medium":{"w":1200,"h":1092,"resize":"fit"},"large":{"w":2048,"h":1864,"resize":"fit"},"thumb":{"w":150,"h":150,"resize":"crop"},"small":{"w":680,"h":619,"resize":"fit"}}}]}</t>
  </si>
  <si>
    <t>936467112159334400</t>
  </si>
  <si>
    <t>BARTOC_UBBasel</t>
  </si>
  <si>
    <t>Fri Dec 01 05:28:52 +0000 2017</t>
  </si>
  <si>
    <t>2320455902</t>
  </si>
  <si>
    <t>http://pbs.twimg.com/profile_images/502114550859067392/PW2Yze0x_normal.jpeg</t>
  </si>
  <si>
    <t>Basel</t>
  </si>
  <si>
    <t>http://twitter.com/BARTOC_UBBasel/statuses/936467112159334400</t>
  </si>
  <si>
    <t>936454879278718976</t>
  </si>
  <si>
    <t>RT @DinahHandel: Now learning about the Golden State Mutual Life Insurance Company, a Black owned and operated insurance firm in Los Angeles. Incredible documentation of the community over the course of 85 years. #AMIA17</t>
  </si>
  <si>
    <t>Fri Dec 01 04:40:16 +0000 2017</t>
  </si>
  <si>
    <t>http://twitter.com/AVP_UCLA/statuses/936454879278718976</t>
  </si>
  <si>
    <t>936454771673792513</t>
  </si>
  <si>
    <t>RT @brenemer: all of the collection materials in this presentation are so beyond amazing, i'm shook. lots of them are on calisphere too! https://t.co/oYBatZgJA1 #AMIA17 https://t.co/zN4KiXeIGu</t>
  </si>
  <si>
    <t>Fri Dec 01 04:39:50 +0000 2017</t>
  </si>
  <si>
    <t>http://twitter.com/AVP_UCLA/statuses/936454771673792513</t>
  </si>
  <si>
    <t>{"hashtags":[],"symbols":[],"user_mentions":[{"screen_name":"brenemer","name":"Brendan Coates","id":608270454,"id_str":"608270454","indices":[3,12]}],"urls":[]}</t>
  </si>
  <si>
    <t>936449596129083392</t>
  </si>
  <si>
    <t>@DinahHandel Thx! I scrolled down more on the amia17 search results and saw the link brendan shared from calisphere, and then saw UCLA Special Collections on the coll desc ;) Hope you're having a blast!</t>
  </si>
  <si>
    <t>Fri Dec 01 04:19:16 +0000 2017</t>
  </si>
  <si>
    <t>936448181386215424</t>
  </si>
  <si>
    <t>http://twitter.com/selena_sjsu/statuses/936449596129083392</t>
  </si>
  <si>
    <t>{"hashtags":[],"symbols":[],"user_mentions":[{"screen_name":"DinahHandel","name":"Dinah Handel","id":2191365476,"id_str":"2191365476","indices":[0,12]}],"urls":[]}</t>
  </si>
  <si>
    <t>936448166932520960</t>
  </si>
  <si>
    <t>Fri Dec 01 04:13:36 +0000 2017</t>
  </si>
  <si>
    <t>http://twitter.com/selena_sjsu/statuses/936448166932520960</t>
  </si>
  <si>
    <t>936447971394121728</t>
  </si>
  <si>
    <t>Fri Dec 01 04:12:49 +0000 2017</t>
  </si>
  <si>
    <t>http://twitter.com/selena_sjsu/statuses/936447971394121728</t>
  </si>
  <si>
    <t>936446519330385921</t>
  </si>
  <si>
    <t>Fri Dec 01 04:07:03 +0000 2017</t>
  </si>
  <si>
    <t>http://twitter.com/cmhosale/statuses/936446519330385921</t>
  </si>
  <si>
    <t>936440355641286656</t>
  </si>
  <si>
    <t>Fri Dec 01 03:42:33 +0000 2017</t>
  </si>
  <si>
    <t>http://twitter.com/CarlaArton/statuses/936440355641286656</t>
  </si>
  <si>
    <t>936439689136893952</t>
  </si>
  <si>
    <t>MichaelTroyan1</t>
  </si>
  <si>
    <t>Fri Dec 01 03:39:54 +0000 2017</t>
  </si>
  <si>
    <t>742964098502103040</t>
  </si>
  <si>
    <t>http://pbs.twimg.com/profile_images/876133884399730689/V-QLxvHf_normal.jpg</t>
  </si>
  <si>
    <t>California, USA</t>
  </si>
  <si>
    <t>http://twitter.com/MichaelTroyan1/statuses/936439689136893952</t>
  </si>
  <si>
    <t>936439291189911552</t>
  </si>
  <si>
    <t>Fri Dec 01 03:38:19 +0000 2017</t>
  </si>
  <si>
    <t>http://twitter.com/Midnight_Choker/statuses/936439291189911552</t>
  </si>
  <si>
    <t>936437780346839040</t>
  </si>
  <si>
    <t>Thinking abt my particip at the #AccessCommittee meeting today &amp;amp; #Access in general: while I'm not at the @AMIAnet conf this yr, #SocialMedia has helped me feel somewhat connected. This=critical for many brokeass but passionate archivists #AMIA17</t>
  </si>
  <si>
    <t>Fri Dec 01 03:32:19 +0000 2017</t>
  </si>
  <si>
    <t>http://twitter.com/ArchivistAriel/statuses/936437780346839040</t>
  </si>
  <si>
    <t>{"hashtags":[{"text":"AccessCommittee","indices":[32,48]},{"text":"Access","indices":[69,76]},{"text":"SocialMedia","indices":[133,145]},{"text":"AMIA17","indices":[243,250]}],"symbols":[],"user_mentions":[{"screen_name":"AMIAnet","name":"AMIA","id":29293612,"id_str":"29293612","indices":[110,118]}],"urls":[]}</t>
  </si>
  <si>
    <t>936433516165787648</t>
  </si>
  <si>
    <t>mistydemeo</t>
  </si>
  <si>
    <t>Fri Dec 01 03:15:23 +0000 2017</t>
  </si>
  <si>
    <t>296622166</t>
  </si>
  <si>
    <t>&lt;a href="http://tapbots.com/software/tweetbot/mac" rel="nofollow"&gt;Tweetbot for Mac&lt;/a&gt;</t>
  </si>
  <si>
    <t>http://pbs.twimg.com/profile_images/823600266532372480/QS-L5i_K_normal.jpg</t>
  </si>
  <si>
    <t>Vancouver / Melbourne</t>
  </si>
  <si>
    <t>http://twitter.com/mistydemeo/statuses/936433516165787648</t>
  </si>
  <si>
    <t>936432789595017216</t>
  </si>
  <si>
    <t>Labour monkey need to destroy capitalist for civilian. #same #amia17 #archivalscreeningnight</t>
  </si>
  <si>
    <t>Fri Dec 01 03:12:29 +0000 2017</t>
  </si>
  <si>
    <t>http://twitter.com/cally__ho/statuses/936432789595017216</t>
  </si>
  <si>
    <t>{"hashtags":[{"text":"same","indices":[55,60]},{"text":"amia17","indices":[61,68]},{"text":"archivalscreeningnight","indices":[69,92]}],"symbols":[],"user_mentions":[],"urls":[]}</t>
  </si>
  <si>
    <t>936420823350595585</t>
  </si>
  <si>
    <t>RT @suebeeinaz: A/V Preservation Tools &amp;amp; Resources
#AskAnAVArchivist #AMIA17
https://t.co/Al72xfJOp9</t>
  </si>
  <si>
    <t>Fri Dec 01 02:24:56 +0000 2017</t>
  </si>
  <si>
    <t>http://twitter.com/LibConfLady/statuses/936420823350595585</t>
  </si>
  <si>
    <t>{"hashtags":[{"text":"AskAnAVArchivist","indices":[55,72]},{"text":"AMIA17","indices":[73,80]}],"symbols":[],"user_mentions":[{"screen_name":"suebeeinaz","name":"Sue Barrett","id":16018616,"id_str":"16018616","indices":[3,14]}],"urls":[{"url":"https://t.co/Al72xfJOp9","expanded_url":"http://bit.ly/AVFair-Resources","display_url":"bit.ly/AVFair-Resourc…","indices":[81,104]}]}</t>
  </si>
  <si>
    <t>936420512988884992</t>
  </si>
  <si>
    <t>Fri Dec 01 02:23:42 +0000 2017</t>
  </si>
  <si>
    <t>http://twitter.com/LibConfLady/statuses/936420512988884992</t>
  </si>
  <si>
    <t>936418059367141377</t>
  </si>
  <si>
    <t>The Cure in a van with a disco ball riding through New Orleans on the way to archival screening night. #amia17</t>
  </si>
  <si>
    <t>Fri Dec 01 02:13:57 +0000 2017</t>
  </si>
  <si>
    <t>http://twitter.com/treberney/statuses/936418059367141377</t>
  </si>
  <si>
    <t>{"hashtags":[{"text":"amia17","indices":[103,110]}],"symbols":[],"user_mentions":[],"urls":[]}</t>
  </si>
  <si>
    <t>936415101153955840</t>
  </si>
  <si>
    <t>Fri Dec 01 02:02:12 +0000 2017</t>
  </si>
  <si>
    <t>http://twitter.com/annalynnmartino/statuses/936415101153955840</t>
  </si>
  <si>
    <t>936414096056049672</t>
  </si>
  <si>
    <t>Finally made it very first  to New Orleans! Gotta be up bright and early tomorrow! Very excited for my first #AMIA17</t>
  </si>
  <si>
    <t>Fri Dec 01 01:58:12 +0000 2017</t>
  </si>
  <si>
    <t>http://twitter.com/JanineWinfree/statuses/936414096056049672</t>
  </si>
  <si>
    <t>936412845746434048</t>
  </si>
  <si>
    <t>Fri Dec 01 01:53:14 +0000 2017</t>
  </si>
  <si>
    <t>http://twitter.com/ArchivistAriel/statuses/936412845746434048</t>
  </si>
  <si>
    <t>936411947112763393</t>
  </si>
  <si>
    <t>Fri Dec 01 01:49:40 +0000 2017</t>
  </si>
  <si>
    <t>http://twitter.com/nolauren/statuses/936411947112763393</t>
  </si>
  <si>
    <t>936410077505970176</t>
  </si>
  <si>
    <t>Fri Dec 01 01:42:14 +0000 2017</t>
  </si>
  <si>
    <t>http://twitter.com/tvc15brian/statuses/936410077505970176</t>
  </si>
  <si>
    <t>936410023411974144</t>
  </si>
  <si>
    <t>sheilaMorr</t>
  </si>
  <si>
    <t>RT @cristalyze: Fitting that #IDPD17 is also the start of #AMIA17 because this is the intersection of my life. And email. Lots of email writing.. #museumlove</t>
  </si>
  <si>
    <t>Fri Dec 01 01:42:01 +0000 2017</t>
  </si>
  <si>
    <t>226269144</t>
  </si>
  <si>
    <t>http://pbs.twimg.com/profile_images/434351108245299200/Z9Yh-8-A_normal.jpeg</t>
  </si>
  <si>
    <t>http://twitter.com/sheilaMorr/statuses/936410023411974144</t>
  </si>
  <si>
    <t>{"hashtags":[{"text":"IDPD17","indices":[29,36]},{"text":"AMIA17","indices":[58,65]}],"symbols":[],"user_mentions":[{"screen_name":"cristalyze","name":"Crystal Sanchez","id":76995214,"id_str":"76995214","indices":[3,14]}],"urls":[]}</t>
  </si>
  <si>
    <t>936409364759568385</t>
  </si>
  <si>
    <t>#AMIA17 Local TV Task Force resources. Please share and take the survey! https://t.co/2zkQEBGmoD https://t.co/Gau8M8TqEZ</t>
  </si>
  <si>
    <t>Fri Dec 01 01:39:24 +0000 2017</t>
  </si>
  <si>
    <t>http://twitter.com/AV_DiscoTech/statuses/936409364759568385</t>
  </si>
  <si>
    <t>{"hashtags":[{"text":"AMIA17","indices":[0,7]}],"symbols":[],"user_mentions":[],"urls":[{"url":"https://t.co/2zkQEBGmoD","expanded_url":"https://docs.google.com/document/d/1KQssp1T2LpXo03HxXRenMoQgSGVnS4HVUrJOUfd3QTw","display_url":"docs.google.com/document/d/1KQ…","indices":[73,96]}],"media":[{"id":936409356681089000,"id_str":"936409356681089024","indices":[97,120],"media_url":"http://pbs.twimg.com/media/DP7LWT1UEAA87RR.jpg","media_url_https":"https://pbs.twimg.com/media/DP7LWT1UEAA87RR.jpg","url":"https://t.co/Gau8M8TqEZ","display_url":"pic.twitter.com/Gau8M8TqEZ","expanded_url":"https://twitter.com/AV_DiscoTech/status/936409364759568385/photo/1","type":"photo","sizes":{"medium":{"w":1200,"h":1123,"resize":"fit"},"large":{"w":2048,"h":1916,"resize":"fit"},"thumb":{"w":150,"h":150,"resize":"crop"},"small":{"w":680,"h":636,"resize":"fit"}}}]}</t>
  </si>
  <si>
    <t>936409287286493185</t>
  </si>
  <si>
    <t>More hand painted #VHS from #redtruckgallery (there is a whole wall) #amia17 #werewolfoflondon https://t.co/A0TAurWtC6</t>
  </si>
  <si>
    <t>Fri Dec 01 01:39:06 +0000 2017</t>
  </si>
  <si>
    <t>http://twitter.com/metacynic/statuses/936409287286493185</t>
  </si>
  <si>
    <t>{"hashtags":[{"text":"VHS","indices":[18,22]},{"text":"redtruckgallery","indices":[28,44]},{"text":"amia17","indices":[69,76]},{"text":"werewolfoflondon","indices":[77,94]}],"symbols":[],"user_mentions":[],"urls":[],"media":[{"id":936409249961226200,"id_str":"936409249961226240","indices":[95,118],"media_url":"http://pbs.twimg.com/media/DP7LQGRUMAAsBCR.jpg","media_url_https":"https://pbs.twimg.com/media/DP7LQGRUMAAsBCR.jpg","url":"https://t.co/A0TAurWtC6","display_url":"pic.twitter.com/A0TAurWtC6","expanded_url":"https://twitter.com/metacynic/status/936409287286493185/photo/1","type":"photo","sizes":{"large":{"w":2048,"h":2048,"resize":"fit"},"thumb":{"w":150,"h":150,"resize":"crop"},"small":{"w":680,"h":680,"resize":"fit"},"medium":{"w":1200,"h":1200,"resize":"fit"}}}]}</t>
  </si>
  <si>
    <t>936405194811871237</t>
  </si>
  <si>
    <t>archina</t>
  </si>
  <si>
    <t>#jessejackson #natra @jasmynrc #amia17 https://t.co/d900OPXl54</t>
  </si>
  <si>
    <t>Fri Dec 01 01:22:50 +0000 2017</t>
  </si>
  <si>
    <t>22645894</t>
  </si>
  <si>
    <t>http://pbs.twimg.com/profile_images/827685944748863488/sXJ-Qw_9_normal.jpg</t>
  </si>
  <si>
    <t>http://twitter.com/archina/statuses/936405194811871237</t>
  </si>
  <si>
    <t>{"hashtags":[{"text":"jessejackson","indices":[0,13]},{"text":"natra","indices":[14,20]},{"text":"amia17","indices":[31,38]}],"symbols":[],"user_mentions":[],"urls":[{"url":"https://t.co/d900OPXl54","expanded_url":"https://www.instagram.com/p/BcJBfGWl3lo/","display_url":"instagram.com/p/BcJBfGWl3lo/","indices":[39,62]}]}</t>
  </si>
  <si>
    <t>936404624055132160</t>
  </si>
  <si>
    <t>Fri Dec 01 01:20:34 +0000 2017</t>
  </si>
  <si>
    <t>http://twitter.com/RadioTaskForce/statuses/936404624055132160</t>
  </si>
  <si>
    <t>936404535064571911</t>
  </si>
  <si>
    <t>What's it like to be an #archive in a university? Check out IU's @jauhrich &amp;amp; others Friday, Dec 1st at 9:30am, for "Film Archive in the University: Collaboration, Conflict, Coexistence" #AMIA17 @IULMIA @MDPI_IU @IndianaUniv https://t.co/XWtyoHul95</t>
  </si>
  <si>
    <t>Fri Dec 01 01:20:13 +0000 2017</t>
  </si>
  <si>
    <t>http://twitter.com/CarlaArton/statuses/936404535064571911</t>
  </si>
  <si>
    <t>{"hashtags":[{"text":"archive","indices":[24,32]},{"text":"AMIA17","indices":[190,197]}],"symbols":[],"user_mentions":[{"screen_name":"jauhrich","name":"Andy Uhrich","id":319055759,"id_str":"319055759","indices":[65,74]},{"screen_name":"iulmia","name":"IUMovingImageArchive","id":296651906,"id_str":"296651906","indices":[198,205]},{"screen_name":"MDPI_IU","name":"MDPI@AMIA17","id":921077831362383900,"id_str":"921077831362383872","indices":[206,214]},{"screen_name":"IndianaUniv","name":"Indiana University","id":100367386,"id_str":"100367386","indices":[215,227]}],"urls":[{"url":"https://t.co/XWtyoHul95","expanded_url":"https://www.youtube.com/watch?time_continue=70&amp;v=4DmUhI1P5u0","display_url":"youtube.com/watch?time_con…","indices":[228,251]}]}</t>
  </si>
  <si>
    <t>936404520858505216</t>
  </si>
  <si>
    <t>RT @AMIAnet: #avfair17 #AMIA17 disaster recovery workshop with @kvanmalssen https://t.co/c3CtMI9ult</t>
  </si>
  <si>
    <t>Fri Dec 01 01:20:09 +0000 2017</t>
  </si>
  <si>
    <t>http://twitter.com/RadioTaskForce/statuses/936404520858505216</t>
  </si>
  <si>
    <t>{"hashtags":[{"text":"avfair17","indices":[13,22]},{"text":"AMIA17","indices":[23,30]}],"symbols":[],"user_mentions":[{"screen_name":"AMIAnet","name":"AMIA","id":29293612,"id_str":"29293612","indices":[3,11]},{"screen_name":"kvanmalssen","name":"Kara Van Malssen","id":29468552,"id_str":"29468552","indices":[63,75]}],"urls":[],"media":[{"id":935971095563382800,"id_str":"935971095563382784","indices":[76,99],"media_url":"http://pbs.twimg.com/media/DP08wJ8WsAAbIT1.jpg","media_url_https":"https://pbs.twimg.com/media/DP08wJ8WsAAbIT1.jpg","url":"https://t.co/c3CtMI9ult","display_url":"pic.twitter.com/c3CtMI9ult","expanded_url":"https://twitter.com/AMIAnet/status/935971098960809984/photo/1","type":"photo","sizes":{"large":{"w":2048,"h":1536,"resize":"fit"},"small":{"w":680,"h":510,"resize":"fit"},"thumb":{"w":150,"h":150,"resize":"crop"},"medium":{"w":1200,"h":900,"resize":"fit"}},"source_status_id":935971098960810000,"source_status_id_str":"935971098960809984","source_user_id":29293612,"source_user_id_str":"29293612"}]}</t>
  </si>
  <si>
    <t>936403754437443584</t>
  </si>
  <si>
    <t>HRDocumentation</t>
  </si>
  <si>
    <t>Fri Dec 01 01:17:07 +0000 2017</t>
  </si>
  <si>
    <t>114757825</t>
  </si>
  <si>
    <t>http://pbs.twimg.com/profile_images/1598792644/image_normal.jpg</t>
  </si>
  <si>
    <t>Columbia University, New York</t>
  </si>
  <si>
    <t>http://twitter.com/HRDocumentation/statuses/936403754437443584</t>
  </si>
  <si>
    <t>936403664754892805</t>
  </si>
  <si>
    <t>Fri Dec 01 01:16:45 +0000 2017</t>
  </si>
  <si>
    <t>http://twitter.com/RadioTaskForce/statuses/936403664754892805</t>
  </si>
  <si>
    <t>936403629686353920</t>
  </si>
  <si>
    <t>Fri Dec 01 01:16:37 +0000 2017</t>
  </si>
  <si>
    <t>http://twitter.com/RadioTaskForce/statuses/936403629686353920</t>
  </si>
  <si>
    <t>936403562917179392</t>
  </si>
  <si>
    <t>Fri Dec 01 01:16:21 +0000 2017</t>
  </si>
  <si>
    <t>http://twitter.com/RadioTaskForce/statuses/936403562917179392</t>
  </si>
  <si>
    <t>936403462006493184</t>
  </si>
  <si>
    <t>RT @AMIAnet: Being an ally means co-creating authentic space at the table.  #amia17</t>
  </si>
  <si>
    <t>Fri Dec 01 01:15:57 +0000 2017</t>
  </si>
  <si>
    <t>http://twitter.com/clavilux_of_FL/statuses/936403462006493184</t>
  </si>
  <si>
    <t>{"hashtags":[{"text":"amia17","indices":[76,83]}],"symbols":[],"user_mentions":[{"screen_name":"AMIAnet","name":"AMIA","id":29293612,"id_str":"29293612","indices":[3,11]}],"urls":[]}</t>
  </si>
  <si>
    <t>936403334939979776</t>
  </si>
  <si>
    <t>RT @real_ajlawrence: @NMAAHC 's own Jasmyn Castro presenting on African American radio announcers #AMIA17 https://t.co/zxmwVGY20d</t>
  </si>
  <si>
    <t>Fri Dec 01 01:15:27 +0000 2017</t>
  </si>
  <si>
    <t>http://twitter.com/RadioTaskForce/statuses/936403334939979776</t>
  </si>
  <si>
    <t>{"hashtags":[{"text":"AMIA17","indices":[98,105]}],"symbols":[],"user_mentions":[{"screen_name":"real_ajlawrence","name":"AJ Lawrence","id":1321722678,"id_str":"1321722678","indices":[3,19]},{"screen_name":"NMAAHC","name":"Smithsonian NMAAHC","id":36972997,"id_str":"36972997","indices":[21,28]}],"urls":[],"media":[{"id":936375608681963500,"id_str":"936375608681963520","indices":[106,129],"media_url":"http://pbs.twimg.com/media/DP6sp6vUIAA403R.jpg","media_url_https":"https://pbs.twimg.com/media/DP6sp6vUIAA403R.jpg","url":"https://t.co/zxmwVGY20d","display_url":"pic.twitter.com/zxmwVGY20d","expanded_url":"https://twitter.com/real_ajlawrence/status/936375631042023424/photo/1","type":"photo","sizes":{"medium":{"w":1200,"h":900,"resize":"fit"},"small":{"w":680,"h":510,"resize":"fit"},"thumb":{"w":150,"h":150,"resize":"crop"},"large":{"w":2048,"h":1536,"resize":"fit"}},"source_status_id":936375631042023400,"source_status_id_str":"936375631042023424","source_user_id":1321722678,"source_user_id_str":"1321722678"}]}</t>
  </si>
  <si>
    <t>936403293768646656</t>
  </si>
  <si>
    <t>RT @MDPI_IU: Rachael Stoeltje (@rachaelfilm) speaking  at #AMIA17 https://t.co/xvYyjUKVBH</t>
  </si>
  <si>
    <t>Fri Dec 01 01:15:17 +0000 2017</t>
  </si>
  <si>
    <t>http://twitter.com/RadioTaskForce/statuses/936403293768646656</t>
  </si>
  <si>
    <t>{"hashtags":[{"text":"AMIA17","indices":[58,65]}],"symbols":[],"user_mentions":[{"screen_name":"MDPI_IU","name":"MDPI@AMIA17","id":921077831362383900,"id_str":"921077831362383872","indices":[3,11]},{"screen_name":"rachaelfilm","name":"Rachael","id":432400009,"id_str":"432400009","indices":[31,43]}],"urls":[],"media":[{"id":936379671884660700,"id_str":"936379671884660736","indices":[66,89],"media_url":"http://pbs.twimg.com/media/DP6wWbWVAAAwCK3.jpg","media_url_https":"https://pbs.twimg.com/media/DP6wWbWVAAAwCK3.jpg","url":"https://t.co/xvYyjUKVBH","display_url":"pic.twitter.com/xvYyjUKVBH","expanded_url":"https://twitter.com/MDPI_IU/status/936379733813682177/photo/1","type":"photo","sizes":{"small":{"w":680,"h":510,"resize":"fit"},"thumb":{"w":150,"h":150,"resize":"crop"},"large":{"w":2048,"h":1536,"resize":"fit"},"medium":{"w":1200,"h":900,"resize":"fit"}},"source_status_id":936379733813682200,"source_status_id_str":"936379733813682177","source_user_id":921077831362383900,"source_user_id_str":"921077831362383872"}]}</t>
  </si>
  <si>
    <t>936397960841191424</t>
  </si>
  <si>
    <t>chrishambyfilms</t>
  </si>
  <si>
    <t>Fri Dec 01 00:54:05 +0000 2017</t>
  </si>
  <si>
    <t>3593644397</t>
  </si>
  <si>
    <t>http://pbs.twimg.com/profile_images/641433515352031232/tk_L_suV_normal.jpg</t>
  </si>
  <si>
    <t>Walkersville, MD</t>
  </si>
  <si>
    <t>http://twitter.com/chrishambyfilms/statuses/936397960841191424</t>
  </si>
  <si>
    <t>936397715218370560</t>
  </si>
  <si>
    <t>MoviesSilently</t>
  </si>
  <si>
    <t>Fri Dec 01 00:53:07 +0000 2017</t>
  </si>
  <si>
    <t>1140601705</t>
  </si>
  <si>
    <t>http://pbs.twimg.com/profile_images/774093483804020739/SnEtmaLG_normal.jpg</t>
  </si>
  <si>
    <t>Cardassia Prime</t>
  </si>
  <si>
    <t>http://twitter.com/MoviesSilently/statuses/936397715218370560</t>
  </si>
  <si>
    <t>936396659021533184</t>
  </si>
  <si>
    <t>Fri Dec 01 00:48:55 +0000 2017</t>
  </si>
  <si>
    <t>http://twitter.com/jenoleary1/statuses/936396659021533184</t>
  </si>
  <si>
    <t>936396537047015424</t>
  </si>
  <si>
    <t>RT @CarlaArton: For International Digital Preservation Day on Nov 30th celebrate with @IUBloomington @MDPI_IU by watching our One Second a Day. #DigitalPreservation #Archiving #AMIA17 #idpd17 https://t.co/XWtyoHul95</t>
  </si>
  <si>
    <t>Fri Dec 01 00:48:26 +0000 2017</t>
  </si>
  <si>
    <t>http://twitter.com/MDPI_IU/statuses/936396537047015424</t>
  </si>
  <si>
    <t>{"hashtags":[],"symbols":[],"user_mentions":[{"screen_name":"CarlaArton","name":"Carla Arton","id":1377287456,"id_str":"1377287456","indices":[3,14]},{"screen_name":"IUBloomington","name":"Indiana University","id":18458348,"id_str":"18458348","indices":[86,100]},{"screen_name":"MDPI_IU","name":"MDPI@AMIA17","id":921077831362383900,"id_str":"921077831362383872","indices":[101,109]}],"urls":[]}</t>
  </si>
  <si>
    <t>936396486010601472</t>
  </si>
  <si>
    <t>#AMIA17 Student Mixer is underway! Thanks to the folks at @PROTEKVaults for sponsoring! https://t.co/L3jyjGTXRM</t>
  </si>
  <si>
    <t>Fri Dec 01 00:48:14 +0000 2017</t>
  </si>
  <si>
    <t>http://twitter.com/AMIAEducation/statuses/936396486010601472</t>
  </si>
  <si>
    <t>{"hashtags":[{"text":"AMIA17","indices":[0,7]}],"symbols":[],"user_mentions":[{"screen_name":"PROTEKVaults","name":"🎞PRO-TEK Vaults🎞","id":762608736,"id_str":"762608736","indices":[58,71]}],"urls":[],"media":[{"id":936396482508349400,"id_str":"936396482508349440","indices":[88,111],"media_url":"http://pbs.twimg.com/media/DP6_o7zV4AA_PHP.jpg","media_url_https":"https://pbs.twimg.com/media/DP6_o7zV4AA_PHP.jpg","url":"https://t.co/L3jyjGTXRM","display_url":"pic.twitter.com/L3jyjGTXRM","expanded_url":"https://twitter.com/AMIAEducation/status/936396486010601472/photo/1","type":"photo","sizes":{"large":{"w":2048,"h":1536,"resize":"fit"},"medium":{"w":1200,"h":900,"resize":"fit"},"thumb":{"w":150,"h":150,"resize":"crop"},"small":{"w":680,"h":510,"resize":"fit"}}}]}</t>
  </si>
  <si>
    <t>936395565633556481</t>
  </si>
  <si>
    <t>Fri Dec 01 00:44:34 +0000 2017</t>
  </si>
  <si>
    <t>http://twitter.com/CarlaArton/statuses/936395565633556481</t>
  </si>
  <si>
    <t>936390295905714177</t>
  </si>
  <si>
    <t>unstablearchive</t>
  </si>
  <si>
    <t>RT @erwinverb: #amia17 There will be streaming for some sessions, note taking for all! You can help: Gdocs folder yours to improve - https://t.co/zY8MhzwWZ9</t>
  </si>
  <si>
    <t>Fri Dec 01 00:23:38 +0000 2017</t>
  </si>
  <si>
    <t>247370192</t>
  </si>
  <si>
    <t>http://pbs.twimg.com/profile_images/1423957257/JoAna_NIMk_normal.jpg</t>
  </si>
  <si>
    <t>http://twitter.com/unstablearchive/statuses/936390295905714177</t>
  </si>
  <si>
    <t>{"hashtags":[{"text":"amia17","indices":[15,22]}],"symbols":[],"user_mentions":[{"screen_name":"erwinverb","name":"Erwin Verbruggen","id":161971965,"id_str":"161971965","indices":[3,13]}],"urls":[]}</t>
  </si>
  <si>
    <t>936390225080864768</t>
  </si>
  <si>
    <t>RT @CarlaArton: #AMIA17 please help contribute to collaborative notes for the conference! https://t.co/XZFBmyPw89</t>
  </si>
  <si>
    <t>Fri Dec 01 00:23:21 +0000 2017</t>
  </si>
  <si>
    <t>http://twitter.com/unstablearchive/statuses/936390225080864768</t>
  </si>
  <si>
    <t>{"hashtags":[{"text":"AMIA17","indices":[16,23]}],"symbols":[],"user_mentions":[{"screen_name":"CarlaArton","name":"Carla Arton","id":1377287456,"id_str":"1377287456","indices":[3,14]}],"urls":[{"url":"https://t.co/XZFBmyPw89","expanded_url":"https://docs.google.com/document/d/1xyVIbiDjbuTRRI2aOIyFNHdIz2iFW52KqPTfiUnk7ps/edit?usp=sharing","display_url":"docs.google.com/document/d/1xy…","indices":[90,113]}]}</t>
  </si>
  <si>
    <t>936390131078057985</t>
  </si>
  <si>
    <t>Fri Dec 01 00:22:59 +0000 2017</t>
  </si>
  <si>
    <t>http://twitter.com/unstablearchive/statuses/936390131078057985</t>
  </si>
  <si>
    <t>936389944821592064</t>
  </si>
  <si>
    <t>RITmuse</t>
  </si>
  <si>
    <t>RT @nolauren: Watching incredible footage about 1960s/70s social movement digitized from 2" videotape by @UCLAFTVArchive. @markj2 once said to me access to local TV coverage is going to change how we understand these movements. He couldn't have been more right.  #AMIA17</t>
  </si>
  <si>
    <t>Fri Dec 01 00:22:14 +0000 2017</t>
  </si>
  <si>
    <t>2738020447</t>
  </si>
  <si>
    <t>http://pbs.twimg.com/profile_images/500740343839477760/ArbPhJ5-_normal.jpeg</t>
  </si>
  <si>
    <t>http://twitter.com/RITmuse/statuses/936389944821592064</t>
  </si>
  <si>
    <t>{"hashtags":[],"symbols":[],"user_mentions":[{"screen_name":"nolauren","name":"Lauren T","id":19907166,"id_str":"19907166","indices":[3,12]},{"screen_name":"UCLAFTVArchive","name":"UCLA Film&amp;TV Archive","id":188001585,"id_str":"188001585","indices":[105,120]},{"screen_name":"markj2","name":"Mark Williams","id":22147358,"id_str":"22147358","indices":[122,129]}],"urls":[]}</t>
  </si>
  <si>
    <t>936386710128218113</t>
  </si>
  <si>
    <t>OfficalGTurtle</t>
  </si>
  <si>
    <t>Fri Dec 01 00:09:23 +0000 2017</t>
  </si>
  <si>
    <t>927049380502364161</t>
  </si>
  <si>
    <t>http://pbs.twimg.com/profile_images/935962241517711360/27BqLs22_normal.jpg</t>
  </si>
  <si>
    <t>Somewhere meditating🙏...</t>
  </si>
  <si>
    <t>http://twitter.com/OfficalGTurtle/statuses/936386710128218113</t>
  </si>
  <si>
    <t>936386379596140546</t>
  </si>
  <si>
    <t>Thankful for the local TV session today at #AMIA17. I wish it could have been longer! #mypeople</t>
  </si>
  <si>
    <t>Fri Dec 01 00:08:04 +0000 2017</t>
  </si>
  <si>
    <t>http://twitter.com/BreatheHistory/statuses/936386379596140546</t>
  </si>
  <si>
    <t>{"hashtags":[{"text":"AMIA17","indices":[43,50]},{"text":"mypeople","indices":[86,95]}],"symbols":[],"user_mentions":[],"urls":[]}</t>
  </si>
  <si>
    <t>936383306106572800</t>
  </si>
  <si>
    <t>Thu Nov 30 23:55:51 +0000 2017</t>
  </si>
  <si>
    <t>http://twitter.com/AMIAnet/statuses/936383306106572800</t>
  </si>
  <si>
    <t>936382611861237762</t>
  </si>
  <si>
    <t>RT @mellydollred: #amia17 two drink tickets hidden in this poinsettia. 1st floor. Now! Lobby. https://t.co/LrEMQuIv1p</t>
  </si>
  <si>
    <t>Thu Nov 30 23:53:06 +0000 2017</t>
  </si>
  <si>
    <t>http://twitter.com/snaile/statuses/936382611861237762</t>
  </si>
  <si>
    <t>{"hashtags":[{"text":"amia17","indices":[18,25]}],"symbols":[],"user_mentions":[{"screen_name":"mellydollred","name":"Melissa Dollman","id":23597456,"id_str":"23597456","indices":[3,16]}],"urls":[],"media":[{"id":936381119812984800,"id_str":"936381119812984832","indices":[94,117],"media_url":"http://pbs.twimg.com/media/DP6xqtTV4AAs4o0.jpg","media_url_https":"https://pbs.twimg.com/media/DP6xqtTV4AAs4o0.jpg","url":"https://t.co/LrEMQuIv1p","display_url":"pic.twitter.com/LrEMQuIv1p","expanded_url":"https://twitter.com/mellydollred/status/936381126725242881/photo/1","type":"photo","sizes":{"medium":{"w":1200,"h":900,"resize":"fit"},"small":{"w":680,"h":510,"resize":"fit"},"thumb":{"w":150,"h":150,"resize":"crop"},"large":{"w":2048,"h":1536,"resize":"fit"}},"source_status_id":936381126725242900,"source_status_id_str":"936381126725242881","source_user_id":23597456,"source_user_id_str":"23597456"}]}</t>
  </si>
  <si>
    <t>936382283182952448</t>
  </si>
  <si>
    <t>RT @TerrifiKelly: Criss Kovac giving great context of both NARA operations and the operations of combat cameramen to show the complexity of identifying and handling the footage of the 2 flag raisings on Iwo Jima #amia17</t>
  </si>
  <si>
    <t>Thu Nov 30 23:51:48 +0000 2017</t>
  </si>
  <si>
    <t>http://twitter.com/librariesval/statuses/936382283182952448</t>
  </si>
  <si>
    <t>936382231756640256</t>
  </si>
  <si>
    <t>RT @annalynnmartino: #AMIA17 Iwo Jima flag raising footage #NARA Fascinating story about Bill Genaust film https://t.co/z4F6OyTwgS</t>
  </si>
  <si>
    <t>Thu Nov 30 23:51:35 +0000 2017</t>
  </si>
  <si>
    <t>http://twitter.com/librariesval/statuses/936382231756640256</t>
  </si>
  <si>
    <t>{"hashtags":[{"text":"AMIA17","indices":[21,28]},{"text":"NARA","indices":[59,64]}],"symbols":[],"user_mentions":[{"screen_name":"annalynnmartino","name":"Anna Lynn Martino","id":64096281,"id_str":"64096281","indices":[3,19]}],"urls":[],"media":[{"id":936369090104578000,"id_str":"936369090104578048","indices":[107,130],"media_url":"http://pbs.twimg.com/media/DP6mufJW0AA83qD.jpg","media_url_https":"https://pbs.twimg.com/media/DP6mufJW0AA83qD.jpg","url":"https://t.co/z4F6OyTwgS","display_url":"pic.twitter.com/z4F6OyTwgS","expanded_url":"https://twitter.com/annalynnmartino/status/936369093128720384/photo/1","type":"photo","sizes":{"medium":{"w":900,"h":1200,"resize":"fit"},"thumb":{"w":150,"h":150,"resize":"crop"},"large":{"w":1536,"h":2048,"resize":"fit"},"small":{"w":510,"h":680,"resize":"fit"}},"source_status_id":936369093128720400,"source_status_id_str":"936369093128720384","source_user_id":64096281,"source_user_id_str":"64096281"}]}</t>
  </si>
  <si>
    <t>936382135690244096</t>
  </si>
  <si>
    <t>Thu Nov 30 23:51:12 +0000 2017</t>
  </si>
  <si>
    <t>http://twitter.com/librariesval/statuses/936382135690244096</t>
  </si>
  <si>
    <t>936382026470580224</t>
  </si>
  <si>
    <t>Thu Nov 30 23:50:46 +0000 2017</t>
  </si>
  <si>
    <t>http://twitter.com/librariesval/statuses/936382026470580224</t>
  </si>
  <si>
    <t>936381803409047552</t>
  </si>
  <si>
    <t>RT @_CassieElise: Amazing footage screened during Historical Record of Resistance session —Quigley &amp;amp; Martin never disappoint! #AMIA17 https://t.co/sBbKLJ34TR</t>
  </si>
  <si>
    <t>Thu Nov 30 23:49:53 +0000 2017</t>
  </si>
  <si>
    <t>http://twitter.com/librariesval/statuses/936381803409047552</t>
  </si>
  <si>
    <t>{"hashtags":[{"text":"AMIA17","indices":[130,137]}],"symbols":[],"user_mentions":[{"screen_name":"_CassieElise","name":"Cassie Blake","id":215491774,"id_str":"215491774","indices":[3,16]}],"urls":[]}</t>
  </si>
  <si>
    <t>936381126725242881</t>
  </si>
  <si>
    <t>#amia17 two drink tickets hidden in this poinsettia. 1st floor. Now! Lobby. https://t.co/LrEMQuIv1p</t>
  </si>
  <si>
    <t>Thu Nov 30 23:47:12 +0000 2017</t>
  </si>
  <si>
    <t>http://twitter.com/mellydollred/statuses/936381126725242881</t>
  </si>
  <si>
    <t>{"hashtags":[{"text":"amia17","indices":[0,7]}],"symbols":[],"user_mentions":[],"urls":[],"media":[{"id":936381119812984800,"id_str":"936381119812984832","indices":[76,99],"media_url":"http://pbs.twimg.com/media/DP6xqtTV4AAs4o0.jpg","media_url_https":"https://pbs.twimg.com/media/DP6xqtTV4AAs4o0.jpg","url":"https://t.co/LrEMQuIv1p","display_url":"pic.twitter.com/LrEMQuIv1p","expanded_url":"https://twitter.com/mellydollred/status/936381126725242881/photo/1","type":"photo","sizes":{"medium":{"w":1200,"h":900,"resize":"fit"},"small":{"w":680,"h":510,"resize":"fit"},"thumb":{"w":150,"h":150,"resize":"crop"},"large":{"w":2048,"h":1536,"resize":"fit"}}}]}</t>
  </si>
  <si>
    <t>936379733813682177</t>
  </si>
  <si>
    <t>Rachael Stoeltje (@rachaelfilm) speaking  at #AMIA17 https://t.co/xvYyjUKVBH</t>
  </si>
  <si>
    <t>Thu Nov 30 23:41:40 +0000 2017</t>
  </si>
  <si>
    <t>http://twitter.com/MDPI_IU/statuses/936379733813682177</t>
  </si>
  <si>
    <t>{"hashtags":[{"text":"AMIA17","indices":[45,52]}],"symbols":[],"user_mentions":[{"screen_name":"rachaelfilm","name":"Rachael","id":432400009,"id_str":"432400009","indices":[18,30]}],"urls":[],"media":[{"id":936379671884660700,"id_str":"936379671884660736","indices":[53,76],"media_url":"http://pbs.twimg.com/media/DP6wWbWVAAAwCK3.jpg","media_url_https":"https://pbs.twimg.com/media/DP6wWbWVAAAwCK3.jpg","url":"https://t.co/xvYyjUKVBH","display_url":"pic.twitter.com/xvYyjUKVBH","expanded_url":"https://twitter.com/MDPI_IU/status/936379733813682177/photo/1","type":"photo","sizes":{"small":{"w":680,"h":510,"resize":"fit"},"thumb":{"w":150,"h":150,"resize":"crop"},"large":{"w":2048,"h":1536,"resize":"fit"},"medium":{"w":1200,"h":900,"resize":"fit"}}}]}</t>
  </si>
  <si>
    <t>936379558298779653</t>
  </si>
  <si>
    <t>PeeBee_Proton</t>
  </si>
  <si>
    <t>Thu Nov 30 23:40:58 +0000 2017</t>
  </si>
  <si>
    <t>en-gb</t>
  </si>
  <si>
    <t>912058978141704192</t>
  </si>
  <si>
    <t>http://pbs.twimg.com/profile_images/915713733141389312/ZbVeBgMn_normal.jpg</t>
  </si>
  <si>
    <t>http://twitter.com/PeeBee_Proton/statuses/936379558298779653</t>
  </si>
  <si>
    <t>936378993598746624</t>
  </si>
  <si>
    <t>Thu Nov 30 23:38:43 +0000 2017</t>
  </si>
  <si>
    <t>http://twitter.com/meganmcshea/statuses/936378993598746624</t>
  </si>
  <si>
    <t>936378381771378688</t>
  </si>
  <si>
    <t>Thu Nov 30 23:36:17 +0000 2017</t>
  </si>
  <si>
    <t>http://twitter.com/jbolmarcich/statuses/936378381771378688</t>
  </si>
  <si>
    <t>936378308836626432</t>
  </si>
  <si>
    <t>Thu Nov 30 23:36:00 +0000 2017</t>
  </si>
  <si>
    <t>http://twitter.com/meganmcshea/statuses/936378308836626432</t>
  </si>
  <si>
    <t>936377799996248066</t>
  </si>
  <si>
    <t>Thu Nov 30 23:33:59 +0000 2017</t>
  </si>
  <si>
    <t>http://twitter.com/DinahHandel/statuses/936377799996248066</t>
  </si>
  <si>
    <t>936375918226018304</t>
  </si>
  <si>
    <t>RT @DaleLore: pviznero presenting on disaster response and recovery at #AMIA17 @… https://t.co/f4Nhs9YEPl</t>
  </si>
  <si>
    <t>Thu Nov 30 23:26:30 +0000 2017</t>
  </si>
  <si>
    <t>http://twitter.com/unstablearchive/statuses/936375918226018304</t>
  </si>
  <si>
    <t>{"hashtags":[{"text":"AMIA17","indices":[71,78]}],"symbols":[],"user_mentions":[{"screen_name":"DaleLore","name":"Lorena Ramírez-López","id":472898097,"id_str":"472898097","indices":[3,12]}],"urls":[{"url":"https://t.co/f4Nhs9YEPl","expanded_url":"https://www.instagram.com/p/BcI0OS9HaI68AxTMBaTDwy4GwP2neAIerjMJMY0/","display_url":"instagram.com/p/BcI0OS9HaI68…","indices":[82,105]}]}</t>
  </si>
  <si>
    <t>936375699438538752</t>
  </si>
  <si>
    <t>pviznero presenting on disaster response and recovery at #AMIA17 @… https://t.co/f4Nhs9YEPl</t>
  </si>
  <si>
    <t>Thu Nov 30 23:25:38 +0000 2017</t>
  </si>
  <si>
    <t>loc: 29.95046041,-90.06991</t>
  </si>
  <si>
    <t>http://twitter.com/DaleLore/statuses/936375699438538752</t>
  </si>
  <si>
    <t>{"hashtags":[{"text":"AMIA17","indices":[57,64]}],"symbols":[],"user_mentions":[],"urls":[{"url":"https://t.co/f4Nhs9YEPl","expanded_url":"https://www.instagram.com/p/BcI0OS9HaI68AxTMBaTDwy4GwP2neAIerjMJMY0/","display_url":"instagram.com/p/BcI0OS9HaI68…","indices":[68,91]}]}</t>
  </si>
  <si>
    <t>936375631042023424</t>
  </si>
  <si>
    <t>real_ajlawrence</t>
  </si>
  <si>
    <t>@NMAAHC 's own Jasmyn Castro presenting on African American radio announcers #AMIA17 https://t.co/zxmwVGY20d</t>
  </si>
  <si>
    <t>Thu Nov 30 23:25:22 +0000 2017</t>
  </si>
  <si>
    <t>36972997</t>
  </si>
  <si>
    <t>NMAAHC</t>
  </si>
  <si>
    <t>1321722678</t>
  </si>
  <si>
    <t>http://pbs.twimg.com/profile_images/3465249713/02417244b912dd294c94e9f19e9e69eb_normal.jpeg</t>
  </si>
  <si>
    <t>http://twitter.com/real_ajlawrence/statuses/936375631042023424</t>
  </si>
  <si>
    <t>{"hashtags":[{"text":"AMIA17","indices":[77,84]}],"symbols":[],"user_mentions":[{"screen_name":"NMAAHC","name":"Smithsonian NMAAHC","id":36972997,"id_str":"36972997","indices":[0,7]}],"urls":[],"media":[{"id":936375608681963500,"id_str":"936375608681963520","indices":[85,108],"media_url":"http://pbs.twimg.com/media/DP6sp6vUIAA403R.jpg","media_url_https":"https://pbs.twimg.com/media/DP6sp6vUIAA403R.jpg","url":"https://t.co/zxmwVGY20d","display_url":"pic.twitter.com/zxmwVGY20d","expanded_url":"https://twitter.com/real_ajlawrence/status/936375631042023424/photo/1","type":"photo","sizes":{"medium":{"w":1200,"h":900,"resize":"fit"},"small":{"w":680,"h":510,"resize":"fit"},"thumb":{"w":150,"h":150,"resize":"crop"},"large":{"w":2048,"h":1536,"resize":"fit"}}}]}</t>
  </si>
  <si>
    <t>936373585379180544</t>
  </si>
  <si>
    <t>Thu Nov 30 23:17:14 +0000 2017</t>
  </si>
  <si>
    <t>http://twitter.com/metacirque/statuses/936373585379180544</t>
  </si>
  <si>
    <t>936373293069819904</t>
  </si>
  <si>
    <t>I have to believe this was a cosmic connection. #amia17</t>
  </si>
  <si>
    <t>Thu Nov 30 23:16:04 +0000 2017</t>
  </si>
  <si>
    <t>936373058222387200</t>
  </si>
  <si>
    <t>http://twitter.com/DinahHandel/statuses/936373293069819904</t>
  </si>
  <si>
    <t>{"hashtags":[{"text":"amia17","indices":[48,55]}],"symbols":[],"user_mentions":[],"urls":[]}</t>
  </si>
  <si>
    <t>Truly incredible how Jasmyn Castro just happened to come across 1/2" tapes with footage of the National Association of Television &amp;amp; Radio Announcers (NATRA) conference that includes Jesse Jackson speaking and many soul musicians performing. #amia17</t>
  </si>
  <si>
    <t>Thu Nov 30 23:15:08 +0000 2017</t>
  </si>
  <si>
    <t>http://twitter.com/DinahHandel/statuses/936373058222387200</t>
  </si>
  <si>
    <t>{"hashtags":[{"text":"amia17","indices":[245,252]}],"symbols":[],"user_mentions":[],"urls":[]}</t>
  </si>
  <si>
    <t>936372853758484481</t>
  </si>
  <si>
    <t>wellburrowed</t>
  </si>
  <si>
    <t>RT @AV_DiscoTech: “There’s probably more content than head life” -Mark Quigley on 2” quad video #AMIA17</t>
  </si>
  <si>
    <t>Thu Nov 30 23:14:19 +0000 2017</t>
  </si>
  <si>
    <t>2204847841</t>
  </si>
  <si>
    <t>http://pbs.twimg.com/profile_images/378800000765605172/cb806c976b536918980ef033d89ae3c2_normal.jpeg</t>
  </si>
  <si>
    <t>http://twitter.com/wellburrowed/statuses/936372853758484481</t>
  </si>
  <si>
    <t>{"hashtags":[{"text":"AMIA17","indices":[96,103]}],"symbols":[],"user_mentions":[{"screen_name":"AV_DiscoTech","name":"Siobhan C. Hagan","id":15159472,"id_str":"15159472","indices":[3,16]}],"urls":[]}</t>
  </si>
  <si>
    <t>936372407748530176</t>
  </si>
  <si>
    <t>moluskas</t>
  </si>
  <si>
    <t>Just broke a 72+ hour fever to find it’s not just a bad dream. I’m really not at #AMIA17. Now I have #AMIAFOMO. 😭🎥📼🖥😭</t>
  </si>
  <si>
    <t>Thu Nov 30 23:12:33 +0000 2017</t>
  </si>
  <si>
    <t>729717467891695616</t>
  </si>
  <si>
    <t>http://pbs.twimg.com/profile_images/729718018649952256/EPLyKsH4_normal.jpg</t>
  </si>
  <si>
    <t>http://twitter.com/moluskas/statuses/936372407748530176</t>
  </si>
  <si>
    <t>{"hashtags":[{"text":"AMIA17","indices":[81,88]},{"text":"AMIAFOMO","indices":[101,110]}],"symbols":[],"user_mentions":[],"urls":[]}</t>
  </si>
  <si>
    <t>936371733472432129</t>
  </si>
  <si>
    <t>Thu Nov 30 23:09:52 +0000 2017</t>
  </si>
  <si>
    <t>http://twitter.com/jbolmarcich/statuses/936371733472432129</t>
  </si>
  <si>
    <t>936371360124858369</t>
  </si>
  <si>
    <t>Thu Nov 30 23:08:23 +0000 2017</t>
  </si>
  <si>
    <t>http://twitter.com/AMIAnet/statuses/936371360124858369</t>
  </si>
  <si>
    <t>936371303837323265</t>
  </si>
  <si>
    <t>Thu Nov 30 23:08:10 +0000 2017</t>
  </si>
  <si>
    <t>http://twitter.com/0_DigiBorn_0/statuses/936371303837323265</t>
  </si>
  <si>
    <t>936371274007437312</t>
  </si>
  <si>
    <t>Some hand painted #vhs at the #redtruckgallery #AMIA17 https://t.co/xjcxdzZFas</t>
  </si>
  <si>
    <t>Thu Nov 30 23:08:03 +0000 2017</t>
  </si>
  <si>
    <t>http://twitter.com/metacynic/statuses/936371274007437312</t>
  </si>
  <si>
    <t>{"hashtags":[{"text":"vhs","indices":[18,22]},{"text":"redtruckgallery","indices":[30,46]},{"text":"AMIA17","indices":[47,54]}],"symbols":[],"user_mentions":[],"urls":[],"media":[{"id":936371215840743400,"id_str":"936371215840743425","indices":[55,78],"media_url":"http://pbs.twimg.com/media/DP6oqOIWkAETnEY.jpg","media_url_https":"https://pbs.twimg.com/media/DP6oqOIWkAETnEY.jpg","url":"https://t.co/xjcxdzZFas","display_url":"pic.twitter.com/xjcxdzZFas","expanded_url":"https://twitter.com/metacynic/status/936371274007437312/photo/1","type":"photo","sizes":{"medium":{"w":900,"h":1200,"resize":"fit"},"thumb":{"w":150,"h":150,"resize":"crop"},"large":{"w":1536,"h":2048,"resize":"fit"},"small":{"w":510,"h":680,"resize":"fit"}}}]}</t>
  </si>
  <si>
    <t>936370693322575872</t>
  </si>
  <si>
    <t>Thu Nov 30 23:05:44 +0000 2017</t>
  </si>
  <si>
    <t>http://twitter.com/ArchivistAriel/statuses/936370693322575872</t>
  </si>
  <si>
    <t>936370484832239617</t>
  </si>
  <si>
    <t>#dh steam tomorrow starting at 9:30am. Video annotation tools and media studies/pedagogy. @nolauren, Media Ecology Project, Dimitrios Latsis, @DevinOrgeron, and myself. Follow the stream to @amateur_cinema, @kcariani, @AVPreserve, and more! #AMIA17 https://t.co/8zhi0mG7ti</t>
  </si>
  <si>
    <t>Thu Nov 30 23:04:55 +0000 2017</t>
  </si>
  <si>
    <t>http://twitter.com/mellydollred/statuses/936370484832239617</t>
  </si>
  <si>
    <t>{"hashtags":[{"text":"dh","indices":[0,3]},{"text":"AMIA17","indices":[241,248]}],"symbols":[],"user_mentions":[{"screen_name":"nolauren","name":"Lauren T","id":19907166,"id_str":"19907166","indices":[90,99]},{"screen_name":"DevinOrgeron","name":"Devin Orgeron","id":853103827,"id_str":"853103827","indices":[142,155]},{"screen_name":"amateur_cinema","name":"AMDB","id":839181560523837400,"id_str":"839181560523837441","indices":[190,205]},{"screen_name":"kcariani","name":"Karen Cariani","id":22847178,"id_str":"22847178","indices":[207,216]},{"screen_name":"AVPreserve","name":"AVPreserve","id":49113051,"id_str":"49113051","indices":[218,229]}],"urls":[],"media":[{"id":936370477781606400,"id_str":"936370477781606402","indices":[249,272],"media_url":"http://pbs.twimg.com/media/DP6n_QpV4AIJ0sH.jpg","media_url_https":"https://pbs.twimg.com/media/DP6n_QpV4AIJ0sH.jpg","url":"https://t.co/8zhi0mG7ti","display_url":"pic.twitter.com/8zhi0mG7ti","expanded_url":"https://twitter.com/mellydollred/status/936370484832239617/photo/1","type":"photo","sizes":{"large":{"w":2048,"h":730,"resize":"fit"},"thumb":{"w":150,"h":150,"resize":"crop"},"small":{"w":680,"h":242,"resize":"fit"},"medium":{"w":1200,"h":428,"resize":"fit"}}}]}</t>
  </si>
  <si>
    <t>936369601696342017</t>
  </si>
  <si>
    <t>Thu Nov 30 23:01:24 +0000 2017</t>
  </si>
  <si>
    <t>http://twitter.com/ArchivistAriel/statuses/936369601696342017</t>
  </si>
  <si>
    <t>936369268114964481</t>
  </si>
  <si>
    <t>Thu Nov 30 23:00:05 +0000 2017</t>
  </si>
  <si>
    <t>http://twitter.com/ArchivistAriel/statuses/936369268114964481</t>
  </si>
  <si>
    <t>936369249421086722</t>
  </si>
  <si>
    <t>Criss Kovac giving great context of both NARA operations and the operations of combat cameramen to show the complexity of identifying and handling the footage of the 2 flag raisings on Iwo Jima #amia17</t>
  </si>
  <si>
    <t>Thu Nov 30 23:00:00 +0000 2017</t>
  </si>
  <si>
    <t>http://twitter.com/TerrifiKelly/statuses/936369249421086722</t>
  </si>
  <si>
    <t>{"hashtags":[{"text":"amia17","indices":[194,201]}],"symbols":[],"user_mentions":[],"urls":[]}</t>
  </si>
  <si>
    <t>936369230693335040</t>
  </si>
  <si>
    <t>Thu Nov 30 22:59:56 +0000 2017</t>
  </si>
  <si>
    <t>http://twitter.com/ArchivistAriel/statuses/936369230693335040</t>
  </si>
  <si>
    <t>936369093128720384</t>
  </si>
  <si>
    <t>#AMIA17 Iwo Jima flag raising footage #NARA Fascinating story about Bill Genaust film https://t.co/z4F6OyTwgS</t>
  </si>
  <si>
    <t>Thu Nov 30 22:59:23 +0000 2017</t>
  </si>
  <si>
    <t>http://twitter.com/annalynnmartino/statuses/936369093128720384</t>
  </si>
  <si>
    <t>{"hashtags":[{"text":"AMIA17","indices":[0,7]},{"text":"NARA","indices":[38,43]}],"symbols":[],"user_mentions":[],"urls":[],"media":[{"id":936369090104578000,"id_str":"936369090104578048","indices":[86,109],"media_url":"http://pbs.twimg.com/media/DP6mufJW0AA83qD.jpg","media_url_https":"https://pbs.twimg.com/media/DP6mufJW0AA83qD.jpg","url":"https://t.co/z4F6OyTwgS","display_url":"pic.twitter.com/z4F6OyTwgS","expanded_url":"https://twitter.com/annalynnmartino/status/936369093128720384/photo/1","type":"photo","sizes":{"medium":{"w":900,"h":1200,"resize":"fit"},"thumb":{"w":150,"h":150,"resize":"crop"},"large":{"w":1536,"h":2048,"resize":"fit"},"small":{"w":510,"h":680,"resize":"fit"}}}]}</t>
  </si>
  <si>
    <t>936368237356429312</t>
  </si>
  <si>
    <t>@jasmynrc presenting on #NATRA at #AMIA17 @ InterContinental New… https://t.co/ehADkzYlO0</t>
  </si>
  <si>
    <t>Thu Nov 30 22:55:59 +0000 2017</t>
  </si>
  <si>
    <t>http://twitter.com/DaleLore/statuses/936368237356429312</t>
  </si>
  <si>
    <t>{"hashtags":[{"text":"NATRA","indices":[24,30]},{"text":"AMIA17","indices":[34,41]}],"symbols":[],"user_mentions":[],"urls":[{"url":"https://t.co/ehADkzYlO0","expanded_url":"https://www.instagram.com/p/BcIw0G8nqc2Ao7anbgkwi4JroxN3JD308-Uw480/","display_url":"instagram.com/p/BcIw0G8nqc2A…","indices":[66,89]}]}</t>
  </si>
  <si>
    <t>936367490468319233</t>
  </si>
  <si>
    <t>RT @FilmRestoration: Student chapter reps ready for some talk. #AMIA17 https://t.co/ow1MsjlGui</t>
  </si>
  <si>
    <t>Thu Nov 30 22:53:01 +0000 2017</t>
  </si>
  <si>
    <t>http://twitter.com/0_DigiBorn_0/statuses/936367490468319233</t>
  </si>
  <si>
    <t>{"hashtags":[{"text":"AMIA17","indices":[63,70]}],"symbols":[],"user_mentions":[{"screen_name":"FilmRestoration","name":"David Emery","id":847187822352183300,"id_str":"847187822352183296","indices":[3,19]}],"urls":[],"media":[{"id":936365651664371700,"id_str":"936365651664371712","indices":[71,94],"media_url":"http://pbs.twimg.com/media/DP6jmV9VAAAfOlS.jpg","media_url_https":"https://pbs.twimg.com/media/DP6jmV9VAAAfOlS.jpg","url":"https://t.co/ow1MsjlGui","display_url":"pic.twitter.com/ow1MsjlGui","expanded_url":"https://twitter.com/FilmRestoration/status/936365656802582529/photo/1","type":"photo","sizes":{"small":{"w":680,"h":510,"resize":"fit"},"thumb":{"w":150,"h":150,"resize":"crop"},"medium":{"w":1200,"h":900,"resize":"fit"},"large":{"w":2048,"h":1536,"resize":"fit"}},"source_status_id":936365656802582500,"source_status_id_str":"936365656802582529","source_user_id":847187822352183300,"source_user_id_str":"847187822352183296"}]}</t>
  </si>
  <si>
    <t>936366073703731200</t>
  </si>
  <si>
    <t>RT @snowdenbecker: Come see me for your Stephen Parr memorial swag at #AMIA17! Stickers via @AVGeeks who are here in spirit. #RIP https://t.co/eD9LSTiilD</t>
  </si>
  <si>
    <t>Thu Nov 30 22:47:23 +0000 2017</t>
  </si>
  <si>
    <t>http://twitter.com/mellydollred/statuses/936366073703731200</t>
  </si>
  <si>
    <t>{"hashtags":[{"text":"AMIA17","indices":[70,77]},{"text":"RIP","indices":[125,129]}],"symbols":[],"user_mentions":[{"screen_name":"snowdenbecker","name":"Snowden Becker","id":2448732866,"id_str":"2448732866","indices":[3,17]},{"screen_name":"AVGeeks","name":"Skip Elsheimer","id":94970131,"id_str":"94970131","indices":[92,100]}],"urls":[]}</t>
  </si>
  <si>
    <t>936365656802582529</t>
  </si>
  <si>
    <t>Student chapter reps ready for some talk. #AMIA17 https://t.co/ow1MsjlGui</t>
  </si>
  <si>
    <t>Thu Nov 30 22:45:44 +0000 2017</t>
  </si>
  <si>
    <t>http://twitter.com/FilmRestoration/statuses/936365656802582529</t>
  </si>
  <si>
    <t>{"hashtags":[{"text":"AMIA17","indices":[42,49]}],"symbols":[],"user_mentions":[],"urls":[],"media":[{"id":936365651664371700,"id_str":"936365651664371712","indices":[50,73],"media_url":"http://pbs.twimg.com/media/DP6jmV9VAAAfOlS.jpg","media_url_https":"https://pbs.twimg.com/media/DP6jmV9VAAAfOlS.jpg","url":"https://t.co/ow1MsjlGui","display_url":"pic.twitter.com/ow1MsjlGui","expanded_url":"https://twitter.com/FilmRestoration/status/936365656802582529/photo/1","type":"photo","sizes":{"small":{"w":680,"h":510,"resize":"fit"},"thumb":{"w":150,"h":150,"resize":"crop"},"medium":{"w":1200,"h":900,"resize":"fit"},"large":{"w":2048,"h":1536,"resize":"fit"}}}]}</t>
  </si>
  <si>
    <t>936362191468494848</t>
  </si>
  <si>
    <t>#amia17 https://t.co/1Z76iPwLhi</t>
  </si>
  <si>
    <t>Thu Nov 30 22:31:57 +0000 2017</t>
  </si>
  <si>
    <t>http://twitter.com/mellydollred/statuses/936362191468494848</t>
  </si>
  <si>
    <t>{"hashtags":[{"text":"amia17","indices":[0,7]}],"symbols":[],"user_mentions":[],"urls":[],"media":[{"id":936362185944477700,"id_str":"936362185944477696","indices":[8,31],"media_url":"http://pbs.twimg.com/media/DP6gcnJUMAAjwb6.jpg","media_url_https":"https://pbs.twimg.com/media/DP6gcnJUMAAjwb6.jpg","url":"https://t.co/1Z76iPwLhi","display_url":"pic.twitter.com/1Z76iPwLhi","expanded_url":"https://twitter.com/mellydollred/status/936362191468494848/photo/1","type":"photo","sizes":{"small":{"w":680,"h":680,"resize":"fit"},"thumb":{"w":150,"h":150,"resize":"crop"},"medium":{"w":1200,"h":1200,"resize":"fit"},"large":{"w":2048,"h":2048,"resize":"fit"}}}]}</t>
  </si>
  <si>
    <t>936362054667051008</t>
  </si>
  <si>
    <t>Mike Casey delivers the most popular workflow at #AMIA17. https://t.co/pmo2pV3BGY</t>
  </si>
  <si>
    <t>Thu Nov 30 22:31:25 +0000 2017</t>
  </si>
  <si>
    <t>http://twitter.com/FilmRestoration/statuses/936362054667051008</t>
  </si>
  <si>
    <t>{"hashtags":[{"text":"AMIA17","indices":[49,56]}],"symbols":[],"user_mentions":[],"urls":[],"media":[{"id":936362045351510000,"id_str":"936362045351510016","indices":[58,81],"media_url":"http://pbs.twimg.com/media/DP6gUbZVwAAHW5y.jpg","media_url_https":"https://pbs.twimg.com/media/DP6gUbZVwAAHW5y.jpg","url":"https://t.co/pmo2pV3BGY","display_url":"pic.twitter.com/pmo2pV3BGY","expanded_url":"https://twitter.com/FilmRestoration/status/936362054667051008/photo/1","type":"photo","sizes":{"medium":{"w":1024,"h":768,"resize":"fit"},"small":{"w":680,"h":510,"resize":"fit"},"thumb":{"w":150,"h":150,"resize":"crop"},"large":{"w":1024,"h":768,"resize":"fit"}}}]}</t>
  </si>
  <si>
    <t>936362049726279681</t>
  </si>
  <si>
    <t>omm305_</t>
  </si>
  <si>
    <t>Thu Nov 30 22:31:24 +0000 2017</t>
  </si>
  <si>
    <t>821943672</t>
  </si>
  <si>
    <t>http://pbs.twimg.com/profile_images/712341450520813568/jVy4c6Be_normal.jpg</t>
  </si>
  <si>
    <t>Miami, FL</t>
  </si>
  <si>
    <t>http://twitter.com/omm305_/statuses/936362049726279681</t>
  </si>
  <si>
    <t>936361848768745474</t>
  </si>
  <si>
    <t>“There’s probably more content than head life” -Mark Quigley on 2” quad video #AMIA17</t>
  </si>
  <si>
    <t>Thu Nov 30 22:30:36 +0000 2017</t>
  </si>
  <si>
    <t>http://twitter.com/AV_DiscoTech/statuses/936361848768745474</t>
  </si>
  <si>
    <t>936361806959955970</t>
  </si>
  <si>
    <t>Thu Nov 30 22:30:26 +0000 2017</t>
  </si>
  <si>
    <t>http://twitter.com/markj2/statuses/936361806959955970</t>
  </si>
  <si>
    <t>936361638063689729</t>
  </si>
  <si>
    <t>To the top of my watchlist: Shola Lynch’s doc on Shirley Chisholm, 1st black woman to run for president #amia17 https://t.co/IwMMcIDJHR</t>
  </si>
  <si>
    <t>Thu Nov 30 22:29:45 +0000 2017</t>
  </si>
  <si>
    <t>http://twitter.com/kiddarchivist/statuses/936361638063689729</t>
  </si>
  <si>
    <t>{"hashtags":[{"text":"amia17","indices":[104,111]}],"symbols":[],"user_mentions":[],"urls":[{"url":"https://t.co/IwMMcIDJHR","expanded_url":"http://www.pbs.org/pov/chisholm/","display_url":"pbs.org/pov/chisholm/","indices":[112,135]}]}</t>
  </si>
  <si>
    <t>936361435394924544</t>
  </si>
  <si>
    <t>IU Moving Image Archive Director Rachel Stoeltje (@rachaelfilm) will be leading the discussion Disaster Response and Planning for AV Archives in 20 minutes in the Treme room. @iulmia #AMIA17</t>
  </si>
  <si>
    <t>Thu Nov 30 22:28:57 +0000 2017</t>
  </si>
  <si>
    <t>http://twitter.com/MDPI_IU/statuses/936361435394924544</t>
  </si>
  <si>
    <t>{"hashtags":[{"text":"AMIA17","indices":[183,190]}],"symbols":[],"user_mentions":[{"screen_name":"rachaelfilm","name":"Rachael","id":432400009,"id_str":"432400009","indices":[50,62]},{"screen_name":"iulmia","name":"IUMovingImageArchive","id":296651906,"id_str":"296651906","indices":[175,182]}],"urls":[]}</t>
  </si>
  <si>
    <t>936361276929990656</t>
  </si>
  <si>
    <t>Thu Nov 30 22:28:19 +0000 2017</t>
  </si>
  <si>
    <t>http://twitter.com/ng_yvonne/statuses/936361276929990656</t>
  </si>
  <si>
    <t>936360904060493824</t>
  </si>
  <si>
    <t>yall like computing history?! https://t.co/XuT0kfKeuR #RAMAC #AMIA17 https://t.co/auCZsyaPQp</t>
  </si>
  <si>
    <t>Thu Nov 30 22:26:50 +0000 2017</t>
  </si>
  <si>
    <t>http://twitter.com/brenemer/statuses/936360904060493824</t>
  </si>
  <si>
    <t>{"hashtags":[{"text":"RAMAC","indices":[54,60]},{"text":"AMIA17","indices":[61,68]}],"symbols":[],"user_mentions":[],"urls":[{"url":"https://t.co/XuT0kfKeuR","expanded_url":"https://calisphere.org/collections/26883/?q=&amp;sort=a&amp;rq=ramac","display_url":"calisphere.org/collections/26…","indices":[30,53]},{"url":"https://t.co/auCZsyaPQp","expanded_url":"https://twitter.com/brenemer/status/936357867199913986","display_url":"twitter.com/brenemer/statu…","indices":[69,92]}]}</t>
  </si>
  <si>
    <t>936360862377488384</t>
  </si>
  <si>
    <t>RT @annalynnmartino: I kind of wish I could experience Western : the champagne airlines #AMIA17 https://t.co/iYSLj247nV</t>
  </si>
  <si>
    <t>Thu Nov 30 22:26:40 +0000 2017</t>
  </si>
  <si>
    <t>http://twitter.com/librariesval/statuses/936360862377488384</t>
  </si>
  <si>
    <t>{"hashtags":[{"text":"AMIA17","indices":[88,95]}],"symbols":[],"user_mentions":[{"screen_name":"annalynnmartino","name":"Anna Lynn Martino","id":64096281,"id_str":"64096281","indices":[3,19]}],"urls":[{"url":"https://t.co/iYSLj247nV","expanded_url":"https://airwaysmag.com/airchive/30-years-post-delta-merger-a-look-back-at-western-airlines/","display_url":"airwaysmag.com/airchive/30-ye…","indices":[96,119]}]}</t>
  </si>
  <si>
    <t>936360824628588544</t>
  </si>
  <si>
    <t>Thu Nov 30 22:26:31 +0000 2017</t>
  </si>
  <si>
    <t>http://twitter.com/ArchivistAriel/statuses/936360824628588544</t>
  </si>
  <si>
    <t>936360812209410048</t>
  </si>
  <si>
    <t>Thu Nov 30 22:26:29 +0000 2017</t>
  </si>
  <si>
    <t>http://twitter.com/librariesval/statuses/936360812209410048</t>
  </si>
  <si>
    <t>936360505043644416</t>
  </si>
  <si>
    <t>Thu Nov 30 22:25:15 +0000 2017</t>
  </si>
  <si>
    <t>http://twitter.com/ArchivistAriel/statuses/936360505043644416</t>
  </si>
  <si>
    <t>936360497611530240</t>
  </si>
  <si>
    <t>_CassieElise</t>
  </si>
  <si>
    <t>Amazing footage screened during Historical Record of Resistance session —Quigley &amp;amp; Martin never disappoint! #AMIA17 https://t.co/sBbKLJ34TR</t>
  </si>
  <si>
    <t>Thu Nov 30 22:25:14 +0000 2017</t>
  </si>
  <si>
    <t>215491774</t>
  </si>
  <si>
    <t>http://pbs.twimg.com/profile_images/870531145997234177/KyRsVxgp_normal.jpg</t>
  </si>
  <si>
    <t>http://twitter.com/_CassieElise/statuses/936360497611530240</t>
  </si>
  <si>
    <t>{"hashtags":[{"text":"AMIA17","indices":[112,119]}],"symbols":[],"user_mentions":[],"urls":[],"media":[{"id":936360495191175200,"id_str":"936360495191175168","indices":[120,143],"media_url":"http://pbs.twimg.com/media/DP6e6MmUMAAndtA.jpg","media_url_https":"https://pbs.twimg.com/media/DP6e6MmUMAAndtA.jpg","url":"https://t.co/sBbKLJ34TR","display_url":"pic.twitter.com/sBbKLJ34TR","expanded_url":"https://twitter.com/_CassieElise/status/936360497611530240/photo/1","type":"photo","sizes":{"small":{"w":510,"h":680,"resize":"fit"},"large":{"w":1536,"h":2048,"resize":"fit"},"thumb":{"w":150,"h":150,"resize":"crop"},"medium":{"w":900,"h":1200,"resize":"fit"}}}]}</t>
  </si>
  <si>
    <t>936360469559894017</t>
  </si>
  <si>
    <t>Thu Nov 30 22:25:07 +0000 2017</t>
  </si>
  <si>
    <t>http://twitter.com/ArchivistAriel/statuses/936360469559894017</t>
  </si>
  <si>
    <t>936360058476285956</t>
  </si>
  <si>
    <t>@ArchivistAriel @archina @NMAAHC Following @archina now 😎! Thanks, Ariel! Enjoy the rest of #AMIA17!</t>
  </si>
  <si>
    <t>Thu Nov 30 22:23:29 +0000 2017</t>
  </si>
  <si>
    <t>936356316502679552</t>
  </si>
  <si>
    <t>http://twitter.com/librariesval/statuses/936360058476285956</t>
  </si>
  <si>
    <t>{"hashtags":[{"text":"AMIA17","indices":[92,99]}],"symbols":[],"user_mentions":[{"screen_name":"ArchivistAriel","name":"Ariel Schudson","id":20423758,"id_str":"20423758","indices":[0,15]},{"screen_name":"archina","name":"ina archer","id":22645894,"id_str":"22645894","indices":[16,24]},{"screen_name":"NMAAHC","name":"Smithsonian NMAAHC","id":36972997,"id_str":"36972997","indices":[25,32]},{"screen_name":"archina","name":"ina archer","id":22645894,"id_str":"22645894","indices":[43,51]}],"urls":[]}</t>
  </si>
  <si>
    <t>936359897150771202</t>
  </si>
  <si>
    <t>I kind of wish I could experience Western : the champagne airlines #AMIA17 https://t.co/iYSLj247nV</t>
  </si>
  <si>
    <t>Thu Nov 30 22:22:50 +0000 2017</t>
  </si>
  <si>
    <t>http://twitter.com/annalynnmartino/statuses/936359897150771202</t>
  </si>
  <si>
    <t>{"hashtags":[{"text":"AMIA17","indices":[67,74]}],"symbols":[],"user_mentions":[],"urls":[{"url":"https://t.co/iYSLj247nV","expanded_url":"https://airwaysmag.com/airchive/30-years-post-delta-merger-a-look-back-at-western-airlines/","display_url":"airwaysmag.com/airchive/30-ye…","indices":[75,98]}]}</t>
  </si>
  <si>
    <t>936359446401257472</t>
  </si>
  <si>
    <t>Thu Nov 30 22:21:03 +0000 2017</t>
  </si>
  <si>
    <t>http://twitter.com/UCLAFTVArchive/statuses/936359446401257472</t>
  </si>
  <si>
    <t>936359280663519232</t>
  </si>
  <si>
    <t>Watching incredible footage about 1960s/70s social movement digitized from 2" videotape by @UCLAFTVArchive. @markj2 once said to me access to local TV coverage is going to change how we understand these movements. He couldn't have been more right.  #AMIA17</t>
  </si>
  <si>
    <t>Thu Nov 30 22:20:23 +0000 2017</t>
  </si>
  <si>
    <t>http://twitter.com/nolauren/statuses/936359280663519232</t>
  </si>
  <si>
    <t>{"hashtags":[{"text":"AMIA17","indices":[249,256]}],"symbols":[],"user_mentions":[{"screen_name":"UCLAFTVArchive","name":"UCLA Film&amp;TV Archive","id":188001585,"id_str":"188001585","indices":[91,106]},{"screen_name":"markj2","name":"Mark Williams","id":22147358,"id_str":"22147358","indices":[108,115]}],"urls":[]}</t>
  </si>
  <si>
    <t>936358888697458688</t>
  </si>
  <si>
    <t>#AMIA17 excellent panel on UCLA's GSM collection https://t.co/arKwzk1GTJ</t>
  </si>
  <si>
    <t>Thu Nov 30 22:18:50 +0000 2017</t>
  </si>
  <si>
    <t>http://twitter.com/annalynnmartino/statuses/936358888697458688</t>
  </si>
  <si>
    <t>{"hashtags":[{"text":"AMIA17","indices":[0,7]}],"symbols":[],"user_mentions":[],"urls":[],"media":[{"id":936358875929837600,"id_str":"936358875929837568","indices":[49,72],"media_url":"http://pbs.twimg.com/media/DP6db8YVAAADkeJ.jpg","media_url_https":"https://pbs.twimg.com/media/DP6db8YVAAADkeJ.jpg","url":"https://t.co/arKwzk1GTJ","display_url":"pic.twitter.com/arKwzk1GTJ","expanded_url":"https://twitter.com/annalynnmartino/status/936358888697458688/photo/1","type":"photo","sizes":{"medium":{"w":900,"h":1200,"resize":"fit"},"thumb":{"w":150,"h":150,"resize":"crop"},"large":{"w":1536,"h":2048,"resize":"fit"},"small":{"w":510,"h":680,"resize":"fit"}}}]}</t>
  </si>
  <si>
    <t>936358437419548672</t>
  </si>
  <si>
    <t>Thu Nov 30 22:17:02 +0000 2017</t>
  </si>
  <si>
    <t>http://twitter.com/ArchivistAriel/statuses/936358437419548672</t>
  </si>
  <si>
    <t>936358264169787392</t>
  </si>
  <si>
    <t>Thu Nov 30 22:16:21 +0000 2017</t>
  </si>
  <si>
    <t>http://twitter.com/DinahHandel/statuses/936358264169787392</t>
  </si>
  <si>
    <t>936357867199913986</t>
  </si>
  <si>
    <t>all of the collection materials in this presentation are so beyond amazing, i'm shook. lots of them are on calisphere too! https://t.co/oYBatZgJA1 #AMIA17 https://t.co/zN4KiXeIGu</t>
  </si>
  <si>
    <t>Thu Nov 30 22:14:46 +0000 2017</t>
  </si>
  <si>
    <t>http://twitter.com/brenemer/statuses/936357867199913986</t>
  </si>
  <si>
    <t>{"hashtags":[{"text":"AMIA17","indices":[147,154]}],"symbols":[],"user_mentions":[],"urls":[{"url":"https://t.co/oYBatZgJA1","expanded_url":"https://calisphere.org/collections/26883/","display_url":"calisphere.org/collections/26…","indices":[123,146]},{"url":"https://t.co/zN4KiXeIGu","expanded_url":"https://twitter.com/dinahhandel/status/936349553611214848","display_url":"twitter.com/dinahhandel/st…","indices":[155,178]}]}</t>
  </si>
  <si>
    <t>936356834000232448</t>
  </si>
  <si>
    <t>angelmaeztucoso</t>
  </si>
  <si>
    <t>Thu Nov 30 22:10:40 +0000 2017</t>
  </si>
  <si>
    <t>ca</t>
  </si>
  <si>
    <t>886156665845932033</t>
  </si>
  <si>
    <t>http://pbs.twimg.com/profile_images/886160810451636225/_5ip01G9_normal.jpg</t>
  </si>
  <si>
    <t>Sants, Barcelona, Catalunya</t>
  </si>
  <si>
    <t>http://twitter.com/angelmaeztucoso/statuses/936356834000232448</t>
  </si>
  <si>
    <t>936356441836765184</t>
  </si>
  <si>
    <t>Thu Nov 30 22:09:07 +0000 2017</t>
  </si>
  <si>
    <t>http://twitter.com/ArchivistAriel/statuses/936356441836765184</t>
  </si>
  <si>
    <t>936356396265889793</t>
  </si>
  <si>
    <t>"Western: the champagne airline" Amazing footage being shown of airlines attempting to cater to black customers. #amia17</t>
  </si>
  <si>
    <t>Thu Nov 30 22:08:56 +0000 2017</t>
  </si>
  <si>
    <t>http://twitter.com/DinahHandel/statuses/936356396265889793</t>
  </si>
  <si>
    <t>{"hashtags":[{"text":"amia17","indices":[113,120]}],"symbols":[],"user_mentions":[],"urls":[]}</t>
  </si>
  <si>
    <t>Fitting that #IDPD17 is also the start of #AMIA17 because this is the intersection of my life. And email. Lots of email writing.. #museumlove</t>
  </si>
  <si>
    <t>Thu Nov 30 22:05:34 +0000 2017</t>
  </si>
  <si>
    <t>http://twitter.com/cristalyze/statuses/936355550782255104</t>
  </si>
  <si>
    <t>{"hashtags":[{"text":"IDPD17","indices":[13,20]},{"text":"AMIA17","indices":[42,49]},{"text":"museumlove","indices":[130,141]}],"symbols":[],"user_mentions":[],"urls":[]}</t>
  </si>
  <si>
    <t>936355269499588608</t>
  </si>
  <si>
    <t>Thu Nov 30 22:04:27 +0000 2017</t>
  </si>
  <si>
    <t>http://twitter.com/toddflicks/statuses/936355269499588608</t>
  </si>
  <si>
    <t>936355199890927616</t>
  </si>
  <si>
    <t>Thu Nov 30 22:04:10 +0000 2017</t>
  </si>
  <si>
    <t>http://twitter.com/toddflicks/statuses/936355199890927616</t>
  </si>
  <si>
    <t>936355079623528448</t>
  </si>
  <si>
    <t>Thu Nov 30 22:03:42 +0000 2017</t>
  </si>
  <si>
    <t>http://twitter.com/toddflicks/statuses/936355079623528448</t>
  </si>
  <si>
    <t>936355046429782016</t>
  </si>
  <si>
    <t>Great presentation this morning by the @XFR_collective on their efforts to create a volunteer-run non-profit digitization project in NYC. More information on their work at: https://t.co/qWUR2ppf1T #AMIA17</t>
  </si>
  <si>
    <t>Thu Nov 30 22:03:34 +0000 2017</t>
  </si>
  <si>
    <t>http://twitter.com/MDPI_IU/statuses/936355046429782016</t>
  </si>
  <si>
    <t>{"hashtags":[{"text":"AMIA17","indices":[197,204]}],"symbols":[],"user_mentions":[{"screen_name":"XFR_collective","name":"XFR Collective","id":3072115476,"id_str":"3072115476","indices":[39,54]}],"urls":[{"url":"https://t.co/qWUR2ppf1T","expanded_url":"https://xfrcollective.wordpress.com/","display_url":"xfrcollective.wordpress.com","indices":[173,196]}]}</t>
  </si>
  <si>
    <t>936354590747955202</t>
  </si>
  <si>
    <t>RT @ArchivistAriel: If y'all don't know about the #AAHMA, you should seriously check it out. #HomeMovies #AfricanAmericanMedia #Archiving #AMIA17 https://t.co/euhiMxRzhU</t>
  </si>
  <si>
    <t>Thu Nov 30 22:01:45 +0000 2017</t>
  </si>
  <si>
    <t>http://twitter.com/DinahHandel/statuses/936354590747955202</t>
  </si>
  <si>
    <t>{"hashtags":[{"text":"AAHMA","indices":[50,56]},{"text":"HomeMovies","indices":[93,104]},{"text":"AfricanAmericanMedia","indices":[105,126]},{"text":"Archiving","indices":[127,137]}],"symbols":[],"user_mentions":[{"screen_name":"ArchivistAriel","name":"Ariel Schudson","id":20423758,"id_str":"20423758","indices":[3,18]}],"urls":[]}</t>
  </si>
  <si>
    <t>936354417607143424</t>
  </si>
  <si>
    <t>WeRecycleMovies</t>
  </si>
  <si>
    <t>Thu Nov 30 22:01:04 +0000 2017</t>
  </si>
  <si>
    <t>http://twitter.com/WeRecycleMovies/statuses/936354417607143424</t>
  </si>
  <si>
    <t>936354351609610242</t>
  </si>
  <si>
    <t>If y'all don't know about the #AAHMA, you should seriously check it out. #HomeMovies #AfricanAmericanMedia #Archiving #AMIA17 https://t.co/euhiMxRzhU</t>
  </si>
  <si>
    <t>Thu Nov 30 22:00:48 +0000 2017</t>
  </si>
  <si>
    <t>http://twitter.com/ArchivistAriel/statuses/936354351609610242</t>
  </si>
  <si>
    <t>{"hashtags":[{"text":"AAHMA","indices":[30,36]},{"text":"HomeMovies","indices":[73,84]},{"text":"AfricanAmericanMedia","indices":[85,106]},{"text":"Archiving","indices":[107,117]},{"text":"AMIA17","indices":[118,125]}],"symbols":[],"user_mentions":[],"urls":[{"url":"https://t.co/euhiMxRzhU","expanded_url":"https://twitter.com/annalynnmartino/status/936352335441334272","display_url":"twitter.com/annalynnmartin…","indices":[126,149]}]}</t>
  </si>
  <si>
    <t>936354085271457793</t>
  </si>
  <si>
    <t>Thu Nov 30 21:59:45 +0000 2017</t>
  </si>
  <si>
    <t>http://twitter.com/librariesval/statuses/936354085271457793</t>
  </si>
  <si>
    <t>936354047086522369</t>
  </si>
  <si>
    <t>RT @ArchivistAriel: Every year these guys present some of the most rare media materials I get to see at @AMIAnet It's one of the panels that I try not to miss. #RockstarArchivists #RareMaterials #AMIA17 https://t.co/TyvqbEfZxn</t>
  </si>
  <si>
    <t>Thu Nov 30 21:59:36 +0000 2017</t>
  </si>
  <si>
    <t>http://twitter.com/librariesval/statuses/936354047086522369</t>
  </si>
  <si>
    <t>{"hashtags":[],"symbols":[],"user_mentions":[{"screen_name":"ArchivistAriel","name":"Ariel Schudson","id":20423758,"id_str":"20423758","indices":[3,18]},{"screen_name":"AMIAnet","name":"AMIA","id":29293612,"id_str":"29293612","indices":[104,112]}],"urls":[]}</t>
  </si>
  <si>
    <t>936354027771703298</t>
  </si>
  <si>
    <t>RT @AMIAnet: "Find the places in your life where you have power or privilege and step into it - be courageous."  #amia17... https://t.co/BxJPG1X5nh</t>
  </si>
  <si>
    <t>Thu Nov 30 21:59:31 +0000 2017</t>
  </si>
  <si>
    <t>http://twitter.com/WeRecycleMovies/statuses/936354027771703298</t>
  </si>
  <si>
    <t>{"hashtags":[{"text":"amia17","indices":[113,120]}],"symbols":[],"user_mentions":[{"screen_name":"AMIAnet","name":"AMIA","id":29293612,"id_str":"29293612","indices":[3,11]}],"urls":[]}</t>
  </si>
  <si>
    <t>936353728831148032</t>
  </si>
  <si>
    <t>I didn't know there WAS such a thing! Yay #amia17! https://t.co/WQDFknkYXQ</t>
  </si>
  <si>
    <t>Thu Nov 30 21:58:20 +0000 2017</t>
  </si>
  <si>
    <t>http://twitter.com/librariesval/statuses/936353728831148032</t>
  </si>
  <si>
    <t>{"hashtags":[{"text":"amia17","indices":[42,49]}],"symbols":[],"user_mentions":[],"urls":[{"url":"https://t.co/WQDFknkYXQ","expanded_url":"https://twitter.com/annalynnmartino/status/936352335441334272","display_url":"twitter.com/annalynnmartin…","indices":[51,74]}]}</t>
  </si>
  <si>
    <t>936353698296598534</t>
  </si>
  <si>
    <t>Thu Nov 30 21:58:12 +0000 2017</t>
  </si>
  <si>
    <t>http://twitter.com/WeRecycleMovies/statuses/936353698296598534</t>
  </si>
  <si>
    <t>936353635788759040</t>
  </si>
  <si>
    <t>Every year these guys present some of the most rare media materials I get to see at @AMIAnet It's one of the panels that I try not to miss. #RockstarArchivists #RareMaterials #AMIA17 https://t.co/TyvqbEfZxn</t>
  </si>
  <si>
    <t>Thu Nov 30 21:57:58 +0000 2017</t>
  </si>
  <si>
    <t>http://twitter.com/ArchivistAriel/statuses/936353635788759040</t>
  </si>
  <si>
    <t>{"hashtags":[{"text":"RockstarArchivists","indices":[140,159]},{"text":"RareMaterials","indices":[160,174]},{"text":"AMIA17","indices":[175,182]}],"symbols":[],"user_mentions":[{"screen_name":"AMIAnet","name":"AMIA","id":29293612,"id_str":"29293612","indices":[84,92]}],"urls":[{"url":"https://t.co/TyvqbEfZxn","expanded_url":"https://twitter.com/UCLAFTVArchive/status/936352959700414464","display_url":"twitter.com/UCLAFTVArchive…","indices":[183,206]}]}</t>
  </si>
  <si>
    <t>936353085756182528</t>
  </si>
  <si>
    <t>RT @pvizner: OHMS+multilingual description+indexing for the LA/LA project at the academy https://t.co/jmihZQYDsK #AMIA17</t>
  </si>
  <si>
    <t>Thu Nov 30 21:55:46 +0000 2017</t>
  </si>
  <si>
    <t>http://twitter.com/AMIAatUT/statuses/936353085756182528</t>
  </si>
  <si>
    <t>{"hashtags":[{"text":"AMIA17","indices":[113,120]}],"symbols":[],"user_mentions":[{"screen_name":"pvizner","name":"Pamela Vizner","id":1837619431,"id_str":"1837619431","indices":[3,11]}],"urls":[{"url":"https://t.co/jmihZQYDsK","expanded_url":"http://www.oralhistoryonline.org/documentation/","display_url":"oralhistoryonline.org/documentation/","indices":[89,112]}]}</t>
  </si>
  <si>
    <t>936352959700414464</t>
  </si>
  <si>
    <t>Live from #AMIA17: independent consultant Jeff Martin and the Archive's Mark Quigley present "Reel News: Broadcast Videotape and the Historical Record of Resistance" https://t.co/gealctXaiR @AMIAnet https://t.co/xNLuIK9fDH</t>
  </si>
  <si>
    <t>Thu Nov 30 21:55:16 +0000 2017</t>
  </si>
  <si>
    <t>http://twitter.com/UCLAFTVArchive/statuses/936352959700414464</t>
  </si>
  <si>
    <t>{"hashtags":[{"text":"AMIA17","indices":[10,17]}],"symbols":[],"user_mentions":[{"screen_name":"AMIAnet","name":"AMIA","id":29293612,"id_str":"29293612","indices":[190,198]}],"urls":[{"url":"https://t.co/gealctXaiR","expanded_url":"http://bit.ly/2itIqbb","display_url":"bit.ly/2itIqbb","indices":[166,189]}],"media":[{"id":936351205395120100,"id_str":"936351205395120128","indices":[199,222],"media_url":"http://pbs.twimg.com/media/DP6WddaVwAAJoni.jpg","media_url_https":"https://pbs.twimg.com/media/DP6WddaVwAAJoni.jpg","url":"https://t.co/xNLuIK9fDH","display_url":"pic.twitter.com/xNLuIK9fDH","expanded_url":"https://twitter.com/UCLAFTVArchive/status/936352959700414464/photo/1","type":"photo","sizes":{"small":{"w":520,"h":680,"resize":"fit"},"large":{"w":1567,"h":2048,"resize":"fit"},"thumb":{"w":150,"h":150,"resize":"crop"},"medium":{"w":918,"h":1200,"resize":"fit"}}}]}</t>
  </si>
  <si>
    <t>936352335441334272</t>
  </si>
  <si>
    <t>https://t.co/YeQOuASLiX AAHMA - African American Home Movie Archive is pretty amazing! #amia17</t>
  </si>
  <si>
    <t>Thu Nov 30 21:52:48 +0000 2017</t>
  </si>
  <si>
    <t>http://twitter.com/annalynnmartino/statuses/936352335441334272</t>
  </si>
  <si>
    <t>{"hashtags":[{"text":"amia17","indices":[87,94]}],"symbols":[],"user_mentions":[],"urls":[{"url":"https://t.co/YeQOuASLiX","expanded_url":"http://aahma.org/","display_url":"aahma.org","indices":[0,23]}]}</t>
  </si>
  <si>
    <t>936352178591055872</t>
  </si>
  <si>
    <t>RT @DinahHandel: The corporate records are used by researchers all the time to study black life in LA, the Watts Community, and the history of black businesses. The most used box of records is Box 41, Biddie Mason, an amazing former slave who freed herself in LA: https://t.co/3OL2BSnCCj #amia17</t>
  </si>
  <si>
    <t>Thu Nov 30 21:52:10 +0000 2017</t>
  </si>
  <si>
    <t>http://twitter.com/ArchivistAriel/statuses/936352178591055872</t>
  </si>
  <si>
    <t>936351273791651840</t>
  </si>
  <si>
    <t>Thu Nov 30 21:48:34 +0000 2017</t>
  </si>
  <si>
    <t>http://twitter.com/librariesval/statuses/936351273791651840</t>
  </si>
  <si>
    <t>936351001208029184</t>
  </si>
  <si>
    <t>RT @ChiFilmArchives: Past CFA intern Shahed Dowlatshahi receiving Universal Studios Scholarship at #AMIA17. Go Shahed! https://t.co/6UuvD1lf6a</t>
  </si>
  <si>
    <t>Thu Nov 30 21:47:29 +0000 2017</t>
  </si>
  <si>
    <t>http://twitter.com/librariesval/statuses/936351001208029184</t>
  </si>
  <si>
    <t>{"hashtags":[{"text":"AMIA17","indices":[99,106]}],"symbols":[],"user_mentions":[{"screen_name":"ChiFilmArchives","name":"ChicagoFilmArchives","id":346638456,"id_str":"346638456","indices":[3,19]}],"urls":[]}</t>
  </si>
  <si>
    <t>936350791362924544</t>
  </si>
  <si>
    <t>The corporate records are used by researchers all the time to study black life in LA, the Watts Community, and the history of black businesses. The most used box of records is Box 41, Biddie Mason, an amazing former slave who freed herself in LA: https://t.co/3OL2BSnCCj #amia17</t>
  </si>
  <si>
    <t>Thu Nov 30 21:46:39 +0000 2017</t>
  </si>
  <si>
    <t>http://twitter.com/DinahHandel/statuses/936350791362924544</t>
  </si>
  <si>
    <t>{"hashtags":[{"text":"amia17","indices":[271,278]}],"symbols":[],"user_mentions":[],"urls":[{"url":"https://t.co/3OL2BSnCCj","expanded_url":"https://en.wikipedia.org/wiki/Biddy_Mason","display_url":"en.wikipedia.org/wiki/Biddy_Mas…","indices":[247,270]}]}</t>
  </si>
  <si>
    <t>936350740104253447</t>
  </si>
  <si>
    <t>Thu Nov 30 21:46:27 +0000 2017</t>
  </si>
  <si>
    <t>http://twitter.com/librariesval/statuses/936350740104253447</t>
  </si>
  <si>
    <t>936350658575421441</t>
  </si>
  <si>
    <t>Thu Nov 30 21:46:08 +0000 2017</t>
  </si>
  <si>
    <t>http://twitter.com/librariesval/statuses/936350658575421441</t>
  </si>
  <si>
    <t>936350605005737984</t>
  </si>
  <si>
    <t>RT @annalynnmartino: Does every librarian / archivist love a p-touch? 😁😁 #amia17 https://t.co/ee93vZtxY5</t>
  </si>
  <si>
    <t>Thu Nov 30 21:45:55 +0000 2017</t>
  </si>
  <si>
    <t>http://twitter.com/librariesval/statuses/936350605005737984</t>
  </si>
  <si>
    <t>{"hashtags":[{"text":"amia17","indices":[73,80]}],"symbols":[],"user_mentions":[{"screen_name":"annalynnmartino","name":"Anna Lynn Martino","id":64096281,"id_str":"64096281","indices":[3,19]}],"urls":[{"url":"https://t.co/ee93vZtxY5","expanded_url":"https://twitter.com/erinlee_b/status/936293315170983936","display_url":"twitter.com/erinlee_b/stat…","indices":[81,104]}]}</t>
  </si>
  <si>
    <t>936350577876901888</t>
  </si>
  <si>
    <t>Thu Nov 30 21:45:48 +0000 2017</t>
  </si>
  <si>
    <t>http://twitter.com/ArchivistAriel/statuses/936350577876901888</t>
  </si>
  <si>
    <t>936350541311037440</t>
  </si>
  <si>
    <t>RT @annalynnmartino: Ready for Kelly Besser and Yasmin Dessum's discussion of GSM's corporate archive and UCLA's preservation efforts #AMIA17 https://t.co/W2FtbtCbNM</t>
  </si>
  <si>
    <t>Thu Nov 30 21:45:40 +0000 2017</t>
  </si>
  <si>
    <t>http://twitter.com/librariesval/statuses/936350541311037440</t>
  </si>
  <si>
    <t>936350503008583680</t>
  </si>
  <si>
    <t>Thu Nov 30 21:45:31 +0000 2017</t>
  </si>
  <si>
    <t>http://twitter.com/ArchivistAriel/statuses/936350503008583680</t>
  </si>
  <si>
    <t>936350467080192000</t>
  </si>
  <si>
    <t>Thu Nov 30 21:45:22 +0000 2017</t>
  </si>
  <si>
    <t>http://twitter.com/librariesval/statuses/936350467080192000</t>
  </si>
  <si>
    <t>936350340991148032</t>
  </si>
  <si>
    <t>Thu Nov 30 21:44:52 +0000 2017</t>
  </si>
  <si>
    <t>http://twitter.com/librariesval/statuses/936350340991148032</t>
  </si>
  <si>
    <t>936349667004051456</t>
  </si>
  <si>
    <t>Thu Nov 30 21:42:11 +0000 2017</t>
  </si>
  <si>
    <t>http://twitter.com/UCLAFTVArchive/statuses/936349667004051456</t>
  </si>
  <si>
    <t>936349553611214848</t>
  </si>
  <si>
    <t>Now learning about the Golden State Mutual Life Insurance Company, a Black owned and operated insurance firm in Los Angeles. Incredible documentation of the community over the course of 85 years. #AMIA17</t>
  </si>
  <si>
    <t>Thu Nov 30 21:41:44 +0000 2017</t>
  </si>
  <si>
    <t>http://twitter.com/DinahHandel/statuses/936349553611214848</t>
  </si>
  <si>
    <t>{"hashtags":[{"text":"AMIA17","indices":[196,203]}],"symbols":[],"user_mentions":[],"urls":[]}</t>
  </si>
  <si>
    <t>936348796019204096</t>
  </si>
  <si>
    <t>Thu Nov 30 21:38:44 +0000 2017</t>
  </si>
  <si>
    <t>http://twitter.com/CarlaArton/statuses/936348796019204096</t>
  </si>
  <si>
    <t>936348702528212992</t>
  </si>
  <si>
    <t>@UCLAFTVArchive tv and race presentation with Mark Quigley and Jeff Martin. #amia17 https://t.co/FTRWrVgzmJ</t>
  </si>
  <si>
    <t>Thu Nov 30 21:38:21 +0000 2017</t>
  </si>
  <si>
    <t>http://twitter.com/mellydollred/statuses/936348702528212992</t>
  </si>
  <si>
    <t>{"hashtags":[{"text":"amia17","indices":[76,83]}],"symbols":[],"user_mentions":[{"screen_name":"UCLAFTVArchive","name":"UCLA Film&amp;TV Archive","id":188001585,"id_str":"188001585","indices":[0,15]}],"urls":[],"media":[{"id":936348696811249700,"id_str":"936348696811249664","indices":[84,107],"media_url":"http://pbs.twimg.com/media/DP6ULcNVoAAIcvh.jpg","media_url_https":"https://pbs.twimg.com/media/DP6ULcNVoAAIcvh.jpg","url":"https://t.co/FTRWrVgzmJ","display_url":"pic.twitter.com/FTRWrVgzmJ","expanded_url":"https://twitter.com/mellydollred/status/936348702528212992/photo/1","type":"photo","sizes":{"large":{"w":2048,"h":1536,"resize":"fit"},"small":{"w":680,"h":510,"resize":"fit"},"thumb":{"w":150,"h":150,"resize":"crop"},"medium":{"w":1200,"h":900,"resize":"fit"}}}]}</t>
  </si>
  <si>
    <t>936347351094120456</t>
  </si>
  <si>
    <t>Ready for Kelly Besser and Yasmin Dessum's discussion of GSM's corporate archive and UCLA's preservation efforts #AMIA17 https://t.co/W2FtbtCbNM</t>
  </si>
  <si>
    <t>Thu Nov 30 21:32:59 +0000 2017</t>
  </si>
  <si>
    <t>http://twitter.com/annalynnmartino/statuses/936347351094120456</t>
  </si>
  <si>
    <t>{"hashtags":[{"text":"AMIA17","indices":[113,120]}],"symbols":[],"user_mentions":[],"urls":[],"media":[{"id":936347324829253600,"id_str":"936347324829253632","indices":[121,144],"media_url":"http://pbs.twimg.com/media/DP6S7lLVwAAABQF.jpg","media_url_https":"https://pbs.twimg.com/media/DP6S7lLVwAAABQF.jpg","url":"https://t.co/W2FtbtCbNM","display_url":"pic.twitter.com/W2FtbtCbNM","expanded_url":"https://twitter.com/annalynnmartino/status/936347351094120456/photo/1","type":"photo","sizes":{"medium":{"w":900,"h":1200,"resize":"fit"},"thumb":{"w":150,"h":150,"resize":"crop"},"large":{"w":1536,"h":2048,"resize":"fit"},"small":{"w":510,"h":680,"resize":"fit"}}}]}</t>
  </si>
  <si>
    <t>936346169986260992</t>
  </si>
  <si>
    <t>Thu Nov 30 21:28:18 +0000 2017</t>
  </si>
  <si>
    <t>http://twitter.com/ArchivistAriel/statuses/936346169986260992</t>
  </si>
  <si>
    <t>936345911252398081</t>
  </si>
  <si>
    <t>CitizenScreen</t>
  </si>
  <si>
    <t>Thu Nov 30 21:27:16 +0000 2017</t>
  </si>
  <si>
    <t>35402573</t>
  </si>
  <si>
    <t>http://pbs.twimg.com/profile_images/933167950978277376/nrCMlNxh_normal.jpg</t>
  </si>
  <si>
    <t>http://twitter.com/CitizenScreen/statuses/936345911252398081</t>
  </si>
  <si>
    <t>936345716686979072</t>
  </si>
  <si>
    <t>Thu Nov 30 21:26:29 +0000 2017</t>
  </si>
  <si>
    <t>http://twitter.com/annalynnmartino/statuses/936345716686979072</t>
  </si>
  <si>
    <t>936345598139289600</t>
  </si>
  <si>
    <t>RT @DinahHandel: Jack Shaheen’s work exploring representations of Arabs and Muslims in media is very timely, learn more about him and his work: https://t.co/TfKwjjff7n #amia17</t>
  </si>
  <si>
    <t>Thu Nov 30 21:26:01 +0000 2017</t>
  </si>
  <si>
    <t>http://twitter.com/annalynnmartino/statuses/936345598139289600</t>
  </si>
  <si>
    <t>936345541604147205</t>
  </si>
  <si>
    <t>Does every librarian / archivist love a p-touch? 😁😁 #amia17 https://t.co/ee93vZtxY5</t>
  </si>
  <si>
    <t>Thu Nov 30 21:25:48 +0000 2017</t>
  </si>
  <si>
    <t>http://twitter.com/annalynnmartino/statuses/936345541604147205</t>
  </si>
  <si>
    <t>{"hashtags":[{"text":"amia17","indices":[52,59]}],"symbols":[],"user_mentions":[],"urls":[{"url":"https://t.co/ee93vZtxY5","expanded_url":"https://twitter.com/erinlee_b/status/936293315170983936","display_url":"twitter.com/erinlee_b/stat…","indices":[60,83]}]}</t>
  </si>
  <si>
    <t>936345072622333953</t>
  </si>
  <si>
    <t>It's a busy weekend for the @amarchivepub staff! Check out their sessions and events on workflows, crowdsourcing, and copyright at the 2017 @AMIAnet Conference (#AMIA17). https://t.co/Lz4cBgZVFj https://t.co/sgzPQFVvky</t>
  </si>
  <si>
    <t>Thu Nov 30 21:23:56 +0000 2017</t>
  </si>
  <si>
    <t>http://twitter.com/amarchivepub/statuses/936345072622333953</t>
  </si>
  <si>
    <t>{"hashtags":[{"text":"AMIA17","indices":[161,168]}],"symbols":[],"user_mentions":[{"screen_name":"amarchivepub","name":"American Archive","id":2353226142,"id_str":"2353226142","indices":[28,41]},{"screen_name":"AMIAnet","name":"AMIA","id":29293612,"id_str":"29293612","indices":[140,148]}],"urls":[{"url":"https://t.co/Lz4cBgZVFj","expanded_url":"https://americanarchivepb.wordpress.com/2017/11/21/join-the-conversation-at-the-2017-association-of-moving-image-archivists-amia-conference/","display_url":"americanarchivepb.wordpress.com/2017/11/21/joi…","indices":[171,194]}],"media":[{"id":936344401495842800,"id_str":"936344401495842816","indices":[195,218],"media_url":"http://pbs.twimg.com/media/DP6QRa6V4AA7Uyd.jpg","media_url_https":"https://pbs.twimg.com/media/DP6QRa6V4AA7Uyd.jpg","url":"https://t.co/sgzPQFVvky","display_url":"pic.twitter.com/sgzPQFVvky","expanded_url":"https://twitter.com/amarchivepub/status/936345072622333953/photo/1","type":"photo","sizes":{"thumb":{"w":130,"h":130,"resize":"crop"},"medium":{"w":450,"h":130,"resize":"fit"},"large":{"w":450,"h":130,"resize":"fit"},"small":{"w":450,"h":130,"resize":"fit"}}}]}</t>
  </si>
  <si>
    <t>936344139322535936</t>
  </si>
  <si>
    <t>Thu Nov 30 21:20:13 +0000 2017</t>
  </si>
  <si>
    <t>http://twitter.com/mpetroz1/statuses/936344139322535936</t>
  </si>
  <si>
    <t>936341893872603137</t>
  </si>
  <si>
    <t>Did you know they used to grind up old records to treat consumption? #notreally #AMIA17 #audiopreservationhumor  @PharmacyMuseum https://t.co/3iS6KmKI4G</t>
  </si>
  <si>
    <t>Thu Nov 30 21:11:18 +0000 2017</t>
  </si>
  <si>
    <t>http://twitter.com/metacynic/statuses/936341893872603137</t>
  </si>
  <si>
    <t>{"hashtags":[{"text":"notreally","indices":[69,79]},{"text":"AMIA17","indices":[80,87]},{"text":"audiopreservationhumor","indices":[88,111]}],"symbols":[],"user_mentions":[{"screen_name":"PharmacyMuseum","name":"NolaPharmacyMuseum","id":2899679438,"id_str":"2899679438","indices":[113,128]}],"urls":[],"media":[{"id":936341842664226800,"id_str":"936341842664226816","indices":[129,152],"media_url":"http://pbs.twimg.com/media/DP6N8ehWAAA0HxY.jpg","media_url_https":"https://pbs.twimg.com/media/DP6N8ehWAAA0HxY.jpg","url":"https://t.co/3iS6KmKI4G","display_url":"pic.twitter.com/3iS6KmKI4G","expanded_url":"https://twitter.com/metacynic/status/936341893872603137/photo/1","type":"photo","sizes":{"small":{"w":680,"h":680,"resize":"fit"},"thumb":{"w":150,"h":150,"resize":"crop"},"medium":{"w":1200,"h":1200,"resize":"fit"},"large":{"w":2048,"h":2048,"resize":"fit"}}}]}</t>
  </si>
  <si>
    <t>936341491861147650</t>
  </si>
  <si>
    <t>Thu Nov 30 21:09:42 +0000 2017</t>
  </si>
  <si>
    <t>http://twitter.com/Film_Legacy/statuses/936341491861147650</t>
  </si>
  <si>
    <t>936339378913398789</t>
  </si>
  <si>
    <t>OHMS+multilingual description+indexing for the LA/LA project at the academy https://t.co/jmihZQYDsK #AMIA17</t>
  </si>
  <si>
    <t>Thu Nov 30 21:01:18 +0000 2017</t>
  </si>
  <si>
    <t>http://twitter.com/pvizner/statuses/936339378913398789</t>
  </si>
  <si>
    <t>{"hashtags":[{"text":"AMIA17","indices":[100,107]}],"symbols":[],"user_mentions":[],"urls":[{"url":"https://t.co/jmihZQYDsK","expanded_url":"http://www.oralhistoryonline.org/documentation/","display_url":"oralhistoryonline.org/documentation/","indices":[76,99]}]}</t>
  </si>
  <si>
    <t>936339377969512448</t>
  </si>
  <si>
    <t>RT @DinahHandel: Brendan noting the importance of preserving the materials as Shaheen created them to show a record of his tireless recording work, as opposed to finding higher quality copies. #amia17</t>
  </si>
  <si>
    <t>http://twitter.com/ArchivistAriel/statuses/936339377969512448</t>
  </si>
  <si>
    <t>936338957754912769</t>
  </si>
  <si>
    <t>Brendan noting the importance of preserving the materials as Shaheen created them to show a record of his tireless recording work, as opposed to finding higher quality copies. #amia17</t>
  </si>
  <si>
    <t>Thu Nov 30 20:59:38 +0000 2017</t>
  </si>
  <si>
    <t>http://twitter.com/DinahHandel/statuses/936338957754912769</t>
  </si>
  <si>
    <t>936338754473734145</t>
  </si>
  <si>
    <t>ks_1968</t>
  </si>
  <si>
    <t>Thu Nov 30 20:58:50 +0000 2017</t>
  </si>
  <si>
    <t>3068541683</t>
  </si>
  <si>
    <t>http://pbs.twimg.com/profile_images/854582034664226817/-TJNSykI_normal.jpg</t>
  </si>
  <si>
    <t>http://twitter.com/ks_1968/statuses/936338754473734145</t>
  </si>
  <si>
    <t>936337895660642306</t>
  </si>
  <si>
    <t>Important to remember that as exciting as community archiving days are as a concept, there's a lot of nitty-gritty work that must happen in the planning of that day and to be done with the data created by that day. #AMIA17</t>
  </si>
  <si>
    <t>Thu Nov 30 20:55:25 +0000 2017</t>
  </si>
  <si>
    <t>936336720697495557</t>
  </si>
  <si>
    <t>http://twitter.com/TerrifiKelly/statuses/936337895660642306</t>
  </si>
  <si>
    <t>Pooja Desai takes over to discuss the follow-up from the community archiving day for the Shaheen collection: transcription of data created, standardization of that data and record creation for the tapes, making preservation priorities. #AMIA17</t>
  </si>
  <si>
    <t>Thu Nov 30 20:50:45 +0000 2017</t>
  </si>
  <si>
    <t>http://twitter.com/TerrifiKelly/statuses/936336720697495557</t>
  </si>
  <si>
    <t>{"hashtags":[{"text":"AMIA17","indices":[236,243]}],"symbols":[],"user_mentions":[],"urls":[]}</t>
  </si>
  <si>
    <t>936336514027360256</t>
  </si>
  <si>
    <t>RT @TerrifiKelly: Community Archiving challenge for Shaheen collection: lots of the tapes were an assembly of clips-- how do you concisely describe that content? #AMIA17</t>
  </si>
  <si>
    <t>Thu Nov 30 20:49:55 +0000 2017</t>
  </si>
  <si>
    <t>http://twitter.com/ArchivistAriel/statuses/936336514027360256</t>
  </si>
  <si>
    <t>936336429331898368</t>
  </si>
  <si>
    <t>RT @DinahHandel: Also Brendan has great slides. #amia17 https://t.co/oVkG2HhldJ</t>
  </si>
  <si>
    <t>Thu Nov 30 20:49:35 +0000 2017</t>
  </si>
  <si>
    <t>http://twitter.com/ArchivistAriel/statuses/936336429331898368</t>
  </si>
  <si>
    <t>{"hashtags":[{"text":"amia17","indices":[48,55]}],"symbols":[],"user_mentions":[{"screen_name":"DinahHandel","name":"Dinah Handel","id":2191365476,"id_str":"2191365476","indices":[3,15]}],"urls":[],"media":[{"id":936335787825623000,"id_str":"936335787825623040","indices":[56,79],"media_url":"http://pbs.twimg.com/media/DP6IcCfU8AAz_uT.jpg","media_url_https":"https://pbs.twimg.com/media/DP6IcCfU8AAz_uT.jpg","url":"https://t.co/oVkG2HhldJ","display_url":"pic.twitter.com/oVkG2HhldJ","expanded_url":"https://twitter.com/DinahHandel/status/936335795379720193/photo/1","type":"photo","sizes":{"medium":{"w":900,"h":1200,"resize":"fit"},"thumb":{"w":150,"h":150,"resize":"crop"},"large":{"w":1536,"h":2048,"resize":"fit"},"small":{"w":510,"h":680,"resize":"fit"}},"source_status_id":936335795379720200,"source_status_id_str":"936335795379720193","source_user_id":2191365476,"source_user_id_str":"2191365476"}]}</t>
  </si>
  <si>
    <t>936336008475316224</t>
  </si>
  <si>
    <t>blackwingjenny</t>
  </si>
  <si>
    <t>Thu Nov 30 20:47:55 +0000 2017</t>
  </si>
  <si>
    <t>9603512</t>
  </si>
  <si>
    <t>&lt;a href="http://www.echofon.com/" rel="nofollow"&gt;Echofon&lt;/a&gt;</t>
  </si>
  <si>
    <t>http://pbs.twimg.com/profile_images/1221395532/icon_copy_normal.jpg</t>
  </si>
  <si>
    <t>http://twitter.com/blackwingjenny/statuses/936336008475316224</t>
  </si>
  <si>
    <t>936335795379720193</t>
  </si>
  <si>
    <t>Also Brendan has great slides. #amia17 https://t.co/oVkG2HhldJ</t>
  </si>
  <si>
    <t>Thu Nov 30 20:47:04 +0000 2017</t>
  </si>
  <si>
    <t>http://twitter.com/DinahHandel/statuses/936335795379720193</t>
  </si>
  <si>
    <t>{"hashtags":[{"text":"amia17","indices":[31,38]}],"symbols":[],"user_mentions":[],"urls":[],"media":[{"id":936335787825623000,"id_str":"936335787825623040","indices":[39,62],"media_url":"http://pbs.twimg.com/media/DP6IcCfU8AAz_uT.jpg","media_url_https":"https://pbs.twimg.com/media/DP6IcCfU8AAz_uT.jpg","url":"https://t.co/oVkG2HhldJ","display_url":"pic.twitter.com/oVkG2HhldJ","expanded_url":"https://twitter.com/DinahHandel/status/936335795379720193/photo/1","type":"photo","sizes":{"medium":{"w":900,"h":1200,"resize":"fit"},"thumb":{"w":150,"h":150,"resize":"crop"},"large":{"w":1536,"h":2048,"resize":"fit"},"small":{"w":510,"h":680,"resize":"fit"}}}]}</t>
  </si>
  <si>
    <t>936335502873124864</t>
  </si>
  <si>
    <t>Community Archiving challenge for Shaheen collection: lots of the tapes were an assembly of clips-- how do you concisely describe that content? #AMIA17</t>
  </si>
  <si>
    <t>Thu Nov 30 20:45:54 +0000 2017</t>
  </si>
  <si>
    <t>http://twitter.com/TerrifiKelly/statuses/936335502873124864</t>
  </si>
  <si>
    <t>{"hashtags":[{"text":"AMIA17","indices":[144,151]}],"symbols":[],"user_mentions":[],"urls":[]}</t>
  </si>
  <si>
    <t>936335300413898752</t>
  </si>
  <si>
    <t>Thu Nov 30 20:45:06 +0000 2017</t>
  </si>
  <si>
    <t>http://twitter.com/ArchivistAriel/statuses/936335300413898752</t>
  </si>
  <si>
    <t>936335209485574144</t>
  </si>
  <si>
    <t>FTR, Brendan Allen is a badass. I'm super sad I'm not seeing him. Anything he's involved with=something I'm totally interested in. #AMIA17 https://t.co/NtJ6RM0YU1</t>
  </si>
  <si>
    <t>Thu Nov 30 20:44:44 +0000 2017</t>
  </si>
  <si>
    <t>http://twitter.com/ArchivistAriel/statuses/936335209485574144</t>
  </si>
  <si>
    <t>{"hashtags":[{"text":"AMIA17","indices":[131,138]}],"symbols":[],"user_mentions":[],"urls":[{"url":"https://t.co/NtJ6RM0YU1","expanded_url":"https://twitter.com/TerrifiKelly/status/936334582928039936","display_url":"twitter.com/TerrifiKelly/s…","indices":[139,162]}]}</t>
  </si>
  <si>
    <t>936334944695074816</t>
  </si>
  <si>
    <t>Loretta Young's home movies from the Archive collection, with co-stars Ronald Colman, Jack Oakie and Clark Gable circa 1934. Part of tonight's #AMIA17 Conference archival screening! https://t.co/cYonFDEfHj</t>
  </si>
  <si>
    <t>Thu Nov 30 20:43:41 +0000 2017</t>
  </si>
  <si>
    <t>http://twitter.com/UCLAFTVArchive/statuses/936334944695074816</t>
  </si>
  <si>
    <t>{"hashtags":[{"text":"AMIA17","indices":[143,150]}],"symbols":[],"user_mentions":[],"urls":[],"media":[{"id":936330983829225500,"id_str":"936330983829225473","indices":[182,205],"media_url":"http://pbs.twimg.com/media/DP6EEaNVQAErIhL.jpg","media_url_https":"https://pbs.twimg.com/media/DP6EEaNVQAErIhL.jpg","url":"https://t.co/cYonFDEfHj","display_url":"pic.twitter.com/cYonFDEfHj","expanded_url":"https://twitter.com/UCLAFTVArchive/status/936334944695074816/photo/1","type":"photo","sizes":{"small":{"w":680,"h":516,"resize":"fit"},"thumb":{"w":150,"h":150,"resize":"crop"},"medium":{"w":1170,"h":888,"resize":"fit"},"large":{"w":1170,"h":888,"resize":"fit"}}}]}</t>
  </si>
  <si>
    <t>936334820317073408</t>
  </si>
  <si>
    <t>Thu Nov 30 20:43:12 +0000 2017</t>
  </si>
  <si>
    <t>http://twitter.com/ArchivistAriel/statuses/936334820317073408</t>
  </si>
  <si>
    <t>936334582928039936</t>
  </si>
  <si>
    <t>Brendan Allen from Democracy Now brought an archivist perspective to the Shaheen collection and planned a community archiving event: one day, a group of volunteer archivists, and thousands of VHS tapes. #AMIA17</t>
  </si>
  <si>
    <t>Thu Nov 30 20:42:15 +0000 2017</t>
  </si>
  <si>
    <t>http://twitter.com/TerrifiKelly/statuses/936334582928039936</t>
  </si>
  <si>
    <t>{"hashtags":[{"text":"AMIA17","indices":[203,210]}],"symbols":[],"user_mentions":[],"urls":[]}</t>
  </si>
  <si>
    <t>936334544583708673</t>
  </si>
  <si>
    <t>Really appreciate Brendan Allen’s breakdown of how he put together a community archive workshop: focusing on one format (VHS), food (different types of cookies), estimating the amount of work that can be done, choosing identifiers, educating non archivists, etc #amia17 https://t.co/b8Mn5heLlu</t>
  </si>
  <si>
    <t>Thu Nov 30 20:42:06 +0000 2017</t>
  </si>
  <si>
    <t>http://twitter.com/DinahHandel/statuses/936334544583708673</t>
  </si>
  <si>
    <t>{"hashtags":[{"text":"amia17","indices":[262,269]}],"symbols":[],"user_mentions":[],"urls":[],"media":[{"id":936334536794767400,"id_str":"936334536794767360","indices":[270,293],"media_url":"http://pbs.twimg.com/media/DP6HTOCVAAAoxIf.jpg","media_url_https":"https://pbs.twimg.com/media/DP6HTOCVAAAoxIf.jpg","url":"https://t.co/b8Mn5heLlu","display_url":"pic.twitter.com/b8Mn5heLlu","expanded_url":"https://twitter.com/DinahHandel/status/936334544583708673/photo/1","type":"photo","sizes":{"medium":{"w":900,"h":1200,"resize":"fit"},"thumb":{"w":150,"h":150,"resize":"crop"},"large":{"w":1536,"h":2048,"resize":"fit"},"small":{"w":510,"h":680,"resize":"fit"}}}]}</t>
  </si>
  <si>
    <t>936333131300339713</t>
  </si>
  <si>
    <t>More about what sounds like a great panel! #JackShaheen #MuslimsInMedia #AMIA17 https://t.co/BTMb0XGawV</t>
  </si>
  <si>
    <t>Thu Nov 30 20:36:29 +0000 2017</t>
  </si>
  <si>
    <t>http://twitter.com/ArchivistAriel/statuses/936333131300339713</t>
  </si>
  <si>
    <t>{"hashtags":[{"text":"JackShaheen","indices":[43,55]},{"text":"MuslimsInMedia","indices":[56,71]},{"text":"AMIA17","indices":[72,79]}],"symbols":[],"user_mentions":[],"urls":[{"url":"https://t.co/BTMb0XGawV","expanded_url":"https://twitter.com/TerrifiKelly/status/936332183765217280","display_url":"twitter.com/TerrifiKelly/s…","indices":[80,103]}]}</t>
  </si>
  <si>
    <t>936332183765217280</t>
  </si>
  <si>
    <t>A man after my heart: Shaheen cut out descriptions from TV Guide and attached them to his off-air VHS recordings. #AMIA17</t>
  </si>
  <si>
    <t>Thu Nov 30 20:32:43 +0000 2017</t>
  </si>
  <si>
    <t>http://twitter.com/TerrifiKelly/statuses/936332183765217280</t>
  </si>
  <si>
    <t>{"hashtags":[{"text":"AMIA17","indices":[114,121]}],"symbols":[],"user_mentions":[],"urls":[]}</t>
  </si>
  <si>
    <t>936331784937267200</t>
  </si>
  <si>
    <t>Especially regarding academic use, when push comes to shove, we want stuff used. #Sellingthearchive #AMIA17</t>
  </si>
  <si>
    <t>Thu Nov 30 20:31:08 +0000 2017</t>
  </si>
  <si>
    <t>http://twitter.com/alancolors/statuses/936331784937267200</t>
  </si>
  <si>
    <t>{"hashtags":[{"text":"Sellingthearchive","indices":[81,99]},{"text":"AMIA17","indices":[100,107]}],"symbols":[],"user_mentions":[],"urls":[]}</t>
  </si>
  <si>
    <t>936331122996326400</t>
  </si>
  <si>
    <t>Thank you to everyone who came by and asked questions! 😍📼 #AMIA17
More info about our copyright due diligence process on https://t.co/8axswmX3fv</t>
  </si>
  <si>
    <t>Thu Nov 30 20:28:30 +0000 2017</t>
  </si>
  <si>
    <t>936295609564385280</t>
  </si>
  <si>
    <t>http://twitter.com/ItsTheShadsy/statuses/936331122996326400</t>
  </si>
  <si>
    <t>{"hashtags":[{"text":"AMIA17","indices":[58,65]}],"symbols":[],"user_mentions":[],"urls":[{"url":"https://t.co/8axswmX3fv","expanded_url":"http://Section108video.com","display_url":"Section108video.com","indices":[122,145]}]}</t>
  </si>
  <si>
    <t>936331115371139072</t>
  </si>
  <si>
    <t>Through sheer coincidence, the filmmaker's son ended up in a class with Schwarnweber, who was connected to the Shaheen collection and found the film in the collection. She eventually reunited the filmmaker to his film and made new screenings possible. #AMIA17</t>
  </si>
  <si>
    <t>Thu Nov 30 20:28:28 +0000 2017</t>
  </si>
  <si>
    <t>936329893700349953</t>
  </si>
  <si>
    <t>http://twitter.com/TerrifiKelly/statuses/936331115371139072</t>
  </si>
  <si>
    <t>{"hashtags":[{"text":"AMIA17","indices":[252,259]}],"symbols":[],"user_mentions":[],"urls":[]}</t>
  </si>
  <si>
    <t>936330407381012481</t>
  </si>
  <si>
    <t>MDPI Director of Technical Operations Mike Casey will be presenting Managing Media Digitization Workflows in five minutes in the Melpomene Room #AMIA17</t>
  </si>
  <si>
    <t>Thu Nov 30 20:25:39 +0000 2017</t>
  </si>
  <si>
    <t>http://twitter.com/MDPI_IU/statuses/936330407381012481</t>
  </si>
  <si>
    <t>936330075175141377</t>
  </si>
  <si>
    <t>RT @TerrifiKelly: A distressingly common kind of story: a documentary made about PLO members was aired once on TV then impossible to find, so much so that the filmmaker didn't have a copy. #AMIA17</t>
  </si>
  <si>
    <t>Thu Nov 30 20:24:20 +0000 2017</t>
  </si>
  <si>
    <t>http://twitter.com/ArchivistAriel/statuses/936330075175141377</t>
  </si>
  <si>
    <t>A distressingly common kind of story: a documentary made about PLO members was aired once on TV then impossible to find, so much so that the filmmaker didn't have a copy. #AMIA17</t>
  </si>
  <si>
    <t>Thu Nov 30 20:23:37 +0000 2017</t>
  </si>
  <si>
    <t>http://twitter.com/TerrifiKelly/statuses/936329893700349953</t>
  </si>
  <si>
    <t>{"hashtags":[{"text":"AMIA17","indices":[171,178]}],"symbols":[],"user_mentions":[],"urls":[]}</t>
  </si>
  <si>
    <t>936329799571734528</t>
  </si>
  <si>
    <t>Thu Nov 30 20:23:15 +0000 2017</t>
  </si>
  <si>
    <t>http://twitter.com/DaleLore/statuses/936329799571734528</t>
  </si>
  <si>
    <t>936329437905408000</t>
  </si>
  <si>
    <t>Thu Nov 30 20:21:48 +0000 2017</t>
  </si>
  <si>
    <t>http://twitter.com/ItsTheShadsy/statuses/936329437905408000</t>
  </si>
  <si>
    <t>936329314089558017</t>
  </si>
  <si>
    <t>sairarias</t>
  </si>
  <si>
    <t>Thu Nov 30 20:21:19 +0000 2017</t>
  </si>
  <si>
    <t>18872116</t>
  </si>
  <si>
    <t>http://pbs.twimg.com/profile_images/2584290899/5pu6djqkm4c2zlwz0zzn_normal.jpeg</t>
  </si>
  <si>
    <t>St Paul, MN</t>
  </si>
  <si>
    <t>http://twitter.com/sairarias/statuses/936329314089558017</t>
  </si>
  <si>
    <t>936329206715346951</t>
  </si>
  <si>
    <t>Thu Nov 30 20:20:53 +0000 2017</t>
  </si>
  <si>
    <t>http://twitter.com/AMIAatUT/statuses/936329206715346951</t>
  </si>
  <si>
    <t>936329191531991041</t>
  </si>
  <si>
    <t>Checkin out American University Library's poster on DIY VHS preservation at #AMIA17  #digitalpreservation #youcandoitoo
#publiclibraries does your community have analog and digital media they need to preserve? Apply to partner with us so we can develop those resources! https://t.co/yz47ntl586</t>
  </si>
  <si>
    <t>Thu Nov 30 20:20:50 +0000 2017</t>
  </si>
  <si>
    <t>http://twitter.com/MemLabNet/statuses/936329191531991041</t>
  </si>
  <si>
    <t>{"hashtags":[{"text":"AMIA17","indices":[76,83]},{"text":"digitalpreservation","indices":[85,105]},{"text":"youcandoitoo","indices":[106,119]},{"text":"publiclibraries","indices":[120,136]}],"symbols":[],"user_mentions":[],"urls":[],"media":[{"id":936329176717520900,"id_str":"936329176717520896","indices":[270,293],"media_url":"http://pbs.twimg.com/media/DP6CbOMU8AA-i5t.jpg","media_url_https":"https://pbs.twimg.com/media/DP6CbOMU8AA-i5t.jpg","url":"https://t.co/yz47ntl586","display_url":"pic.twitter.com/yz47ntl586","expanded_url":"https://twitter.com/MemLabNet/status/936329191531991041/photo/1","type":"photo","sizes":{"medium":{"w":1200,"h":578,"resize":"fit"},"thumb":{"w":150,"h":150,"resize":"crop"},"large":{"w":2048,"h":987,"resize":"fit"},"small":{"w":680,"h":328,"resize":"fit"}}}]}</t>
  </si>
  <si>
    <t>936329140017524737</t>
  </si>
  <si>
    <t>Fascinated to hear about the processing of the multi-faceted Jack Shaheen collection, centered around representation of Arabs in a variety of media. #amia17</t>
  </si>
  <si>
    <t>Thu Nov 30 20:20:37 +0000 2017</t>
  </si>
  <si>
    <t>http://twitter.com/TerrifiKelly/statuses/936329140017524737</t>
  </si>
  <si>
    <t>{"hashtags":[{"text":"amia17","indices":[149,156]}],"symbols":[],"user_mentions":[],"urls":[]}</t>
  </si>
  <si>
    <t>936328365694431232</t>
  </si>
  <si>
    <t>PeebsCate</t>
  </si>
  <si>
    <t>True Crime + Archives = True ❤️ #AMIA17 #NDSRArt #NDSR https://t.co/NyaQbK2bgy</t>
  </si>
  <si>
    <t>Thu Nov 30 20:17:33 +0000 2017</t>
  </si>
  <si>
    <t>831531882</t>
  </si>
  <si>
    <t>http://pbs.twimg.com/profile_images/814515951177781248/_g101_b5_normal.jpg</t>
  </si>
  <si>
    <t>New Haven</t>
  </si>
  <si>
    <t>http://twitter.com/PeebsCate/statuses/936328365694431232</t>
  </si>
  <si>
    <t>{"hashtags":[{"text":"AMIA17","indices":[32,39]},{"text":"NDSRArt","indices":[40,48]},{"text":"NDSR","indices":[49,54]}],"symbols":[],"user_mentions":[],"urls":[],"media":[{"id":936328339261874200,"id_str":"936328339261874176","indices":[55,78],"media_url":"http://pbs.twimg.com/media/DP6BqebV4AAxdrX.jpg","media_url_https":"https://pbs.twimg.com/media/DP6BqebV4AAxdrX.jpg","url":"https://t.co/NyaQbK2bgy","display_url":"pic.twitter.com/NyaQbK2bgy","expanded_url":"https://twitter.com/PeebsCate/status/936328365694431232/photo/1","type":"photo","sizes":{"small":{"w":680,"h":510,"resize":"fit"},"medium":{"w":1200,"h":900,"resize":"fit"},"thumb":{"w":150,"h":150,"resize":"crop"},"large":{"w":2048,"h":1536,"resize":"fit"}}}]}</t>
  </si>
  <si>
    <t>936328323407507457</t>
  </si>
  <si>
    <t>I feel so lucky to have worked on a community archiving workshop with these materials, lead by Brendan Allen. The collection contains a/v material (including tv recordings), games, paper, magazines, and any depiction of Arabs and Muslims in media. #amia17</t>
  </si>
  <si>
    <t>Thu Nov 30 20:17:23 +0000 2017</t>
  </si>
  <si>
    <t>936326672273543170</t>
  </si>
  <si>
    <t>http://twitter.com/DinahHandel/statuses/936328323407507457</t>
  </si>
  <si>
    <t>{"hashtags":[{"text":"amia17","indices":[248,255]}],"symbols":[],"user_mentions":[],"urls":[]}</t>
  </si>
  <si>
    <t>936327683637743620</t>
  </si>
  <si>
    <t>Me and my gigantic true crime poster! #AMIA17 #ndsrart @ InterContinental New Orleans https://t.co/gMO6Q0VOez</t>
  </si>
  <si>
    <t>Thu Nov 30 20:14:50 +0000 2017</t>
  </si>
  <si>
    <t>http://twitter.com/PeebsCate/statuses/936327683637743620</t>
  </si>
  <si>
    <t>{"hashtags":[{"text":"AMIA17","indices":[38,45]},{"text":"ndsrart","indices":[46,54]}],"symbols":[],"user_mentions":[],"urls":[{"url":"https://t.co/gMO6Q0VOez","expanded_url":"https://www.instagram.com/p/BcIeNDeFboP/","display_url":"instagram.com/p/BcIeNDeFboP/","indices":[86,109]}]}</t>
  </si>
  <si>
    <t>936327501852188672</t>
  </si>
  <si>
    <t>This collection abt #Arabs &amp;amp; #MuslimsInMedia looks amazing! I wish I could see whatever panel this is... #JackShaheen #AMIA17 https://t.co/p6TfeYQyie</t>
  </si>
  <si>
    <t>Thu Nov 30 20:14:07 +0000 2017</t>
  </si>
  <si>
    <t>http://twitter.com/ArchivistAriel/statuses/936327501852188672</t>
  </si>
  <si>
    <t>{"hashtags":[{"text":"Arabs","indices":[20,26]},{"text":"MuslimsInMedia","indices":[33,48]},{"text":"JackShaheen","indices":[109,121]},{"text":"AMIA17","indices":[122,129]}],"symbols":[],"user_mentions":[],"urls":[{"url":"https://t.co/p6TfeYQyie","expanded_url":"https://twitter.com/DinahHandel/status/936326672273543170","display_url":"twitter.com/DinahHandel/st…","indices":[130,153]}]}</t>
  </si>
  <si>
    <t>936327190228160514</t>
  </si>
  <si>
    <t>Thu Nov 30 20:12:52 +0000 2017</t>
  </si>
  <si>
    <t>http://twitter.com/LibConfLady/statuses/936327190228160514</t>
  </si>
  <si>
    <t>Jack Shaheen’s work exploring representations of Arabs and Muslims in media is very timely, learn more about him and his work: https://t.co/TfKwjjff7n #amia17</t>
  </si>
  <si>
    <t>Thu Nov 30 20:10:49 +0000 2017</t>
  </si>
  <si>
    <t>http://twitter.com/DinahHandel/statuses/936326672273543170</t>
  </si>
  <si>
    <t>{"hashtags":[{"text":"amia17","indices":[151,158]}],"symbols":[],"user_mentions":[],"urls":[{"url":"https://t.co/TfKwjjff7n","expanded_url":"http://apa.nyu.edu/the-jack-g-shaheen-archive-tam-535-videos-15/","display_url":"apa.nyu.edu/the-jack-g-sha…","indices":[127,150]}]}</t>
  </si>
  <si>
    <t>936326484502958081</t>
  </si>
  <si>
    <t>RT @treberney: To read - Months of work on a code of conduct from @XFR_collective: https://t.co/1pXL2sEJm7 #amia17</t>
  </si>
  <si>
    <t>Thu Nov 30 20:10:04 +0000 2017</t>
  </si>
  <si>
    <t>http://twitter.com/nathan_avant/statuses/936326484502958081</t>
  </si>
  <si>
    <t>{"hashtags":[{"text":"amia17","indices":[107,114]}],"symbols":[],"user_mentions":[{"screen_name":"treberney","name":"tre berney","id":24545353,"id_str":"24545353","indices":[3,13]},{"screen_name":"XFR_collective","name":"XFR Collective","id":3072115476,"id_str":"3072115476","indices":[66,81]}],"urls":[{"url":"https://t.co/1pXL2sEJm7","expanded_url":"https://github.com/XFRCollective/Administrative/blob/master/CodeofConduct.md","display_url":"github.com/XFRCollective/…","indices":[83,106]}]}</t>
  </si>
  <si>
    <t>936326418920820740</t>
  </si>
  <si>
    <t>So glad to hear the P Touch has touched so many hearts &amp;lt;3 #amia17 https://t.co/J4DetsUTxo</t>
  </si>
  <si>
    <t>Thu Nov 30 20:09:49 +0000 2017</t>
  </si>
  <si>
    <t>http://twitter.com/kiddarchivist/statuses/936326418920820740</t>
  </si>
  <si>
    <t>{"hashtags":[{"text":"amia17","indices":[61,68]}],"symbols":[],"user_mentions":[],"urls":[{"url":"https://t.co/J4DetsUTxo","expanded_url":"https://twitter.com/erinlee_b/status/936293315170983936","display_url":"twitter.com/erinlee_b/stat…","indices":[69,92]}]}</t>
  </si>
  <si>
    <t>936325910633910272</t>
  </si>
  <si>
    <t>Thu Nov 30 20:07:47 +0000 2017</t>
  </si>
  <si>
    <t>http://twitter.com/ArchivistAriel/statuses/936325910633910272</t>
  </si>
  <si>
    <t>936325840702382080</t>
  </si>
  <si>
    <t>RT @amarchivepub: Another #AMIA17 theme: collaboration. Here's a write-up from @lpborg's #ndsr resident @EddyColloton about their #DigitalPreservation plan with the @amarchivepub. https://t.co/ryddVcsNRV</t>
  </si>
  <si>
    <t>Thu Nov 30 20:07:31 +0000 2017</t>
  </si>
  <si>
    <t>http://twitter.com/ArchivistAriel/statuses/936325840702382080</t>
  </si>
  <si>
    <t>{"hashtags":[{"text":"AMIA17","indices":[26,33]},{"text":"ndsr","indices":[89,94]}],"symbols":[],"user_mentions":[{"screen_name":"amarchivepub","name":"American Archive","id":2353226142,"id_str":"2353226142","indices":[3,16]},{"screen_name":"lpborg","name":"LPB","id":16147737,"id_str":"16147737","indices":[79,86]},{"screen_name":"EddyColloton","name":"Eddy Colloton","id":169335062,"id_str":"169335062","indices":[104,117]}],"urls":[]}</t>
  </si>
  <si>
    <t>936325777410359296</t>
  </si>
  <si>
    <t>Thu Nov 30 20:07:16 +0000 2017</t>
  </si>
  <si>
    <t>http://twitter.com/CaseyEDavis1/statuses/936325777410359296</t>
  </si>
  <si>
    <t>936325468047003648</t>
  </si>
  <si>
    <t>Thu Nov 30 20:06:02 +0000 2017</t>
  </si>
  <si>
    <t>http://twitter.com/CaseyEDavis1/statuses/936325468047003648</t>
  </si>
  <si>
    <t>936325413910994944</t>
  </si>
  <si>
    <t>I kinda went to #AMIA17 💜 I SKYPE-ed in to the Access Committee meeting &amp;amp; it RULED!!! I felt useful &amp;amp; archive-y The people at @AMIAnet always make me feel like my voice is heard, my views are respected. I miss my community!</t>
  </si>
  <si>
    <t>Thu Nov 30 20:05:49 +0000 2017</t>
  </si>
  <si>
    <t>http://twitter.com/ArchivistAriel/statuses/936325413910994944</t>
  </si>
  <si>
    <t>{"hashtags":[{"text":"AMIA17","indices":[16,23]}],"symbols":[],"user_mentions":[{"screen_name":"AMIAnet","name":"AMIA","id":29293612,"id_str":"29293612","indices":[134,142]}],"urls":[]}</t>
  </si>
  <si>
    <t>936325380570603520</t>
  </si>
  <si>
    <t>Thu Nov 30 20:05:41 +0000 2017</t>
  </si>
  <si>
    <t>http://twitter.com/CaseyEDavis1/statuses/936325380570603520</t>
  </si>
  <si>
    <t>936324839077539840</t>
  </si>
  <si>
    <t>Thu Nov 30 20:03:32 +0000 2017</t>
  </si>
  <si>
    <t>http://twitter.com/MDPI_IU/statuses/936324839077539840</t>
  </si>
  <si>
    <t>936323723736616960</t>
  </si>
  <si>
    <t>Thu Nov 30 19:59:06 +0000 2017</t>
  </si>
  <si>
    <t>http://twitter.com/EddyColloton/statuses/936323723736616960</t>
  </si>
  <si>
    <t>936322085382774788</t>
  </si>
  <si>
    <t>Thu Nov 30 19:52:35 +0000 2017</t>
  </si>
  <si>
    <t>http://twitter.com/pvizner/statuses/936322085382774788</t>
  </si>
  <si>
    <t>936321219229515776</t>
  </si>
  <si>
    <t>typedbyadam</t>
  </si>
  <si>
    <t>Thu Nov 30 19:49:09 +0000 2017</t>
  </si>
  <si>
    <t>2345823206</t>
  </si>
  <si>
    <t>http://pbs.twimg.com/profile_images/763468340086108161/fWQOxlYc_normal.jpg</t>
  </si>
  <si>
    <t>http://twitter.com/typedbyadam/statuses/936321219229515776</t>
  </si>
  <si>
    <t>936320102202519552</t>
  </si>
  <si>
    <t>Thu Nov 30 19:44:43 +0000 2017</t>
  </si>
  <si>
    <t>http://twitter.com/AMIAnet/statuses/936320102202519552</t>
  </si>
  <si>
    <t>936319346175037446</t>
  </si>
  <si>
    <t>Another #AMIA17 theme: collaboration. Here's a write-up from @lpborg's #ndsr resident @EddyColloton about their #DigitalPreservation plan with the @amarchivepub. https://t.co/ryddVcsNRV</t>
  </si>
  <si>
    <t>Thu Nov 30 19:41:42 +0000 2017</t>
  </si>
  <si>
    <t>http://twitter.com/amarchivepub/statuses/936319346175037446</t>
  </si>
  <si>
    <t>{"hashtags":[{"text":"AMIA17","indices":[8,15]},{"text":"ndsr","indices":[71,76]},{"text":"DigitalPreservation","indices":[112,132]}],"symbols":[],"user_mentions":[{"screen_name":"lpborg","name":"LPB","id":16147737,"id_str":"16147737","indices":[61,68]},{"screen_name":"EddyColloton","name":"Eddy Colloton","id":169335062,"id_str":"169335062","indices":[86,99]},{"screen_name":"amarchivepub","name":"American Archive","id":2353226142,"id_str":"2353226142","indices":[147,160]}],"urls":[{"url":"https://t.co/ryddVcsNRV","expanded_url":"https://twitter.com/LDMArchive/status/936316354084392960","display_url":"twitter.com/LDMArchive/sta…","indices":[162,185]}]}</t>
  </si>
  <si>
    <t>936317745901326338</t>
  </si>
  <si>
    <t>Thu Nov 30 19:35:21 +0000 2017</t>
  </si>
  <si>
    <t>http://twitter.com/NYUMIAP/statuses/936317745901326338</t>
  </si>
  <si>
    <t>936316736961499136</t>
  </si>
  <si>
    <t>RT @AMIAnet: XFR collective at #AMIA17 @DinahHandel @kiddarchivist @noiseslikethe https://t.co/DVRwcWOIAJ</t>
  </si>
  <si>
    <t>Thu Nov 30 19:31:20 +0000 2017</t>
  </si>
  <si>
    <t>http://twitter.com/NYUMIAP/statuses/936316736961499136</t>
  </si>
  <si>
    <t>{"hashtags":[{"text":"AMIA17","indices":[31,38]}],"symbols":[],"user_mentions":[{"screen_name":"AMIAnet","name":"AMIA","id":29293612,"id_str":"29293612","indices":[3,11]},{"screen_name":"DinahHandel","name":"Dinah Handel","id":2191365476,"id_str":"2191365476","indices":[39,51]},{"screen_name":"kiddarchivist","name":"Mary Kidd","id":3333438903,"id_str":"3333438903","indices":[52,66]},{"screen_name":"noiseslikethe","name":"Marie Lascu","id":264305285,"id_str":"264305285","indices":[67,81]}],"urls":[],"media":[{"id":936279539822485500,"id_str":"936279539822485504","indices":[82,105],"media_url":"http://pbs.twimg.com/media/DP5VR-WV4AAfJ8h.jpg","media_url_https":"https://pbs.twimg.com/media/DP5VR-WV4AAfJ8h.jpg","url":"https://t.co/DVRwcWOIAJ","display_url":"pic.twitter.com/DVRwcWOIAJ","expanded_url":"https://twitter.com/AMIAnet/status/936279567689535488/photo/1","type":"photo","sizes":{"medium":{"w":1200,"h":900,"resize":"fit"},"large":{"w":2048,"h":1536,"resize":"fit"},"thumb":{"w":150,"h":150,"resize":"crop"},"small":{"w":680,"h":510,"resize":"fit"}},"source_status_id":936279567689535500,"source_status_id_str":"936279567689535488","source_user_id":29293612,"source_user_id_str":"29293612"}]}</t>
  </si>
  <si>
    <t>936316637766209536</t>
  </si>
  <si>
    <t>Thu Nov 30 19:30:57 +0000 2017</t>
  </si>
  <si>
    <t>http://twitter.com/NYUMIAP/statuses/936316637766209536</t>
  </si>
  <si>
    <t>936316354084392960</t>
  </si>
  <si>
    <t>The @lpborg #digitalpreservation plan put together by our @amarchivepub #ndsr resident @EddyColloton is available here:
https://t.co/fGG0e5kOl3 #AMIA17</t>
  </si>
  <si>
    <t>Thu Nov 30 19:29:49 +0000 2017</t>
  </si>
  <si>
    <t>http://twitter.com/LDMArchive/statuses/936316354084392960</t>
  </si>
  <si>
    <t>{"hashtags":[{"text":"digitalpreservation","indices":[12,32]},{"text":"ndsr","indices":[72,77]},{"text":"AMIA17","indices":[144,151]}],"symbols":[],"user_mentions":[{"screen_name":"lpborg","name":"LPB","id":16147737,"id_str":"16147737","indices":[4,11]},{"screen_name":"amarchivepub","name":"American Archive","id":2353226142,"id_str":"2353226142","indices":[58,71]},{"screen_name":"EddyColloton","name":"Eddy Colloton","id":169335062,"id_str":"169335062","indices":[87,100]}],"urls":[{"url":"https://t.co/fGG0e5kOl3","expanded_url":"https://ndsr.americanarchive.org/2017/03/06/louisiana-public-broadcasting-digital-preservation-plan/","display_url":"ndsr.americanarchive.org/2017/03/06/lou…","indices":[120,143]}]}</t>
  </si>
  <si>
    <t>936315388266082305</t>
  </si>
  <si>
    <t>amusedmuse</t>
  </si>
  <si>
    <t>Thu Nov 30 19:25:59 +0000 2017</t>
  </si>
  <si>
    <t>15852712</t>
  </si>
  <si>
    <t>http://pbs.twimg.com/profile_images/859544740735459328/usc5suuP_normal.jpg</t>
  </si>
  <si>
    <t>Bay Area, CA</t>
  </si>
  <si>
    <t>http://twitter.com/amusedmuse/statuses/936315388266082305</t>
  </si>
  <si>
    <t>936315229469859848</t>
  </si>
  <si>
    <t>RT @alancolors: Will archivists' attentive and protective care of their collections and equipment be a hinderence to collaboration? LA, the state we're in. #AMIA17</t>
  </si>
  <si>
    <t>Thu Nov 30 19:25:21 +0000 2017</t>
  </si>
  <si>
    <t>http://twitter.com/iasa_web/statuses/936315229469859848</t>
  </si>
  <si>
    <t>{"hashtags":[],"symbols":[],"user_mentions":[{"screen_name":"alancolors","name":"Alan","id":2329630987,"id_str":"2329630987","indices":[3,14]}],"urls":[]}</t>
  </si>
  <si>
    <t>936315089891745792</t>
  </si>
  <si>
    <t>RT @amarchivepub: As we're both attending #AMIA17, audiovisual archives, their preservation, and participation in local initiatives are important themes. Check out these @LDMArchive's #oralhistories! #pubmedia50 #PubMedia https://t.co/KgxKGG097J</t>
  </si>
  <si>
    <t>Thu Nov 30 19:24:47 +0000 2017</t>
  </si>
  <si>
    <t>http://twitter.com/OHAnetwork/statuses/936315089891745792</t>
  </si>
  <si>
    <t>{"hashtags":[{"text":"AMIA17","indices":[42,49]}],"symbols":[],"user_mentions":[{"screen_name":"amarchivepub","name":"American Archive","id":2353226142,"id_str":"2353226142","indices":[3,16]}],"urls":[]}</t>
  </si>
  <si>
    <t>936314815756189696</t>
  </si>
  <si>
    <t>RT @snowdenbecker: .@DinahHandel: Preservation = plugging things in, pressing buttons, watching stuff, adjusting knobs, talking to people and each other. (It's not always glamorous, but tedious) #amia17 @XFR_collective</t>
  </si>
  <si>
    <t>Thu Nov 30 19:23:42 +0000 2017</t>
  </si>
  <si>
    <t>http://twitter.com/amusedmuse/statuses/936314815756189696</t>
  </si>
  <si>
    <t>{"hashtags":[],"symbols":[],"user_mentions":[{"screen_name":"snowdenbecker","name":"Snowden Becker","id":2448732866,"id_str":"2448732866","indices":[3,17]},{"screen_name":"DinahHandel","name":"Dinah Handel","id":2191365476,"id_str":"2191365476","indices":[20,32]}],"urls":[]}</t>
  </si>
  <si>
    <t>936314452584157185</t>
  </si>
  <si>
    <t>RT @CarlaArton: Interested in "Managing Media Digitization Workflows"? Check out #MikeCasey's presentation at #AMIA17 today at 2:30pm. He'll be highlighting some of the PM tools used by @MDPI_IU at @IndianaUniv and shown in our One Second a Day. #IDPD17 https://t.co/8ANL6jrxrq</t>
  </si>
  <si>
    <t>Thu Nov 30 19:22:16 +0000 2017</t>
  </si>
  <si>
    <t>http://twitter.com/SABCMediaLib/statuses/936314452584157185</t>
  </si>
  <si>
    <t>{"hashtags":[{"text":"MikeCasey","indices":[81,91]},{"text":"AMIA17","indices":[110,117]}],"symbols":[],"user_mentions":[{"screen_name":"CarlaArton","name":"Carla Arton","id":1377287456,"id_str":"1377287456","indices":[3,14]}],"urls":[]}</t>
  </si>
  <si>
    <t>936314173541122048</t>
  </si>
  <si>
    <t>RT @AMIAnet: "Fear is the enemy of aspiration." DeEtta Jones keynotes #AMIA17</t>
  </si>
  <si>
    <t>Thu Nov 30 19:21:09 +0000 2017</t>
  </si>
  <si>
    <t>http://twitter.com/amusedmuse/statuses/936314173541122048</t>
  </si>
  <si>
    <t>{"hashtags":[{"text":"AMIA17","indices":[70,77]}],"symbols":[],"user_mentions":[{"screen_name":"AMIAnet","name":"AMIA","id":29293612,"id_str":"29293612","indices":[3,11]}],"urls":[]}</t>
  </si>
  <si>
    <t>936314087952306176</t>
  </si>
  <si>
    <t>"Find the places in your life where you have power or privilege and step into it - be courageous."  #amia17... https://t.co/BxJPG1X5nh</t>
  </si>
  <si>
    <t>Thu Nov 30 19:20:49 +0000 2017</t>
  </si>
  <si>
    <t>http://twitter.com/AMIAnet/statuses/936314087952306176</t>
  </si>
  <si>
    <t>{"hashtags":[{"text":"amia17","indices":[100,107]}],"symbols":[],"user_mentions":[],"urls":[{"url":"https://t.co/BxJPG1X5nh","expanded_url":"http://fb.me/2ogcsmra0","display_url":"fb.me/2ogcsmra0","indices":[111,134]}]}</t>
  </si>
  <si>
    <t>936313834129805314</t>
  </si>
  <si>
    <t>Thu Nov 30 19:19:48 +0000 2017</t>
  </si>
  <si>
    <t>http://twitter.com/AMIAatUT/statuses/936313834129805314</t>
  </si>
  <si>
    <t>936313752877547520</t>
  </si>
  <si>
    <t>RT @AMIAnet: Find the places in your life where you have power or privilege and step into it - be courageous. - DeEtta Jones #amia17</t>
  </si>
  <si>
    <t>Thu Nov 30 19:19:29 +0000 2017</t>
  </si>
  <si>
    <t>http://twitter.com/amusedmuse/statuses/936313752877547520</t>
  </si>
  <si>
    <t>{"hashtags":[{"text":"amia17","indices":[125,132]}],"symbols":[],"user_mentions":[{"screen_name":"AMIAnet","name":"AMIA","id":29293612,"id_str":"29293612","indices":[3,11]}],"urls":[]}</t>
  </si>
  <si>
    <t>936313264006467584</t>
  </si>
  <si>
    <t>Thu Nov 30 19:17:32 +0000 2017</t>
  </si>
  <si>
    <t>http://twitter.com/treberney/statuses/936313264006467584</t>
  </si>
  <si>
    <t>936311713460301824</t>
  </si>
  <si>
    <t>Thu Nov 30 19:11:22 +0000 2017</t>
  </si>
  <si>
    <t>http://twitter.com/LDMArchive/statuses/936311713460301824</t>
  </si>
  <si>
    <t>936311607126364160</t>
  </si>
  <si>
    <t>Thu Nov 30 19:10:57 +0000 2017</t>
  </si>
  <si>
    <t>http://twitter.com/CarlaArton/statuses/936311607126364160</t>
  </si>
  <si>
    <t>936309314758864896</t>
  </si>
  <si>
    <t>RT @snowdenbecker: "This is what media preservation looks like": @DinahHandel on rendering the labor of preservation visible and valuing it as a core aspect of @XFR_collective work #amia17 https://t.co/7CDag9G8KX</t>
  </si>
  <si>
    <t>Thu Nov 30 19:01:51 +0000 2017</t>
  </si>
  <si>
    <t>http://twitter.com/snaile/statuses/936309314758864896</t>
  </si>
  <si>
    <t>{"hashtags":[],"symbols":[],"user_mentions":[{"screen_name":"snowdenbecker","name":"Snowden Becker","id":2448732866,"id_str":"2448732866","indices":[3,17]},{"screen_name":"DinahHandel","name":"Dinah Handel","id":2191365476,"id_str":"2191365476","indices":[65,77]}],"urls":[]}</t>
  </si>
  <si>
    <t>936309242977329152</t>
  </si>
  <si>
    <t>_AVarias_</t>
  </si>
  <si>
    <t>RT @metacynic: "you Gantt always get want you want" just won the #AMIA17 award for best quote. #projectmanagement @XFR_collective</t>
  </si>
  <si>
    <t>Thu Nov 30 19:01:33 +0000 2017</t>
  </si>
  <si>
    <t>2577564560</t>
  </si>
  <si>
    <t>http://pbs.twimg.com/profile_images/704457969123987457/CfS_dTPg_normal.jpg</t>
  </si>
  <si>
    <t>http://twitter.com/_AVarias_/statuses/936309242977329152</t>
  </si>
  <si>
    <t>{"hashtags":[{"text":"AMIA17","indices":[65,72]},{"text":"projectmanagement","indices":[95,113]}],"symbols":[],"user_mentions":[{"screen_name":"metacynic","name":"metacynic","id":2372956316,"id_str":"2372956316","indices":[3,13]},{"screen_name":"XFR_collective","name":"XFR Collective","id":3072115476,"id_str":"3072115476","indices":[114,129]}],"urls":[]}</t>
  </si>
  <si>
    <t>936309054023938048</t>
  </si>
  <si>
    <t>Hey guys! I'll be SKYPE-ing into the #AccessCommittee meeting in a few minutes to discuss this year's successful #AskAnArchivist campaign &amp;amp; the need for the moving image community's participation in the social media world #amia17</t>
  </si>
  <si>
    <t>Thu Nov 30 19:00:48 +0000 2017</t>
  </si>
  <si>
    <t>http://twitter.com/ArchivistAriel/statuses/936309054023938048</t>
  </si>
  <si>
    <t>{"hashtags":[{"text":"AccessCommittee","indices":[37,53]},{"text":"AskAnArchivist","indices":[113,128]},{"text":"amia17","indices":[226,233]}],"symbols":[],"user_mentions":[],"urls":[]}</t>
  </si>
  <si>
    <t>936308117213552640</t>
  </si>
  <si>
    <t>OH hell yes!!!! THIS IS MY JAM!!!! I see ALL THE SHOWS I WATCH! @PeebsCate, you are my kind of archivist, gurl! #ForensicArchiving #DocumentariesNeedUs #TrueCrime #AMIA17 https://t.co/nxtwWAO3t1</t>
  </si>
  <si>
    <t>Thu Nov 30 18:57:05 +0000 2017</t>
  </si>
  <si>
    <t>http://twitter.com/ArchivistAriel/statuses/936308117213552640</t>
  </si>
  <si>
    <t>{"hashtags":[{"text":"ForensicArchiving","indices":[112,130]},{"text":"DocumentariesNeedUs","indices":[131,151]},{"text":"TrueCrime","indices":[152,162]},{"text":"AMIA17","indices":[163,170]}],"symbols":[],"user_mentions":[{"screen_name":"PeebsCate","name":"Cate Peebles","id":831531882,"id_str":"831531882","indices":[64,74]}],"urls":[{"url":"https://t.co/nxtwWAO3t1","expanded_url":"https://twitter.com/erinlee_b/status/936303434965319680","display_url":"twitter.com/erinlee_b/stat…","indices":[171,194]}]}</t>
  </si>
  <si>
    <t>936308034007166976</t>
  </si>
  <si>
    <t>Had some bomb pho at st. Charles place.  #vegetarian #AMIA17</t>
  </si>
  <si>
    <t>Thu Nov 30 18:56:45 +0000 2017</t>
  </si>
  <si>
    <t>http://twitter.com/alancolors/statuses/936308034007166976</t>
  </si>
  <si>
    <t>{"hashtags":[{"text":"vegetarian","indices":[41,52]},{"text":"AMIA17","indices":[53,60]}],"symbols":[],"user_mentions":[],"urls":[]}</t>
  </si>
  <si>
    <t>936307296459780096</t>
  </si>
  <si>
    <t>RT @ArchivistAriel: For my #VHSpreservation pals, here's some great work and someone you can contact via twitter for #VHS #Digitization questions! #AMIA17 https://t.co/X6t23IFKnD</t>
  </si>
  <si>
    <t>Thu Nov 30 18:53:49 +0000 2017</t>
  </si>
  <si>
    <t>http://twitter.com/ItsTheShadsy/statuses/936307296459780096</t>
  </si>
  <si>
    <t>{"hashtags":[{"text":"VHSpreservation","indices":[27,43]},{"text":"VHS","indices":[117,121]},{"text":"Digitization","indices":[122,135]}],"symbols":[],"user_mentions":[{"screen_name":"ArchivistAriel","name":"Ariel Schudson","id":20423758,"id_str":"20423758","indices":[3,18]}],"urls":[]}</t>
  </si>
  <si>
    <t>936306605414547457</t>
  </si>
  <si>
    <t>Thu Nov 30 18:51:05 +0000 2017</t>
  </si>
  <si>
    <t>http://twitter.com/eabenoit/statuses/936306605414547457</t>
  </si>
  <si>
    <t>936306497688145920</t>
  </si>
  <si>
    <t>Thu Nov 30 18:50:39 +0000 2017</t>
  </si>
  <si>
    <t>http://twitter.com/BreatheHistory/statuses/936306497688145920</t>
  </si>
  <si>
    <t>936306063061737474</t>
  </si>
  <si>
    <t>Thu Nov 30 18:48:55 +0000 2017</t>
  </si>
  <si>
    <t>http://twitter.com/PeebsCate/statuses/936306063061737474</t>
  </si>
  <si>
    <t>936306062734610432</t>
  </si>
  <si>
    <t>Thanks to Vendors and Open Source Tools for helping make @MDPI_IU possible! #VendorCafe #AMIA17 @Memnon_Archive @BAVCPreserve @AVPreserve #QCTools @JOAN_RESEARCH #VidiCert #FFmpeg @AvalonMediaSys #Diamant https://t.co/8ANL6jrxrq</t>
  </si>
  <si>
    <t>http://twitter.com/CarlaArton/statuses/936306062734610432</t>
  </si>
  <si>
    <t>{"hashtags":[{"text":"VendorCafe","indices":[76,87]},{"text":"AMIA17","indices":[88,95]},{"text":"QCTools","indices":[138,146]},{"text":"VidiCert","indices":[162,171]},{"text":"FFmpeg","indices":[172,179]},{"text":"Diamant","indices":[196,204]}],"symbols":[],"user_mentions":[{"screen_name":"MDPI_IU","name":"MDPI@AMIA17","id":921077831362383900,"id_str":"921077831362383872","indices":[57,65]},{"screen_name":"Memnon_Archive","name":"Memnon Archiving","id":3247721879,"id_str":"3247721879","indices":[96,111]},{"screen_name":"BAVCPreserve","name":"BAVC Preservation","id":1128944827,"id_str":"1128944827","indices":[112,125]},{"screen_name":"AVPreserve","name":"AVPreserve","id":49113051,"id_str":"49113051","indices":[126,137]},{"screen_name":"JOAN_RESEARCH","name":"JOANNEUM RESEARCH","id":281458922,"id_str":"281458922","indices":[147,161]},{"screen_name":"AvalonMediaSys","name":"Avalon Media System","id":186555212,"id_str":"186555212","indices":[180,195]}],"urls":[{"url":"https://t.co/8ANL6jrxrq","expanded_url":"https://www.youtube.com/watch?v=4DmUhI1P5u0","display_url":"youtube.com/watch?v=4DmUhI…","indices":[205,228]}]}</t>
  </si>
  <si>
    <t>936304935859343360</t>
  </si>
  <si>
    <t>Thu Nov 30 18:44:27 +0000 2017</t>
  </si>
  <si>
    <t>http://twitter.com/DinahHandel/statuses/936304935859343360</t>
  </si>
  <si>
    <t>936304856763117568</t>
  </si>
  <si>
    <t>RT @av_morgan: I love this photo of @XFR_collective looking for gear #AMIA17 https://t.co/WfR85fNHX3</t>
  </si>
  <si>
    <t>Thu Nov 30 18:44:08 +0000 2017</t>
  </si>
  <si>
    <t>http://twitter.com/DinahHandel/statuses/936304856763117568</t>
  </si>
  <si>
    <t>{"hashtags":[{"text":"AMIA17","indices":[69,76]}],"symbols":[],"user_mentions":[{"screen_name":"av_morgan","name":"Morgan O Morel","id":607319252,"id_str":"607319252","indices":[3,13]},{"screen_name":"XFR_collective","name":"XFR Collective","id":3072115476,"id_str":"3072115476","indices":[36,51]}],"urls":[],"media":[{"id":936289958293327900,"id_str":"936289958293327878","indices":[77,100],"media_url":"http://pbs.twimg.com/media/DP5ewaLW0AYU3La.jpg","media_url_https":"https://pbs.twimg.com/media/DP5ewaLW0AYU3La.jpg","url":"https://t.co/WfR85fNHX3","display_url":"pic.twitter.com/WfR85fNHX3","expanded_url":"https://twitter.com/av_morgan/status/936289970050031616/photo/1","type":"photo","sizes":{"medium":{"w":1200,"h":675,"resize":"fit"},"small":{"w":680,"h":383,"resize":"fit"},"large":{"w":2048,"h":1152,"resize":"fit"},"thumb":{"w":150,"h":150,"resize":"crop"}},"source_status_id":936289970050031600,"source_status_id_str":"936289970050031616","source_user_id":607319252,"source_user_id_str":"607319252"}]}</t>
  </si>
  <si>
    <t>936303434965319680</t>
  </si>
  <si>
    <t>#NDSRArt pal @PeebsCate talking about her poster on archives in true crime documentaries #AMIA17 https://t.co/lIUGL4aXQ5</t>
  </si>
  <si>
    <t>Thu Nov 30 18:38:29 +0000 2017</t>
  </si>
  <si>
    <t>http://twitter.com/erinlee_b/statuses/936303434965319680</t>
  </si>
  <si>
    <t>{"hashtags":[{"text":"NDSRArt","indices":[0,8]},{"text":"AMIA17","indices":[89,96]}],"symbols":[],"user_mentions":[{"screen_name":"PeebsCate","name":"Cate Peebles","id":831531882,"id_str":"831531882","indices":[13,23]}],"urls":[],"media":[{"id":936303427050598400,"id_str":"936303427050598400","indices":[97,120],"media_url":"http://pbs.twimg.com/media/DP5rAZNU8AAcIke.jpg","media_url_https":"https://pbs.twimg.com/media/DP5rAZNU8AAcIke.jpg","url":"https://t.co/lIUGL4aXQ5","display_url":"pic.twitter.com/lIUGL4aXQ5","expanded_url":"https://twitter.com/erinlee_b/status/936303434965319680/photo/1","type":"photo","sizes":{"large":{"w":1463,"h":2047,"resize":"fit"},"medium":{"w":858,"h":1200,"resize":"fit"},"small":{"w":486,"h":680,"resize":"fit"},"thumb":{"w":150,"h":150,"resize":"crop"}}}]}</t>
  </si>
  <si>
    <t>936302885134102528</t>
  </si>
  <si>
    <t>Thu Nov 30 18:36:18 +0000 2017</t>
  </si>
  <si>
    <t>http://twitter.com/poeticdoxa/statuses/936302885134102528</t>
  </si>
  <si>
    <t>936302825860161536</t>
  </si>
  <si>
    <t>RT @captain_maybe: Stuck in NYC, but sending &amp;lt;3 to @XFR_collective comrades @noiseslikethe @kiddarchivist @DinahHandel and Ana Marie, presenting at #amia17 rn https://t.co/UPdHuZmTan</t>
  </si>
  <si>
    <t>Thu Nov 30 18:36:04 +0000 2017</t>
  </si>
  <si>
    <t>http://twitter.com/poeticdoxa/statuses/936302825860161536</t>
  </si>
  <si>
    <t>{"hashtags":[],"symbols":[],"user_mentions":[{"screen_name":"captain_maybe","name":"rachel mattson","id":16057909,"id_str":"16057909","indices":[3,17]},{"screen_name":"XFR_collective","name":"XFR Collective","id":3072115476,"id_str":"3072115476","indices":[54,69]},{"screen_name":"noiseslikethe","name":"Marie Lascu","id":264305285,"id_str":"264305285","indices":[79,93]},{"screen_name":"kiddarchivist","name":"Mary Kidd","id":3333438903,"id_str":"3333438903","indices":[94,108]},{"screen_name":"DinahHandel","name":"Dinah Handel","id":2191365476,"id_str":"2191365476","indices":[109,121]}],"urls":[]}</t>
  </si>
  <si>
    <t>936302022239776768</t>
  </si>
  <si>
    <t>For my #VHSpreservation pals, here's some great work and someone you can contact via twitter for #VHS #Digitization questions! #AMIA17 https://t.co/X6t23IFKnD</t>
  </si>
  <si>
    <t>Thu Nov 30 18:32:52 +0000 2017</t>
  </si>
  <si>
    <t>http://twitter.com/ArchivistAriel/statuses/936302022239776768</t>
  </si>
  <si>
    <t>{"hashtags":[{"text":"VHSpreservation","indices":[7,23]},{"text":"VHS","indices":[97,101]},{"text":"Digitization","indices":[102,115]},{"text":"AMIA17","indices":[127,134]}],"symbols":[],"user_mentions":[],"urls":[{"url":"https://t.co/X6t23IFKnD","expanded_url":"https://twitter.com/ItsTheShadsy/status/936295609564385280","display_url":"twitter.com/ItsTheShadsy/s…","indices":[135,158]}]}</t>
  </si>
  <si>
    <t>936301243928076288</t>
  </si>
  <si>
    <t>Thu Nov 30 18:29:46 +0000 2017</t>
  </si>
  <si>
    <t>http://twitter.com/sheilaMorr/statuses/936301243928076288</t>
  </si>
  <si>
    <t>936299631918616579</t>
  </si>
  <si>
    <t>Inspired by @XFR_collective’s #AMIA17 presentation. Brainstorming how I could reproduce their model in Mpls... twin cities #avarchiving folks, let’s talk!</t>
  </si>
  <si>
    <t>Thu Nov 30 18:23:22 +0000 2017</t>
  </si>
  <si>
    <t>http://twitter.com/erinlee_b/statuses/936299631918616579</t>
  </si>
  <si>
    <t>{"hashtags":[{"text":"AMIA17","indices":[30,37]},{"text":"avarchiving","indices":[123,135]}],"symbols":[],"user_mentions":[{"screen_name":"XFR_collective","name":"XFR Collective","id":3072115476,"id_str":"3072115476","indices":[12,27]}],"urls":[]}</t>
  </si>
  <si>
    <t>We're presenting our poster on our DIY VHS digitization project! Say hello and ask questions! #AMIA17 https://t.co/XGVPmC3g7j</t>
  </si>
  <si>
    <t>Thu Nov 30 18:07:23 +0000 2017</t>
  </si>
  <si>
    <t>http://twitter.com/ItsTheShadsy/statuses/936295609564385280</t>
  </si>
  <si>
    <t>{"hashtags":[{"text":"AMIA17","indices":[94,101]}],"symbols":[],"user_mentions":[],"urls":[],"media":[{"id":936295586977931300,"id_str":"936295586977931264","indices":[102,125],"media_url":"http://pbs.twimg.com/media/DP5j4CqV4AA7dUg.jpg","media_url_https":"https://pbs.twimg.com/media/DP5j4CqV4AA7dUg.jpg","url":"https://t.co/XGVPmC3g7j","display_url":"pic.twitter.com/XGVPmC3g7j","expanded_url":"https://twitter.com/ItsTheShadsy/status/936295609564385280/photo/1","type":"photo","sizes":{"medium":{"w":1200,"h":900,"resize":"fit"},"small":{"w":680,"h":510,"resize":"fit"},"large":{"w":2048,"h":1536,"resize":"fit"},"thumb":{"w":150,"h":150,"resize":"crop"}}}]}</t>
  </si>
  <si>
    <t>936295449371258880</t>
  </si>
  <si>
    <t>Thu Nov 30 18:06:45 +0000 2017</t>
  </si>
  <si>
    <t>http://twitter.com/metacynic/statuses/936295449371258880</t>
  </si>
  <si>
    <t>936294533511356416</t>
  </si>
  <si>
    <t>This=one of the best pieces of personal archiving equipment I own as well. I use this for my 16mm collection &amp;amp; much more. &amp;lt;3 #AMIA17 https://t.co/N4geDWbKkj</t>
  </si>
  <si>
    <t>Thu Nov 30 18:03:06 +0000 2017</t>
  </si>
  <si>
    <t>http://twitter.com/ArchivistAriel/statuses/936294533511356416</t>
  </si>
  <si>
    <t>{"hashtags":[{"text":"AMIA17","indices":[132,139]}],"symbols":[],"user_mentions":[],"urls":[{"url":"https://t.co/N4geDWbKkj","expanded_url":"https://twitter.com/erinlee_b/status/936293315170983936","display_url":"twitter.com/erinlee_b/stat…","indices":[140,163]}]}</t>
  </si>
  <si>
    <t>936293932803198986</t>
  </si>
  <si>
    <t>dang @XFR_collective is the best #AMIA17</t>
  </si>
  <si>
    <t>Thu Nov 30 18:00:43 +0000 2017</t>
  </si>
  <si>
    <t>http://twitter.com/brenemer/statuses/936293932803198986</t>
  </si>
  <si>
    <t>{"hashtags":[{"text":"AMIA17","indices":[33,40]}],"symbols":[],"user_mentions":[{"screen_name":"XFR_collective","name":"XFR Collective","id":3072115476,"id_str":"3072115476","indices":[5,20]}],"urls":[]}</t>
  </si>
  <si>
    <t>936293723507494912</t>
  </si>
  <si>
    <t>Oh check it out it's super-easy to support @XFR_collective with a donation! #anythinghelps #amia17 https://t.co/bnKZcHbM4U</t>
  </si>
  <si>
    <t>Thu Nov 30 17:59:53 +0000 2017</t>
  </si>
  <si>
    <t>http://twitter.com/snowdenbecker/statuses/936293723507494912</t>
  </si>
  <si>
    <t>{"hashtags":[{"text":"anythinghelps","indices":[76,90]},{"text":"amia17","indices":[91,98]}],"symbols":[],"user_mentions":[{"screen_name":"XFR_collective","name":"XFR Collective","id":3072115476,"id_str":"3072115476","indices":[43,58]}],"urls":[],"media":[{"id":936293715601113100,"id_str":"936293715601113088","indices":[99,122],"media_url":"http://pbs.twimg.com/media/DP5iLHPVwAAxVAp.jpg","media_url_https":"https://pbs.twimg.com/media/DP5iLHPVwAAxVAp.jpg","url":"https://t.co/bnKZcHbM4U","display_url":"pic.twitter.com/bnKZcHbM4U","expanded_url":"https://twitter.com/snowdenbecker/status/936293723507494912/photo/1","type":"photo","sizes":{"large":{"w":640,"h":1136,"resize":"fit"},"small":{"w":383,"h":680,"resize":"fit"},"thumb":{"w":150,"h":150,"resize":"crop"},"medium":{"w":640,"h":1136,"resize":"fit"}}}]}</t>
  </si>
  <si>
    <t>936293680780075008</t>
  </si>
  <si>
    <t>RT @ArchivistAriel: Boosting the signal for this! #AMIA17 https://t.co/bF88b7RraB</t>
  </si>
  <si>
    <t>Thu Nov 30 17:59:43 +0000 2017</t>
  </si>
  <si>
    <t>http://twitter.com/AMIAatUT/statuses/936293680780075008</t>
  </si>
  <si>
    <t>{"hashtags":[{"text":"AMIA17","indices":[50,57]}],"symbols":[],"user_mentions":[{"screen_name":"ArchivistAriel","name":"Ariel Schudson","id":20423758,"id_str":"20423758","indices":[3,18]}],"urls":[{"url":"https://t.co/bF88b7RraB","expanded_url":"https://twitter.com/SegoLilyGirl/status/936289059957280769","display_url":"twitter.com/SegoLilyGirl/s…","indices":[58,81]}]}</t>
  </si>
  <si>
    <t>936293586760622085</t>
  </si>
  <si>
    <t>Thu Nov 30 17:59:21 +0000 2017</t>
  </si>
  <si>
    <t>http://twitter.com/AMIAatUT/statuses/936293586760622085</t>
  </si>
  <si>
    <t>936293568792137733</t>
  </si>
  <si>
    <t>It's so cool to hear @DinahHandel talk about Horizontal Membership at @XFR_collective: "We all have something to learn and we all have something to teach" #AMIA17</t>
  </si>
  <si>
    <t>Thu Nov 30 17:59:16 +0000 2017</t>
  </si>
  <si>
    <t>http://twitter.com/av_morgan/statuses/936293568792137733</t>
  </si>
  <si>
    <t>{"hashtags":[{"text":"AMIA17","indices":[155,162]}],"symbols":[],"user_mentions":[{"screen_name":"DinahHandel","name":"Dinah Handel","id":2191365476,"id_str":"2191365476","indices":[21,33]},{"screen_name":"XFR_collective","name":"XFR Collective","id":3072115476,"id_str":"3072115476","indices":[70,85]}],"urls":[]}</t>
  </si>
  <si>
    <t>936293315170983936</t>
  </si>
  <si>
    <t>Shoutout to the PTouch! 🙌🏽 One of the @XFR_collective’s crucial pieces of rack setup equipment #AMIA17 https://t.co/vWpBhjo5Eu</t>
  </si>
  <si>
    <t>Thu Nov 30 17:58:16 +0000 2017</t>
  </si>
  <si>
    <t>http://twitter.com/erinlee_b/statuses/936293315170983936</t>
  </si>
  <si>
    <t>{"hashtags":[{"text":"AMIA17","indices":[95,102]}],"symbols":[],"user_mentions":[{"screen_name":"XFR_collective","name":"XFR Collective","id":3072115476,"id_str":"3072115476","indices":[38,53]}],"urls":[],"media":[{"id":936293309206560800,"id_str":"936293309206560768","indices":[103,126],"media_url":"http://pbs.twimg.com/media/DP5hzdTVAAAWRX-.jpg","media_url_https":"https://pbs.twimg.com/media/DP5hzdTVAAAWRX-.jpg","url":"https://t.co/vWpBhjo5Eu","display_url":"pic.twitter.com/vWpBhjo5Eu","expanded_url":"https://twitter.com/erinlee_b/status/936293315170983936/photo/1","type":"photo","sizes":{"large":{"w":1365,"h":1822,"resize":"fit"},"thumb":{"w":150,"h":150,"resize":"crop"},"medium":{"w":899,"h":1200,"resize":"fit"},"small":{"w":509,"h":680,"resize":"fit"}}}]}</t>
  </si>
  <si>
    <t>936292691540959232</t>
  </si>
  <si>
    <t>RT @AMIAatUT: @XFR_collective serving as a great example of transparency as the group grows, struggles, and changes   #amia17</t>
  </si>
  <si>
    <t>Thu Nov 30 17:55:47 +0000 2017</t>
  </si>
  <si>
    <t>http://twitter.com/treberney/statuses/936292691540959232</t>
  </si>
  <si>
    <t>{"hashtags":[{"text":"amia17","indices":[118,125]}],"symbols":[],"user_mentions":[{"screen_name":"AMIAatUT","name":"AMIA","id":3221922992,"id_str":"3221922992","indices":[3,12]},{"screen_name":"XFR_collective","name":"XFR Collective","id":3072115476,"id_str":"3072115476","indices":[14,29]}],"urls":[]}</t>
  </si>
  <si>
    <t>936292670812622848</t>
  </si>
  <si>
    <t>Thu Nov 30 17:55:42 +0000 2017</t>
  </si>
  <si>
    <t>http://twitter.com/erinlee_b/statuses/936292670812622848</t>
  </si>
  <si>
    <t>936292307959275522</t>
  </si>
  <si>
    <t>captain_maybe</t>
  </si>
  <si>
    <t>Stuck in NYC, but sending &amp;lt;3 to @XFR_collective comrades @noiseslikethe @kiddarchivist @DinahHandel and Ana Marie, presenting at #amia17 rn https://t.co/UPdHuZmTan</t>
  </si>
  <si>
    <t>Thu Nov 30 17:54:16 +0000 2017</t>
  </si>
  <si>
    <t>16057909</t>
  </si>
  <si>
    <t>http://pbs.twimg.com/profile_images/535869800661016576/DwQ5zCD3_normal.jpeg</t>
  </si>
  <si>
    <t>brooklyn, NY</t>
  </si>
  <si>
    <t>http://twitter.com/captain_maybe/statuses/936292307959275522</t>
  </si>
  <si>
    <t>{"hashtags":[{"text":"amia17","indices":[132,139]}],"symbols":[],"user_mentions":[{"screen_name":"XFR_collective","name":"XFR Collective","id":3072115476,"id_str":"3072115476","indices":[35,50]},{"screen_name":"noiseslikethe","name":"Marie Lascu","id":264305285,"id_str":"264305285","indices":[60,74]},{"screen_name":"kiddarchivist","name":"Mary Kidd","id":3333438903,"id_str":"3333438903","indices":[75,89]},{"screen_name":"DinahHandel","name":"Dinah Handel","id":2191365476,"id_str":"2191365476","indices":[90,102]}],"urls":[{"url":"https://t.co/UPdHuZmTan","expanded_url":"https://twitter.com/AMIAnet/status/936279567689535488","display_url":"twitter.com/AMIAnet/status…","indices":[143,166]}]}</t>
  </si>
  <si>
    <t>936292254355939329</t>
  </si>
  <si>
    <t>RT @selena_sjsu: I hope everyone has fun at #amia17! With you in spirit. 
For demure, introspective types, because all personalities exist on all levels of professions: https://t.co/uetCbUvabf</t>
  </si>
  <si>
    <t>Thu Nov 30 17:54:03 +0000 2017</t>
  </si>
  <si>
    <t>http://twitter.com/ArchivistAriel/statuses/936292254355939329</t>
  </si>
  <si>
    <t>{"hashtags":[{"text":"amia17","indices":[44,51]}],"symbols":[],"user_mentions":[{"screen_name":"selena_sjsu","name":"selena","id":2193495170,"id_str":"2193495170","indices":[3,15]}],"urls":[]}</t>
  </si>
  <si>
    <t>936292154770640896</t>
  </si>
  <si>
    <t>Check out docs for video rack set up by @XFR_collective for metro https://t.co/DwdsBTV1uX #AMIA17</t>
  </si>
  <si>
    <t>Thu Nov 30 17:53:39 +0000 2017</t>
  </si>
  <si>
    <t>http://twitter.com/pvizner/statuses/936292154770640896</t>
  </si>
  <si>
    <t>{"hashtags":[{"text":"AMIA17","indices":[90,97]}],"symbols":[],"user_mentions":[{"screen_name":"XFR_collective","name":"XFR Collective","id":3072115476,"id_str":"3072115476","indices":[40,55]}],"urls":[{"url":"https://t.co/DwdsBTV1uX","expanded_url":"http://tinyurl.com/XFRmetro","display_url":"tinyurl.com/XFRmetro","indices":[66,89]}]}</t>
  </si>
  <si>
    <t>936291997794516992</t>
  </si>
  <si>
    <t>RT @MDPI_IU: #AMIA17 is officially underway! We have a number of IU and MDPI staff in attendance and presenting this week.
Mike Casey will be presenting Managing Media Digitization Workflows at 2:30
Rachael Stoeltje will be presenting Disaster Response and Planning for AV Archives at 4:45</t>
  </si>
  <si>
    <t>Thu Nov 30 17:53:02 +0000 2017</t>
  </si>
  <si>
    <t>http://twitter.com/ArchivistAriel/statuses/936291997794516992</t>
  </si>
  <si>
    <t>{"hashtags":[{"text":"AMIA17","indices":[13,20]}],"symbols":[],"user_mentions":[{"screen_name":"MDPI_IU","name":"MDPI@IU","id":921077831362383900,"id_str":"921077831362383872","indices":[3,11]}],"urls":[]}</t>
  </si>
  <si>
    <t>936291905490604032</t>
  </si>
  <si>
    <t>Thu Nov 30 17:52:40 +0000 2017</t>
  </si>
  <si>
    <t>http://twitter.com/ItsTheShadsy/statuses/936291905490604032</t>
  </si>
  <si>
    <t>936291764205318144</t>
  </si>
  <si>
    <t>Thu Nov 30 17:52:06 +0000 2017</t>
  </si>
  <si>
    <t>http://twitter.com/ArchivistAriel/statuses/936291764205318144</t>
  </si>
  <si>
    <t>936291709910073344</t>
  </si>
  <si>
    <t>RT @ItsTheShadsy: This is really important: XFR took a break to address their priorities, structures, workflows, and culture. This is good! Regrouping is necessary! #AMIA17</t>
  </si>
  <si>
    <t>Thu Nov 30 17:51:53 +0000 2017</t>
  </si>
  <si>
    <t>http://twitter.com/ArchivistAriel/statuses/936291709910073344</t>
  </si>
  <si>
    <t>936291655363084288</t>
  </si>
  <si>
    <t>Thu Nov 30 17:51:40 +0000 2017</t>
  </si>
  <si>
    <t>http://twitter.com/ArchivistAriel/statuses/936291655363084288</t>
  </si>
  <si>
    <t>936291615949205504</t>
  </si>
  <si>
    <t>RT @snowdenbecker: The P-Touch label maker gets a shoutout as part of @XFR_collective's essential equipment! ID'ing components crucial for making gear usable. #amia17</t>
  </si>
  <si>
    <t>Thu Nov 30 17:51:31 +0000 2017</t>
  </si>
  <si>
    <t>http://twitter.com/ArchivistAriel/statuses/936291615949205504</t>
  </si>
  <si>
    <t>{"hashtags":[],"symbols":[],"user_mentions":[{"screen_name":"snowdenbecker","name":"Snowden Becker","id":2448732866,"id_str":"2448732866","indices":[3,17]},{"screen_name":"XFR_collective","name":"XFR Collective","id":3072115476,"id_str":"3072115476","indices":[70,85]}],"urls":[]}</t>
  </si>
  <si>
    <t>936291016742723586</t>
  </si>
  <si>
    <t>RT @ng_yvonne: DeEtta Jones on “eustress” (creative tension) vs “distress” (fear based) #amia17 https://t.co/pvdZ33xxGA</t>
  </si>
  <si>
    <t>Thu Nov 30 17:49:08 +0000 2017</t>
  </si>
  <si>
    <t>http://twitter.com/snowdenbecker/statuses/936291016742723586</t>
  </si>
  <si>
    <t>{"hashtags":[{"text":"amia17","indices":[88,95]}],"symbols":[],"user_mentions":[{"screen_name":"ng_yvonne","name":"Yvonne Ng","id":49653585,"id_str":"49653585","indices":[3,13]}],"urls":[],"media":[{"id":936255143502213100,"id_str":"936255143502213120","indices":[96,119],"media_url":"http://pbs.twimg.com/media/DP4_F6-U8AATLv1.jpg","media_url_https":"https://pbs.twimg.com/media/DP4_F6-U8AATLv1.jpg","url":"https://t.co/pvdZ33xxGA","display_url":"pic.twitter.com/pvdZ33xxGA","expanded_url":"https://twitter.com/ng_yvonne/status/936255145888894976/photo/1","type":"photo","sizes":{"medium":{"w":1200,"h":900,"resize":"fit"},"small":{"w":680,"h":510,"resize":"fit"},"thumb":{"w":150,"h":150,"resize":"crop"},"large":{"w":2048,"h":1536,"resize":"fit"}},"source_status_id":936255145888895000,"source_status_id_str":"936255145888894976","source_user_id":49653585,"source_user_id_str":"49653585"}]}</t>
  </si>
  <si>
    <t>936290773322096647</t>
  </si>
  <si>
    <t>The P-Touch label maker gets a shoutout as part of @XFR_collective's essential equipment! ID'ing components crucial for making gear usable. #amia17</t>
  </si>
  <si>
    <t>Thu Nov 30 17:48:10 +0000 2017</t>
  </si>
  <si>
    <t>http://twitter.com/snowdenbecker/statuses/936290773322096647</t>
  </si>
  <si>
    <t>{"hashtags":[{"text":"amia17","indices":[140,147]}],"symbols":[],"user_mentions":[{"screen_name":"XFR_collective","name":"XFR Collective","id":3072115476,"id_str":"3072115476","indices":[51,66]}],"urls":[]}</t>
  </si>
  <si>
    <t>936290297121734658</t>
  </si>
  <si>
    <t>Will archivists' attentive and protective care of their collections and equipment be a hinderence to collaboration? LA, the state we're in. #AMIA17</t>
  </si>
  <si>
    <t>Thu Nov 30 17:46:16 +0000 2017</t>
  </si>
  <si>
    <t>http://twitter.com/alancolors/statuses/936290297121734658</t>
  </si>
  <si>
    <t>{"hashtags":[{"text":"AMIA17","indices":[140,147]}],"symbols":[],"user_mentions":[],"urls":[]}</t>
  </si>
  <si>
    <t>936290227391422464</t>
  </si>
  <si>
    <t>Thu Nov 30 17:46:00 +0000 2017</t>
  </si>
  <si>
    <t>http://twitter.com/ArchivistAriel/statuses/936290227391422464</t>
  </si>
  <si>
    <t>936290172622266368</t>
  </si>
  <si>
    <t>Thu Nov 30 17:45:47 +0000 2017</t>
  </si>
  <si>
    <t>http://twitter.com/treberney/statuses/936290172622266368</t>
  </si>
  <si>
    <t>936289970050031616</t>
  </si>
  <si>
    <t>I love this photo of @XFR_collective looking for gear #AMIA17 https://t.co/WfR85fNHX3</t>
  </si>
  <si>
    <t>Thu Nov 30 17:44:58 +0000 2017</t>
  </si>
  <si>
    <t>http://twitter.com/av_morgan/statuses/936289970050031616</t>
  </si>
  <si>
    <t>{"hashtags":[{"text":"AMIA17","indices":[54,61]}],"symbols":[],"user_mentions":[{"screen_name":"XFR_collective","name":"XFR Collective","id":3072115476,"id_str":"3072115476","indices":[21,36]}],"urls":[],"media":[{"id":936289958293327900,"id_str":"936289958293327878","indices":[62,85],"media_url":"http://pbs.twimg.com/media/DP5ewaLW0AYU3La.jpg","media_url_https":"https://pbs.twimg.com/media/DP5ewaLW0AYU3La.jpg","url":"https://t.co/WfR85fNHX3","display_url":"pic.twitter.com/WfR85fNHX3","expanded_url":"https://twitter.com/av_morgan/status/936289970050031616/photo/1","type":"photo","sizes":{"medium":{"w":1200,"h":675,"resize":"fit"},"small":{"w":680,"h":383,"resize":"fit"},"large":{"w":2048,"h":1152,"resize":"fit"},"thumb":{"w":150,"h":150,"resize":"crop"}}}]}</t>
  </si>
  <si>
    <t>936289776021389312</t>
  </si>
  <si>
    <t>Boosting the signal for this! #AMIA17 https://t.co/bF88b7RraB</t>
  </si>
  <si>
    <t>Thu Nov 30 17:44:12 +0000 2017</t>
  </si>
  <si>
    <t>http://twitter.com/ArchivistAriel/statuses/936289776021389312</t>
  </si>
  <si>
    <t>{"hashtags":[{"text":"AMIA17","indices":[30,37]}],"symbols":[],"user_mentions":[],"urls":[{"url":"https://t.co/bF88b7RraB","expanded_url":"https://twitter.com/SegoLilyGirl/status/936289059957280769","display_url":"twitter.com/SegoLilyGirl/s…","indices":[38,61]}]}</t>
  </si>
  <si>
    <t>936289766684766209</t>
  </si>
  <si>
    <t>This is really important: XFR took a break to address their priorities, structures, workflows, and culture. This is good! Regrouping is necessary! #AMIA17</t>
  </si>
  <si>
    <t>Thu Nov 30 17:44:10 +0000 2017</t>
  </si>
  <si>
    <t>http://twitter.com/ItsTheShadsy/statuses/936289766684766209</t>
  </si>
  <si>
    <t>{"hashtags":[{"text":"AMIA17","indices":[147,154]}],"symbols":[],"user_mentions":[],"urls":[]}</t>
  </si>
  <si>
    <t>936289736347537409</t>
  </si>
  <si>
    <t>CeeVeeKayy</t>
  </si>
  <si>
    <t>RT @wp_chase: If I were at #amia17 I would go see @npr_rad intern @macky221b present on challenges, collaborative solutions, and successes of AV archives in Louisiana today!</t>
  </si>
  <si>
    <t>Thu Nov 30 17:44:03 +0000 2017</t>
  </si>
  <si>
    <t>256145764</t>
  </si>
  <si>
    <t>http://pbs.twimg.com/profile_images/886695117129732096/_ssrasO__normal.jpg</t>
  </si>
  <si>
    <t>http://twitter.com/CeeVeeKayy/statuses/936289736347537409</t>
  </si>
  <si>
    <t>{"hashtags":[{"text":"amia17","indices":[27,34]}],"symbols":[],"user_mentions":[{"screen_name":"wp_chase","name":"Will Chase","id":2598363327,"id_str":"2598363327","indices":[3,12]},{"screen_name":"npr_rad","name":"NPR RAD","id":18724720,"id_str":"18724720","indices":[50,58]},{"screen_name":"macky221b","name":"Mackenzie Roberts","id":3140912164,"id_str":"3140912164","indices":[66,76]}],"urls":[]}</t>
  </si>
  <si>
    <t>936289654688579585</t>
  </si>
  <si>
    <t>Thu Nov 30 17:43:43 +0000 2017</t>
  </si>
  <si>
    <t>http://twitter.com/CeeVeeKayy/statuses/936289654688579585</t>
  </si>
  <si>
    <t>936289066982756353</t>
  </si>
  <si>
    <t>Thu Nov 30 17:41:23 +0000 2017</t>
  </si>
  <si>
    <t>http://twitter.com/treberney/statuses/936289066982756353</t>
  </si>
  <si>
    <t>936289059957280769</t>
  </si>
  <si>
    <t>Is there anywhere presenters can post their slides? I'm so nearsighted I need a wee bit of help! #amia17</t>
  </si>
  <si>
    <t>Thu Nov 30 17:41:21 +0000 2017</t>
  </si>
  <si>
    <t>http://twitter.com/SegoLilyGirl/statuses/936289059957280769</t>
  </si>
  <si>
    <t>936288558725210112</t>
  </si>
  <si>
    <t>If I was at #amia17, there's no WAY I'd be missing this panel. If you are there...this sounds like a damn fine way to spend a session! Hope people tweet! https://t.co/NEfheknFmH</t>
  </si>
  <si>
    <t>Thu Nov 30 17:39:22 +0000 2017</t>
  </si>
  <si>
    <t>http://twitter.com/ArchivistAriel/statuses/936288558725210112</t>
  </si>
  <si>
    <t>{"hashtags":[{"text":"amia17","indices":[12,19]}],"symbols":[],"user_mentions":[],"urls":[{"url":"https://t.co/NEfheknFmH","expanded_url":"https://twitter.com/AVP_UCLA/status/935689321343959042","display_url":"twitter.com/AVP_UCLA/statu…","indices":[154,177]}]}</t>
  </si>
  <si>
    <t>936288487195729920</t>
  </si>
  <si>
    <t>Edward Benoit III, "How many Umatic decks do we have at in the state of Louisiana?" 👏
#AMIA17</t>
  </si>
  <si>
    <t>Thu Nov 30 17:39:05 +0000 2017</t>
  </si>
  <si>
    <t>http://twitter.com/0_DigiBorn_0/statuses/936288487195729920</t>
  </si>
  <si>
    <t>{"hashtags":[{"text":"AMIA17","indices":[86,93]}],"symbols":[],"user_mentions":[],"urls":[]}</t>
  </si>
  <si>
    <t>936288418459455488</t>
  </si>
  <si>
    <t>Thu Nov 30 17:38:49 +0000 2017</t>
  </si>
  <si>
    <t>http://twitter.com/AMIAatUT/statuses/936288418459455488</t>
  </si>
  <si>
    <t>936288290868744193</t>
  </si>
  <si>
    <t>@XFR_collective serving as a great example of transparency as the group grows, struggles, and changes   #amia17</t>
  </si>
  <si>
    <t>Thu Nov 30 17:38:18 +0000 2017</t>
  </si>
  <si>
    <t>3072115476</t>
  </si>
  <si>
    <t>XFR_collective</t>
  </si>
  <si>
    <t>http://twitter.com/AMIAatUT/statuses/936288290868744193</t>
  </si>
  <si>
    <t>{"hashtags":[{"text":"amia17","indices":[104,111]}],"symbols":[],"user_mentions":[{"screen_name":"XFR_collective","name":"XFR Collective","id":3072115476,"id_str":"3072115476","indices":[0,15]}],"urls":[]}</t>
  </si>
  <si>
    <t>936288153828196352</t>
  </si>
  <si>
    <t>"you Gantt always get want you want" just won the #AMIA17 award for best quote. #projectmanagement @XFR_collective</t>
  </si>
  <si>
    <t>Thu Nov 30 17:37:45 +0000 2017</t>
  </si>
  <si>
    <t>http://twitter.com/metacynic/statuses/936288153828196352</t>
  </si>
  <si>
    <t>{"hashtags":[{"text":"AMIA17","indices":[50,57]},{"text":"projectmanagement","indices":[80,98]}],"symbols":[],"user_mentions":[{"screen_name":"XFR_collective","name":"XFR Collective","id":3072115476,"id_str":"3072115476","indices":[99,114]}],"urls":[]}</t>
  </si>
  <si>
    <t>936288031765553152</t>
  </si>
  <si>
    <t>Thu Nov 30 17:37:16 +0000 2017</t>
  </si>
  <si>
    <t>http://twitter.com/ArchivistAriel/statuses/936288031765553152</t>
  </si>
  <si>
    <t>936287944645550080</t>
  </si>
  <si>
    <t>It's a little hard to see, but it's worth clicking on the pic to see this photo from the #AMIA17 opening address. Wish I was there for it. Looks amazing! https://t.co/AVAsdn0bLq</t>
  </si>
  <si>
    <t>Thu Nov 30 17:36:56 +0000 2017</t>
  </si>
  <si>
    <t>http://twitter.com/ArchivistAriel/statuses/936287944645550080</t>
  </si>
  <si>
    <t>{"hashtags":[{"text":"AMIA17","indices":[89,96]}],"symbols":[],"user_mentions":[],"urls":[{"url":"https://t.co/AVAsdn0bLq","expanded_url":"https://twitter.com/ng_yvonne/status/936256258159665152","display_url":"twitter.com/ng_yvonne/stat…","indices":[154,177]}]}</t>
  </si>
  <si>
    <t>936287827012276224</t>
  </si>
  <si>
    <t>DenaSchulze</t>
  </si>
  <si>
    <t>RT @mellydollred: #AMIA17 Theme so far — if you build it, how do you get them to come?</t>
  </si>
  <si>
    <t>Thu Nov 30 17:36:28 +0000 2017</t>
  </si>
  <si>
    <t>457708886</t>
  </si>
  <si>
    <t>http://pbs.twimg.com/profile_images/2128303365/dena_twitter_normal.jpg</t>
  </si>
  <si>
    <t>http://twitter.com/DenaSchulze/statuses/936287827012276224</t>
  </si>
  <si>
    <t>{"hashtags":[{"text":"AMIA17","indices":[18,25]}],"symbols":[],"user_mentions":[{"screen_name":"mellydollred","name":"Melissa Dollman","id":23597456,"id_str":"23597456","indices":[3,16]}],"urls":[]}</t>
  </si>
  <si>
    <t>936286981155409920</t>
  </si>
  <si>
    <t>nprchives</t>
  </si>
  <si>
    <t>Thu Nov 30 17:33:06 +0000 2017</t>
  </si>
  <si>
    <t>2211327068</t>
  </si>
  <si>
    <t>http://pbs.twimg.com/profile_images/797182363025506305/ua18NLVQ_normal.jpg</t>
  </si>
  <si>
    <t>the vaults of NPR</t>
  </si>
  <si>
    <t>http://twitter.com/nprchives/statuses/936286981155409920</t>
  </si>
  <si>
    <t>936286858237136897</t>
  </si>
  <si>
    <t>500 points for a Homestar reference #AMIA17</t>
  </si>
  <si>
    <t>Thu Nov 30 17:32:37 +0000 2017</t>
  </si>
  <si>
    <t>http://twitter.com/ItsTheShadsy/statuses/936286858237136897</t>
  </si>
  <si>
    <t>{"hashtags":[{"text":"AMIA17","indices":[36,43]}],"symbols":[],"user_mentions":[],"urls":[]}</t>
  </si>
  <si>
    <t>936286657803898881</t>
  </si>
  <si>
    <t>To read - Months of work on a code of conduct from @XFR_collective: https://t.co/1pXL2sEJm7 #amia17</t>
  </si>
  <si>
    <t>Thu Nov 30 17:31:49 +0000 2017</t>
  </si>
  <si>
    <t>http://twitter.com/treberney/statuses/936286657803898881</t>
  </si>
  <si>
    <t>{"hashtags":[{"text":"amia17","indices":[92,99]}],"symbols":[],"user_mentions":[{"screen_name":"XFR_collective","name":"XFR Collective","id":3072115476,"id_str":"3072115476","indices":[51,66]}],"urls":[{"url":"https://t.co/1pXL2sEJm7","expanded_url":"https://github.com/XFRCollective/Administrative/blob/master/CodeofConduct.md","display_url":"github.com/XFRCollective/…","indices":[68,91]}]}</t>
  </si>
  <si>
    <t>936286384180080645</t>
  </si>
  <si>
    <t>npr_rad</t>
  </si>
  <si>
    <t>Thu Nov 30 17:30:44 +0000 2017</t>
  </si>
  <si>
    <t>18724720</t>
  </si>
  <si>
    <t>http://pbs.twimg.com/profile_images/639795828240945152/YLo9howO_normal.png</t>
  </si>
  <si>
    <t>http://twitter.com/npr_rad/statuses/936286384180080645</t>
  </si>
  <si>
    <t>936285926883577856</t>
  </si>
  <si>
    <t>RT @metacynic: Link to @XFR_collective brilliant and thoughtful #CoC #AMIA17  https://t.co/yll82bos7u</t>
  </si>
  <si>
    <t>Thu Nov 30 17:28:54 +0000 2017</t>
  </si>
  <si>
    <t>http://twitter.com/AMIAatUT/statuses/936285926883577856</t>
  </si>
  <si>
    <t>{"hashtags":[{"text":"CoC","indices":[64,68]},{"text":"AMIA17","indices":[69,76]}],"symbols":[],"user_mentions":[{"screen_name":"metacynic","name":"metacynic","id":2372956316,"id_str":"2372956316","indices":[3,13]},{"screen_name":"XFR_collective","name":"XFR Collective","id":3072115476,"id_str":"3072115476","indices":[23,38]}],"urls":[{"url":"https://t.co/yll82bos7u","expanded_url":"https://twitter.com/XFR_collective/status/929014589739683840","display_url":"twitter.com/XFR_collective…","indices":[78,101]}]}</t>
  </si>
  <si>
    <t>936285791537516544</t>
  </si>
  <si>
    <t>Link to @XFR_collective brilliant and thoughtful #CoC #AMIA17  https://t.co/yll82bos7u</t>
  </si>
  <si>
    <t>Thu Nov 30 17:28:22 +0000 2017</t>
  </si>
  <si>
    <t>http://twitter.com/metacynic/statuses/936285791537516544</t>
  </si>
  <si>
    <t>{"hashtags":[{"text":"CoC","indices":[49,53]},{"text":"AMIA17","indices":[54,61]}],"symbols":[],"user_mentions":[{"screen_name":"XFR_collective","name":"XFR Collective","id":3072115476,"id_str":"3072115476","indices":[8,23]}],"urls":[{"url":"https://t.co/yll82bos7u","expanded_url":"https://twitter.com/XFR_collective/status/929014589739683840","display_url":"twitter.com/XFR_collective…","indices":[63,86]}]}</t>
  </si>
  <si>
    <t>936285537287135233</t>
  </si>
  <si>
    <t>Thu Nov 30 17:27:22 +0000 2017</t>
  </si>
  <si>
    <t>http://twitter.com/ArchivistAriel/statuses/936285537287135233</t>
  </si>
  <si>
    <t>936285457914085376</t>
  </si>
  <si>
    <t>RT @ItsTheShadsy: .@XFR_collective is looking for video digitization vendor recommendations for the south and Midwest! #AMIA17</t>
  </si>
  <si>
    <t>Thu Nov 30 17:27:03 +0000 2017</t>
  </si>
  <si>
    <t>http://twitter.com/ArchivistAriel/statuses/936285457914085376</t>
  </si>
  <si>
    <t>{"hashtags":[{"text":"AMIA17","indices":[119,126]}],"symbols":[],"user_mentions":[{"screen_name":"ItsTheShadsy","name":"Phil Salvador","id":284780847,"id_str":"284780847","indices":[3,16]},{"screen_name":"XFR_collective","name":"XFR Collective","id":3072115476,"id_str":"3072115476","indices":[19,34]}],"urls":[]}</t>
  </si>
  <si>
    <t>936285328398323712</t>
  </si>
  <si>
    <t>.@XFR_collective is looking for video digitization vendor recommendations for the south and Midwest! #AMIA17</t>
  </si>
  <si>
    <t>Thu Nov 30 17:26:32 +0000 2017</t>
  </si>
  <si>
    <t>http://twitter.com/ItsTheShadsy/statuses/936285328398323712</t>
  </si>
  <si>
    <t>{"hashtags":[{"text":"AMIA17","indices":[101,108]}],"symbols":[],"user_mentions":[{"screen_name":"XFR_collective","name":"XFR Collective","id":3072115476,"id_str":"3072115476","indices":[1,16]}],"urls":[]}</t>
  </si>
  <si>
    <t>936285074416394240</t>
  </si>
  <si>
    <t>#AMIA17 Theme so far — if you build it, how do you get them to come?</t>
  </si>
  <si>
    <t>Thu Nov 30 17:25:31 +0000 2017</t>
  </si>
  <si>
    <t>http://twitter.com/mellydollred/statuses/936285074416394240</t>
  </si>
  <si>
    <t>{"hashtags":[{"text":"AMIA17","indices":[0,7]}],"symbols":[],"user_mentions":[],"urls":[]}</t>
  </si>
  <si>
    <t>936284814839336961</t>
  </si>
  <si>
    <t>Thu Nov 30 17:24:29 +0000 2017</t>
  </si>
  <si>
    <t>http://twitter.com/tvc15brian/statuses/936284814839336961</t>
  </si>
  <si>
    <t>936284647813795844</t>
  </si>
  <si>
    <t>@XFR_collective in the house! "Managing public expectations is one of the hurdles in community work" #amia17 @noiseslikethe https://t.co/Lg9tWir9A0</t>
  </si>
  <si>
    <t>Thu Nov 30 17:23:50 +0000 2017</t>
  </si>
  <si>
    <t>http://twitter.com/metacynic/statuses/936284647813795844</t>
  </si>
  <si>
    <t>{"hashtags":[{"text":"amia17","indices":[101,108]}],"symbols":[],"user_mentions":[{"screen_name":"XFR_collective","name":"XFR Collective","id":3072115476,"id_str":"3072115476","indices":[0,15]},{"screen_name":"noiseslikethe","name":"Marie Lascu","id":264305285,"id_str":"264305285","indices":[109,123]}],"urls":[],"media":[{"id":936284630877179900,"id_str":"936284630877179904","indices":[124,147],"media_url":"http://pbs.twimg.com/media/DP5Z6UAXkAAF1vK.jpg","media_url_https":"https://pbs.twimg.com/media/DP5Z6UAXkAAF1vK.jpg","url":"https://t.co/Lg9tWir9A0","display_url":"pic.twitter.com/Lg9tWir9A0","expanded_url":"https://twitter.com/metacynic/status/936284647813795844/photo/1","type":"photo","sizes":{"medium":{"w":1200,"h":900,"resize":"fit"},"small":{"w":680,"h":510,"resize":"fit"},"thumb":{"w":150,"h":150,"resize":"crop"},"large":{"w":2048,"h":1536,"resize":"fit"}}}]}</t>
  </si>
  <si>
    <t>936284451159420928</t>
  </si>
  <si>
    <t>RT @ng_yvonne: DeEtta Jones on building inclusion and equity: Instead spending all our time looking at where we are, let's look to our vision, create a shared aspiration #AMIA17</t>
  </si>
  <si>
    <t>Thu Nov 30 17:23:03 +0000 2017</t>
  </si>
  <si>
    <t>http://twitter.com/ArchivistAriel/statuses/936284451159420928</t>
  </si>
  <si>
    <t>936284222033195008</t>
  </si>
  <si>
    <t>Thu Nov 30 17:22:08 +0000 2017</t>
  </si>
  <si>
    <t>http://twitter.com/treberney/statuses/936284222033195008</t>
  </si>
  <si>
    <t>936283857493610497</t>
  </si>
  <si>
    <t>Thu Nov 30 17:20:41 +0000 2017</t>
  </si>
  <si>
    <t>http://twitter.com/ItsTheShadsy/statuses/936283857493610497</t>
  </si>
  <si>
    <t>936283386376794112</t>
  </si>
  <si>
    <t>Thu Nov 30 17:18:49 +0000 2017</t>
  </si>
  <si>
    <t>http://twitter.com/AMIAatUT/statuses/936283386376794112</t>
  </si>
  <si>
    <t>936282805943726080</t>
  </si>
  <si>
    <t>.@DinahHandel: Preservation = plugging things in, pressing buttons, watching stuff, adjusting knobs, talking to people and each other. (It's not always glamorous, but tedious) #amia17 @XFR_collective</t>
  </si>
  <si>
    <t>Thu Nov 30 17:16:30 +0000 2017</t>
  </si>
  <si>
    <t>http://twitter.com/snowdenbecker/statuses/936282805943726080</t>
  </si>
  <si>
    <t>{"hashtags":[{"text":"amia17","indices":[176,183]}],"symbols":[],"user_mentions":[{"screen_name":"DinahHandel","name":"Dinah Handel","id":2191365476,"id_str":"2191365476","indices":[1,13]},{"screen_name":"XFR_collective","name":"XFR Collective","id":3072115476,"id_str":"3072115476","indices":[184,199]}],"urls":[]}</t>
  </si>
  <si>
    <t>936282521309982721</t>
  </si>
  <si>
    <t>Thu Nov 30 17:15:23 +0000 2017</t>
  </si>
  <si>
    <t>http://twitter.com/AMIAatUT/statuses/936282521309982721</t>
  </si>
  <si>
    <t>936282446487867393</t>
  </si>
  <si>
    <t>Thu Nov 30 17:15:05 +0000 2017</t>
  </si>
  <si>
    <t>http://twitter.com/AMIAatUT/statuses/936282446487867393</t>
  </si>
  <si>
    <t>936282304749752320</t>
  </si>
  <si>
    <t>"This is what media preservation looks like": @DinahHandel on rendering the labor of preservation visible and valuing it as a core aspect of @XFR_collective work #amia17 https://t.co/7CDag9G8KX</t>
  </si>
  <si>
    <t>Thu Nov 30 17:14:31 +0000 2017</t>
  </si>
  <si>
    <t>http://twitter.com/snowdenbecker/statuses/936282304749752320</t>
  </si>
  <si>
    <t>{"hashtags":[{"text":"amia17","indices":[162,169]}],"symbols":[],"user_mentions":[{"screen_name":"DinahHandel","name":"Dinah Handel","id":2191365476,"id_str":"2191365476","indices":[46,58]},{"screen_name":"XFR_collective","name":"XFR Collective","id":3072115476,"id_str":"3072115476","indices":[141,156]}],"urls":[],"media":[{"id":936282297396949000,"id_str":"936282297396948992","indices":[170,193],"media_url":"http://pbs.twimg.com/media/DP5XyfHU8AARxv0.jpg","media_url_https":"https://pbs.twimg.com/media/DP5XyfHU8AARxv0.jpg","url":"https://t.co/7CDag9G8KX","display_url":"pic.twitter.com/7CDag9G8KX","expanded_url":"https://twitter.com/snowdenbecker/status/936282304749752320/photo/1","type":"photo","sizes":{"medium":{"w":1200,"h":900,"resize":"fit"},"small":{"w":680,"h":510,"resize":"fit"},"thumb":{"w":150,"h":150,"resize":"crop"},"large":{"w":2048,"h":1536,"resize":"fit"}}}]}</t>
  </si>
  <si>
    <t>936280599245086721</t>
  </si>
  <si>
    <t>Shared values create directional force. - @DeEttaMJones #turningvaluesintoaction #amia17</t>
  </si>
  <si>
    <t>Thu Nov 30 17:07:44 +0000 2017</t>
  </si>
  <si>
    <t>http://twitter.com/AMIAnet/statuses/936280599245086721</t>
  </si>
  <si>
    <t>{"hashtags":[{"text":"turningvaluesintoaction","indices":[56,80]},{"text":"amia17","indices":[81,88]}],"symbols":[],"user_mentions":[{"screen_name":"DeEttaMJones","name":"DeEtta M. Jones","id":25690387,"id_str":"25690387","indices":[42,55]}],"urls":[]}</t>
  </si>
  <si>
    <t>936280061673660417</t>
  </si>
  <si>
    <t>@XFR_collective @DinahHandel Oops.. forgot the hashtag #amia17</t>
  </si>
  <si>
    <t>Thu Nov 30 17:05:36 +0000 2017</t>
  </si>
  <si>
    <t>936279757754392576</t>
  </si>
  <si>
    <t>http://twitter.com/treberney/statuses/936280061673660417</t>
  </si>
  <si>
    <t>{"hashtags":[{"text":"amia17","indices":[55,62]}],"symbols":[],"user_mentions":[{"screen_name":"XFR_collective","name":"XFR Collective","id":3072115476,"id_str":"3072115476","indices":[0,15]},{"screen_name":"DinahHandel","name":"Dinah Handel","id":2191365476,"id_str":"2191365476","indices":[16,28]}],"urls":[]}</t>
  </si>
  <si>
    <t>936279910993354753</t>
  </si>
  <si>
    <t>As we're both attending #AMIA17, audiovisual archives, their preservation, and participation in local initiatives are important themes. Check out these @LDMArchive's #oralhistories! #pubmedia50 #PubMedia https://t.co/KgxKGG097J</t>
  </si>
  <si>
    <t>Thu Nov 30 17:05:00 +0000 2017</t>
  </si>
  <si>
    <t>http://twitter.com/amarchivepub/statuses/936279910993354753</t>
  </si>
  <si>
    <t>{"hashtags":[{"text":"AMIA17","indices":[24,31]},{"text":"oralhistories","indices":[166,180]},{"text":"pubmedia50","indices":[182,193]},{"text":"PubMedia","indices":[194,203]}],"symbols":[],"user_mentions":[{"screen_name":"LDMArchive","name":"LDMA","id":4421540353,"id_str":"4421540353","indices":[152,163]}],"urls":[{"url":"https://t.co/KgxKGG097J","expanded_url":"https://twitter.com/LDMArchive/status/936240915999547392","display_url":"twitter.com/LDMArchive/sta…","indices":[204,227]}]}</t>
  </si>
  <si>
    <t>936279567689535488</t>
  </si>
  <si>
    <t>XFR collective at #AMIA17 @DinahHandel @kiddarchivist @noiseslikethe https://t.co/DVRwcWOIAJ</t>
  </si>
  <si>
    <t>Thu Nov 30 17:03:38 +0000 2017</t>
  </si>
  <si>
    <t>http://twitter.com/AMIAnet/statuses/936279567689535488</t>
  </si>
  <si>
    <t>{"hashtags":[{"text":"AMIA17","indices":[18,25]}],"symbols":[],"user_mentions":[{"screen_name":"DinahHandel","name":"Dinah Handel","id":2191365476,"id_str":"2191365476","indices":[26,38]},{"screen_name":"kiddarchivist","name":"Mary Kidd","id":3333438903,"id_str":"3333438903","indices":[39,53]},{"screen_name":"noiseslikethe","name":"Marie Lascu","id":264305285,"id_str":"264305285","indices":[54,68]}],"urls":[],"media":[{"id":936279539822485500,"id_str":"936279539822485504","indices":[69,92],"media_url":"http://pbs.twimg.com/media/DP5VR-WV4AAfJ8h.jpg","media_url_https":"https://pbs.twimg.com/media/DP5VR-WV4AAfJ8h.jpg","url":"https://t.co/DVRwcWOIAJ","display_url":"pic.twitter.com/DVRwcWOIAJ","expanded_url":"https://twitter.com/AMIAnet/status/936279567689535488/photo/1","type":"photo","sizes":{"medium":{"w":1200,"h":900,"resize":"fit"},"large":{"w":2048,"h":1536,"resize":"fit"},"thumb":{"w":150,"h":150,"resize":"crop"},"small":{"w":680,"h":510,"resize":"fit"}}}]}</t>
  </si>
  <si>
    <t>936279345550839809</t>
  </si>
  <si>
    <t>Publications Meeting today at noon. Fulton. #amia17 TMI editors and more.</t>
  </si>
  <si>
    <t>Thu Nov 30 17:02:45 +0000 2017</t>
  </si>
  <si>
    <t>http://twitter.com/mellydollred/statuses/936279345550839809</t>
  </si>
  <si>
    <t>936278403245854720</t>
  </si>
  <si>
    <t>#NDSRArt representin' at the @XFR_collective presentation at #AMIA17</t>
  </si>
  <si>
    <t>Thu Nov 30 16:59:01 +0000 2017</t>
  </si>
  <si>
    <t>http://twitter.com/elisemtanner/statuses/936278403245854720</t>
  </si>
  <si>
    <t>{"hashtags":[{"text":"NDSRArt","indices":[0,8]},{"text":"AMIA17","indices":[61,68]}],"symbols":[],"user_mentions":[{"screen_name":"XFR_collective","name":"XFR Collective","id":3072115476,"id_str":"3072115476","indices":[29,44]}],"urls":[]}</t>
  </si>
  <si>
    <t>936277908724895746</t>
  </si>
  <si>
    <t>Oh @oddballfilms, how can I forget if I still can't believe you are gone?  #amia17 https://t.co/RdAoSWvY2R</t>
  </si>
  <si>
    <t>Thu Nov 30 16:57:03 +0000 2017</t>
  </si>
  <si>
    <t>http://twitter.com/metacynic/statuses/936277908724895746</t>
  </si>
  <si>
    <t>{"hashtags":[{"text":"amia17","indices":[75,82]}],"symbols":[],"user_mentions":[{"screen_name":"oddballfilms","name":"Oddball Films","id":23532679,"id_str":"23532679","indices":[3,16]}],"urls":[],"media":[{"id":936277882497888300,"id_str":"936277882497888256","indices":[83,106],"media_url":"http://pbs.twimg.com/media/DP5TxgVXcAAjtvu.jpg","media_url_https":"https://pbs.twimg.com/media/DP5TxgVXcAAjtvu.jpg","url":"https://t.co/RdAoSWvY2R","display_url":"pic.twitter.com/RdAoSWvY2R","expanded_url":"https://twitter.com/metacynic/status/936277908724895746/photo/1","type":"photo","sizes":{"large":{"w":1562,"h":1754,"resize":"fit"},"small":{"w":606,"h":680,"resize":"fit"},"thumb":{"w":150,"h":150,"resize":"crop"},"medium":{"w":1069,"h":1200,"resize":"fit"}}}]}</t>
  </si>
  <si>
    <t>936276381163339777</t>
  </si>
  <si>
    <t>Thu Nov 30 16:50:59 +0000 2017</t>
  </si>
  <si>
    <t>http://twitter.com/ArchivistAriel/statuses/936276381163339777</t>
  </si>
  <si>
    <t>936274857683243008</t>
  </si>
  <si>
    <t>RT @AMIAatNYU: In New Orleans for #AMIA17? Come to “Please Come Talk to Us: An Interactive Student Chapter Session” today at 3:30 in the Melpomene Room!!</t>
  </si>
  <si>
    <t>Thu Nov 30 16:44:55 +0000 2017</t>
  </si>
  <si>
    <t>http://twitter.com/typedbyadam/statuses/936274857683243008</t>
  </si>
  <si>
    <t>{"hashtags":[{"text":"AMIA17","indices":[34,41]}],"symbols":[],"user_mentions":[{"screen_name":"AMIAatNYU","name":"AMIA Students at NYU","id":517062550,"id_str":"517062550","indices":[3,13]}],"urls":[]}</t>
  </si>
  <si>
    <t>936274316496269313</t>
  </si>
  <si>
    <t>Thu Nov 30 16:42:46 +0000 2017</t>
  </si>
  <si>
    <t>http://twitter.com/metacirque/statuses/936274316496269313</t>
  </si>
  <si>
    <t>936274104046452738</t>
  </si>
  <si>
    <t>It's @XFR_collective time! #AMIA17</t>
  </si>
  <si>
    <t>Thu Nov 30 16:41:56 +0000 2017</t>
  </si>
  <si>
    <t>http://twitter.com/ItsTheShadsy/statuses/936274104046452738</t>
  </si>
  <si>
    <t>{"hashtags":[{"text":"AMIA17","indices":[27,34]}],"symbols":[],"user_mentions":[{"screen_name":"XFR_collective","name":"XFR Collective","id":3072115476,"id_str":"3072115476","indices":[5,20]}],"urls":[]}</t>
  </si>
  <si>
    <t>936273477484638209</t>
  </si>
  <si>
    <t>RT @AMIAnet: Equity lives in the process.  - @DeEttaMJones  #amia17</t>
  </si>
  <si>
    <t>Thu Nov 30 16:39:26 +0000 2017</t>
  </si>
  <si>
    <t>http://twitter.com/annalynnmartino/statuses/936273477484638209</t>
  </si>
  <si>
    <t>{"hashtags":[{"text":"amia17","indices":[60,67]}],"symbols":[],"user_mentions":[{"screen_name":"AMIAnet","name":"AMIA","id":29293612,"id_str":"29293612","indices":[3,11]},{"screen_name":"DeEttaMJones","name":"DeEtta M. Jones","id":25690387,"id_str":"25690387","indices":[45,58]}],"urls":[]}</t>
  </si>
  <si>
    <t>936272482331488256</t>
  </si>
  <si>
    <t>#AMIA17 is officially underway! We have a number of IU and MDPI staff in attendance and presenting this week.
Mike Casey will be presenting Managing Media Digitization Workflows at 2:30
Rachael Stoeltje will be presenting Disaster Response and Planning for AV Archives at 4:45</t>
  </si>
  <si>
    <t>Thu Nov 30 16:35:29 +0000 2017</t>
  </si>
  <si>
    <t>http://twitter.com/MDPI_IU/statuses/936272482331488256</t>
  </si>
  <si>
    <t>936270557208825856</t>
  </si>
  <si>
    <t>The raspberry herbal was good, but English breakfast is next. Time to get serious #AMIA17</t>
  </si>
  <si>
    <t>Thu Nov 30 16:27:50 +0000 2017</t>
  </si>
  <si>
    <t>936239753606979584</t>
  </si>
  <si>
    <t>http://twitter.com/ItsTheShadsy/statuses/936270557208825856</t>
  </si>
  <si>
    <t>{"hashtags":[{"text":"AMIA17","indices":[82,89]}],"symbols":[],"user_mentions":[],"urls":[]}</t>
  </si>
  <si>
    <t>936270121055801346</t>
  </si>
  <si>
    <t>RT @Memnon_Archive: Ready for #amia17 https://t.co/Z0IeQCxu5P</t>
  </si>
  <si>
    <t>Thu Nov 30 16:26:06 +0000 2017</t>
  </si>
  <si>
    <t>http://twitter.com/MDPI_IU/statuses/936270121055801346</t>
  </si>
  <si>
    <t>{"hashtags":[{"text":"amia17","indices":[30,37]}],"symbols":[],"user_mentions":[{"screen_name":"Memnon_Archive","name":"Memnon Archiving","id":3247721879,"id_str":"3247721879","indices":[3,18]}],"urls":[],"media":[{"id":935909079507025900,"id_str":"935909079507025920","indices":[38,61],"media_url":"http://pbs.twimg.com/media/DP0EWWIUQAAjQFK.jpg","media_url_https":"https://pbs.twimg.com/media/DP0EWWIUQAAjQFK.jpg","url":"https://t.co/Z0IeQCxu5P","display_url":"pic.twitter.com/Z0IeQCxu5P","expanded_url":"https://twitter.com/Memnon_Archive/status/935909195555266563/photo/1","type":"photo","sizes":{"medium":{"w":1200,"h":900,"resize":"fit"},"small":{"w":680,"h":510,"resize":"fit"},"thumb":{"w":150,"h":150,"resize":"crop"},"large":{"w":2048,"h":1536,"resize":"fit"}},"source_status_id":935909195555266600,"source_status_id_str":"935909195555266563","source_user_id":3247721879,"source_user_id_str":"3247721879"}]}</t>
  </si>
  <si>
    <t>936269954336387072</t>
  </si>
  <si>
    <t>Thu Nov 30 16:25:26 +0000 2017</t>
  </si>
  <si>
    <t>http://twitter.com/MDPI_IU/statuses/936269954336387072</t>
  </si>
  <si>
    <t>936267168198660096</t>
  </si>
  <si>
    <t>Equity lives in the process.  - @DeEttaMJones  #amia17</t>
  </si>
  <si>
    <t>Thu Nov 30 16:14:22 +0000 2017</t>
  </si>
  <si>
    <t>http://twitter.com/AMIAnet/statuses/936267168198660096</t>
  </si>
  <si>
    <t>{"hashtags":[{"text":"amia17","indices":[47,54]}],"symbols":[],"user_mentions":[{"screen_name":"DeEttaMJones","name":"DeEtta M. Jones","id":25690387,"id_str":"25690387","indices":[32,45]}],"urls":[]}</t>
  </si>
  <si>
    <t>936267043749449728</t>
  </si>
  <si>
    <t>Thu Nov 30 16:13:52 +0000 2017</t>
  </si>
  <si>
    <t>http://twitter.com/mpetroz1/statuses/936267043749449728</t>
  </si>
  <si>
    <t>936266380785127425</t>
  </si>
  <si>
    <t>@SegoLilyGirl It’s AMIA17 and the other one is for the informatics conference</t>
  </si>
  <si>
    <t>Thu Nov 30 16:11:14 +0000 2017</t>
  </si>
  <si>
    <t>936261482832121857</t>
  </si>
  <si>
    <t>http://twitter.com/AMIAatUT/statuses/936266380785127425</t>
  </si>
  <si>
    <t>{"hashtags":[],"symbols":[],"user_mentions":[{"screen_name":"SegoLilyGirl","name":"Jessica Breiman","id":2790081608,"id_str":"2790081608","indices":[0,13]}],"urls":[]}</t>
  </si>
  <si>
    <t>936266106045718528</t>
  </si>
  <si>
    <t>Thu Nov 30 16:10:09 +0000 2017</t>
  </si>
  <si>
    <t>http://twitter.com/The_BFOOL/statuses/936266106045718528</t>
  </si>
  <si>
    <t>936265898549227520</t>
  </si>
  <si>
    <t>RT @ng_yvonne: DeEtta Jones: diversity without inclusion actually makes multicultural teams less effective than monocultural ones. Need culturally competent leadership to harness strengths of diverse teams #AMIA17</t>
  </si>
  <si>
    <t>Thu Nov 30 16:09:19 +0000 2017</t>
  </si>
  <si>
    <t>http://twitter.com/The_BFOOL/statuses/936265898549227520</t>
  </si>
  <si>
    <t>936265096912883713</t>
  </si>
  <si>
    <t>RT @elisemtanner: @DeEttaMJones "Guilt is useless." #AMIA17</t>
  </si>
  <si>
    <t>Thu Nov 30 16:06:08 +0000 2017</t>
  </si>
  <si>
    <t>http://twitter.com/ng_yvonne/statuses/936265096912883713</t>
  </si>
  <si>
    <t>{"hashtags":[{"text":"AMIA17","indices":[52,59]}],"symbols":[],"user_mentions":[{"screen_name":"elisemtanner","name":"Elise Tanner","id":745049924895572000,"id_str":"745049924895571968","indices":[3,16]},{"screen_name":"DeEttaMJones","name":"DeEtta M. Jones","id":25690387,"id_str":"25690387","indices":[18,31]}],"urls":[]}</t>
  </si>
  <si>
    <t>936265047399174145</t>
  </si>
  <si>
    <t>RT @ng_yvonne: DeEtta Jones: Allies do their own work, seek proximity with others, as PEERS, create space for others, believe people when they describe their experience. #AMIA17</t>
  </si>
  <si>
    <t>Thu Nov 30 16:05:56 +0000 2017</t>
  </si>
  <si>
    <t>http://twitter.com/AMIAatUT/statuses/936265047399174145</t>
  </si>
  <si>
    <t>936265038452715520</t>
  </si>
  <si>
    <t>Thu Nov 30 16:05:54 +0000 2017</t>
  </si>
  <si>
    <t>http://twitter.com/ng_yvonne/statuses/936265038452715520</t>
  </si>
  <si>
    <t>936264858550579201</t>
  </si>
  <si>
    <t>Thu Nov 30 16:05:11 +0000 2017</t>
  </si>
  <si>
    <t>http://twitter.com/AMIAatUT/statuses/936264858550579201</t>
  </si>
  <si>
    <t>936264743635095558</t>
  </si>
  <si>
    <t>Find the places in your life where you have power or privilege and step into it - be courageous. - DeEtta Jones #amia17</t>
  </si>
  <si>
    <t>Thu Nov 30 16:04:44 +0000 2017</t>
  </si>
  <si>
    <t>http://twitter.com/AMIAnet/statuses/936264743635095558</t>
  </si>
  <si>
    <t>{"hashtags":[{"text":"amia17","indices":[112,119]}],"symbols":[],"user_mentions":[],"urls":[]}</t>
  </si>
  <si>
    <t>936264404848594944</t>
  </si>
  <si>
    <t>@DeEttaMJones "Guilt is useless." #AMIA17</t>
  </si>
  <si>
    <t>Thu Nov 30 16:03:23 +0000 2017</t>
  </si>
  <si>
    <t>25690387</t>
  </si>
  <si>
    <t>DeEttaMJones</t>
  </si>
  <si>
    <t>http://twitter.com/elisemtanner/statuses/936264404848594944</t>
  </si>
  <si>
    <t>{"hashtags":[{"text":"AMIA17","indices":[34,41]}],"symbols":[],"user_mentions":[{"screen_name":"DeEttaMJones","name":"DeEtta M. Jones","id":25690387,"id_str":"25690387","indices":[0,13]}],"urls":[]}</t>
  </si>
  <si>
    <t>936264124270604288</t>
  </si>
  <si>
    <t>Hmm… I guess, «12. Be patient.» should read «1. Be patient.» #amia17</t>
  </si>
  <si>
    <t>Thu Nov 30 16:02:16 +0000 2017</t>
  </si>
  <si>
    <t>http://twitter.com/RetoKromer/statuses/936264124270604288</t>
  </si>
  <si>
    <t>{"hashtags":[{"text":"amia17","indices":[61,68]}],"symbols":[],"user_mentions":[],"urls":[]}</t>
  </si>
  <si>
    <t>936264052849954817</t>
  </si>
  <si>
    <t>NOLA_FilmEvents</t>
  </si>
  <si>
    <t>RT @amateur_cinema: Great ending to tonight's program for #AMIA17. @decasia with @snowdenbecker on the coincidence of the Gold Rush in the Yukon and the beginnings of commercial cinema. https://t.co/FX8aTz1VVP</t>
  </si>
  <si>
    <t>Thu Nov 30 16:01:59 +0000 2017</t>
  </si>
  <si>
    <t>291224644</t>
  </si>
  <si>
    <t>http://pbs.twimg.com/profile_images/1882461450/NOLA_Film_Events_Logo_normal.jpg</t>
  </si>
  <si>
    <t>New Orleans</t>
  </si>
  <si>
    <t>http://twitter.com/NOLA_FilmEvents/statuses/936264052849954817</t>
  </si>
  <si>
    <t>{"hashtags":[{"text":"AMIA17","indices":[58,65]}],"symbols":[],"user_mentions":[{"screen_name":"amateur_cinema","name":"AMDB","id":839181560523837400,"id_str":"839181560523837441","indices":[3,18]},{"screen_name":"decasia","name":"Bill Morrison","id":26414814,"id_str":"26414814","indices":[67,75]},{"screen_name":"snowdenbecker","name":"Snowden Becker","id":2448732866,"id_str":"2448732866","indices":[81,95]}],"urls":[]}</t>
  </si>
  <si>
    <t>936264025536651264</t>
  </si>
  <si>
    <t>DeEtta Jones: Allies do their own work, seek proximity with others, as PEERS, create space for others, believe people when they describe their experience. #AMIA17</t>
  </si>
  <si>
    <t>Thu Nov 30 16:01:53 +0000 2017</t>
  </si>
  <si>
    <t>http://twitter.com/ng_yvonne/statuses/936264025536651264</t>
  </si>
  <si>
    <t>{"hashtags":[{"text":"AMIA17","indices":[155,162]}],"symbols":[],"user_mentions":[],"urls":[]}</t>
  </si>
  <si>
    <t>936263447699914753</t>
  </si>
  <si>
    <t>Being an ally means co-creating authentic space at the table.  #amia17</t>
  </si>
  <si>
    <t>Thu Nov 30 15:59:35 +0000 2017</t>
  </si>
  <si>
    <t>http://twitter.com/AMIAnet/statuses/936263447699914753</t>
  </si>
  <si>
    <t>{"hashtags":[{"text":"amia17","indices":[63,70]}],"symbols":[],"user_mentions":[],"urls":[]}</t>
  </si>
  <si>
    <t>936262206706143232</t>
  </si>
  <si>
    <t>Thu Nov 30 15:54:39 +0000 2017</t>
  </si>
  <si>
    <t>http://twitter.com/erinlee_b/statuses/936262206706143232</t>
  </si>
  <si>
    <t>936261814043795463</t>
  </si>
  <si>
    <t>Culture changes not because we abandon our values, but because we re-interpret them over time. -DeEtta Jones keynote #AMIA17</t>
  </si>
  <si>
    <t>Thu Nov 30 15:53:06 +0000 2017</t>
  </si>
  <si>
    <t>http://twitter.com/erinlee_b/statuses/936261814043795463</t>
  </si>
  <si>
    <t>{"hashtags":[{"text":"AMIA17","indices":[117,124]}],"symbols":[],"user_mentions":[],"urls":[]}</t>
  </si>
  <si>
    <t>936261758729277440</t>
  </si>
  <si>
    <t>DeEtta Jones: culture changes not because our values change, but more the way we interpret them. The interpretation is what shapes change #AMIA17</t>
  </si>
  <si>
    <t>Thu Nov 30 15:52:52 +0000 2017</t>
  </si>
  <si>
    <t>http://twitter.com/ng_yvonne/statuses/936261758729277440</t>
  </si>
  <si>
    <t>{"hashtags":[{"text":"AMIA17","indices":[138,145]}],"symbols":[],"user_mentions":[],"urls":[]}</t>
  </si>
  <si>
    <t>936261624373051392</t>
  </si>
  <si>
    <t>DeEtta Jones: “in the absence of a shared vision, pettiness prevails” #AMIA17 ...Sounds familiar</t>
  </si>
  <si>
    <t>Thu Nov 30 15:52:20 +0000 2017</t>
  </si>
  <si>
    <t>http://twitter.com/BreatheHistory/statuses/936261624373051392</t>
  </si>
  <si>
    <t>Is our proper hashtag AMIA17 or AMIA2017? #amia17</t>
  </si>
  <si>
    <t>Thu Nov 30 15:51:47 +0000 2017</t>
  </si>
  <si>
    <t>http://twitter.com/SegoLilyGirl/statuses/936261482832121857</t>
  </si>
  <si>
    <t>{"hashtags":[{"text":"amia17","indices":[42,49]}],"symbols":[],"user_mentions":[],"urls":[]}</t>
  </si>
  <si>
    <t>936261419800154112</t>
  </si>
  <si>
    <t>«approx. quote» ~ @AV_DiscoTech 
#amia17</t>
  </si>
  <si>
    <t>Thu Nov 30 15:51:32 +0000 2017</t>
  </si>
  <si>
    <t>http://twitter.com/RetoKromer/statuses/936261419800154112</t>
  </si>
  <si>
    <t>{"hashtags":[{"text":"amia17","indices":[33,40]}],"symbols":[],"user_mentions":[{"screen_name":"AV_DiscoTech","name":"Siobhan C. Hagan","id":15159472,"id_str":"15159472","indices":[18,31]}],"urls":[]}</t>
  </si>
  <si>
    <t>936261158952161280</t>
  </si>
  <si>
    <t>AMIAatNYU</t>
  </si>
  <si>
    <t>In New Orleans for #AMIA17? Come to “Please Come Talk to Us: An Interactive Student Chapter Session” today at 3:30 in the Melpomene Room!!</t>
  </si>
  <si>
    <t>Thu Nov 30 15:50:29 +0000 2017</t>
  </si>
  <si>
    <t>517062550</t>
  </si>
  <si>
    <t>http://pbs.twimg.com/profile_images/920454345648410625/-UMGTgUj_normal.jpg</t>
  </si>
  <si>
    <t>New York, New York</t>
  </si>
  <si>
    <t>http://twitter.com/AMIAatNYU/statuses/936261158952161280</t>
  </si>
  <si>
    <t>936260890453737472</t>
  </si>
  <si>
    <t>DeEtta Jones: in almost all orgs, biggest tension is btw espoused values and values in action; who we think we are vs. what people actually experience. #AMIA17</t>
  </si>
  <si>
    <t>Thu Nov 30 15:49:25 +0000 2017</t>
  </si>
  <si>
    <t>http://twitter.com/ng_yvonne/statuses/936260890453737472</t>
  </si>
  <si>
    <t>{"hashtags":[{"text":"AMIA17","indices":[152,159]}],"symbols":[],"user_mentions":[],"urls":[]}</t>
  </si>
  <si>
    <t>936260186842501121</t>
  </si>
  <si>
    <t>DeEtta Jones: our culture changes no matter what. It's just whether we change it with intention, in service of our shared aspirations #AMIA17</t>
  </si>
  <si>
    <t>Thu Nov 30 15:46:38 +0000 2017</t>
  </si>
  <si>
    <t>http://twitter.com/ng_yvonne/statuses/936260186842501121</t>
  </si>
  <si>
    <t>{"hashtags":[{"text":"AMIA17","indices":[134,141]}],"symbols":[],"user_mentions":[],"urls":[]}</t>
  </si>
  <si>
    <t>936259864501899269</t>
  </si>
  <si>
    <t>Thu Nov 30 15:45:21 +0000 2017</t>
  </si>
  <si>
    <t>http://twitter.com/AMIAatUT/statuses/936259864501899269</t>
  </si>
  <si>
    <t>936259863457525760</t>
  </si>
  <si>
    <t>Thu Nov 30 15:45:20 +0000 2017</t>
  </si>
  <si>
    <t>http://twitter.com/annalynnmartino/statuses/936259863457525760</t>
  </si>
  <si>
    <t>936259811242659843</t>
  </si>
  <si>
    <t>APA_Institute</t>
  </si>
  <si>
    <t>THU 11/30 at 2pm: APA Institute's #AmitaManghnani &amp;amp; Pooja Desai will discuss Jack G. Shaheen (1935-2017)'s lifelong commitment to collecting at the #AMIA17 Conference. The conference will also screen the documentary Reel Bad Arabs, Fri 12/1. DETAILS: https://t.co/uoIaDRK85I https://t.co/B7hoi4wxSQ</t>
  </si>
  <si>
    <t>Thu Nov 30 15:45:08 +0000 2017</t>
  </si>
  <si>
    <t>2385508284</t>
  </si>
  <si>
    <t>http://pbs.twimg.com/profile_images/654324788496846848/Ou7KUwwk_normal.jpg</t>
  </si>
  <si>
    <t xml:space="preserve">New York </t>
  </si>
  <si>
    <t>http://twitter.com/APA_Institute/statuses/936259811242659843</t>
  </si>
  <si>
    <t>{"hashtags":[{"text":"AmitaManghnani","indices":[34,49]},{"text":"AMIA17","indices":[152,159]}],"symbols":[],"user_mentions":[],"urls":[{"url":"https://t.co/uoIaDRK85I","expanded_url":"http://bit.ly/2AlU9iM","display_url":"bit.ly/2AlU9iM","indices":[255,278]}],"media":[{"id":936259809078165500,"id_str":"936259809078165504","indices":[279,302],"media_url":"http://pbs.twimg.com/media/DP5DVfmUQAAawJs.jpg","media_url_https":"https://pbs.twimg.com/media/DP5DVfmUQAAawJs.jpg","url":"https://t.co/B7hoi4wxSQ","display_url":"pic.twitter.com/B7hoi4wxSQ","expanded_url":"https://twitter.com/APA_Institute/status/936259811242659843/photo/1","type":"photo","sizes":{"medium":{"w":1200,"h":800,"resize":"fit"},"small":{"w":680,"h":453,"resize":"fit"},"thumb":{"w":150,"h":150,"resize":"crop"},"large":{"w":1600,"h":1067,"resize":"fit"}}}]}</t>
  </si>
  <si>
    <t>936259764706783232</t>
  </si>
  <si>
    <t>DeEtta Jones encourages us to invest in cultural competencies. Make an effort to understand those different from you #amia17</t>
  </si>
  <si>
    <t>Thu Nov 30 15:44:57 +0000 2017</t>
  </si>
  <si>
    <t>http://twitter.com/AMIAatUT/statuses/936259764706783232</t>
  </si>
  <si>
    <t>{"hashtags":[{"text":"amia17","indices":[117,124]}],"symbols":[],"user_mentions":[],"urls":[]}</t>
  </si>
  <si>
    <t>936259530283012096</t>
  </si>
  <si>
    <t>“Be generous with yourself and others: we are not going to be perfect”! -approx. quote from DeEtta Jones #AMIA17</t>
  </si>
  <si>
    <t>Thu Nov 30 15:44:01 +0000 2017</t>
  </si>
  <si>
    <t>http://twitter.com/AV_DiscoTech/statuses/936259530283012096</t>
  </si>
  <si>
    <t>936258939959808000</t>
  </si>
  <si>
    <t>Thu Nov 30 15:41:40 +0000 2017</t>
  </si>
  <si>
    <t>http://twitter.com/AV_DiscoTech/statuses/936258939959808000</t>
  </si>
  <si>
    <t>936258726616498176</t>
  </si>
  <si>
    <t>Thu Nov 30 15:40:49 +0000 2017</t>
  </si>
  <si>
    <t>http://twitter.com/annalynnmartino/statuses/936258726616498176</t>
  </si>
  <si>
    <t>936258544764096512</t>
  </si>
  <si>
    <t>sara321</t>
  </si>
  <si>
    <t>RT @AMIAatUT: DeEtta Jones reminds us of the importance of multicultural representation and/or cross cultural competency in leadership / support systems   #amia17</t>
  </si>
  <si>
    <t>Thu Nov 30 15:40:06 +0000 2017</t>
  </si>
  <si>
    <t>30821703</t>
  </si>
  <si>
    <t>http://pbs.twimg.com/profile_images/1605822074/image_normal.jpg</t>
  </si>
  <si>
    <t>http://twitter.com/sara321/statuses/936258544764096512</t>
  </si>
  <si>
    <t>{"hashtags":[],"symbols":[],"user_mentions":[{"screen_name":"AMIAatUT","name":"AMIA","id":3221922992,"id_str":"3221922992","indices":[3,12]}],"urls":[]}</t>
  </si>
  <si>
    <t>936258161526345728</t>
  </si>
  <si>
    <t>Cross-cultural teams will outperform mono-cultural teams... so long as they have a culturally competent leader. -DeEtta Jones keynote #AMIA17</t>
  </si>
  <si>
    <t>Thu Nov 30 15:38:35 +0000 2017</t>
  </si>
  <si>
    <t>http://twitter.com/erinlee_b/statuses/936258161526345728</t>
  </si>
  <si>
    <t>936258160142233601</t>
  </si>
  <si>
    <t>Thu Nov 30 15:38:34 +0000 2017</t>
  </si>
  <si>
    <t>http://twitter.com/ng_yvonne/statuses/936258160142233601</t>
  </si>
  <si>
    <t>936257988121255936</t>
  </si>
  <si>
    <t>DeEtta Jones: cultural competence step 1: Cultural self-awareness.  Understand yourself as a cultural creature, not about "others." Pre-requisite to being an ally #AMIA17</t>
  </si>
  <si>
    <t>Thu Nov 30 15:37:53 +0000 2017</t>
  </si>
  <si>
    <t>http://twitter.com/ng_yvonne/statuses/936257988121255936</t>
  </si>
  <si>
    <t>{"hashtags":[{"text":"AMIA17","indices":[163,170]}],"symbols":[],"user_mentions":[],"urls":[]}</t>
  </si>
  <si>
    <t>936257918231511040</t>
  </si>
  <si>
    <t>DeEtta Jones reminds us of the importance of multicultural representation and/or cross cultural competency in leadership / support systems   #amia17</t>
  </si>
  <si>
    <t>Thu Nov 30 15:37:37 +0000 2017</t>
  </si>
  <si>
    <t>http://twitter.com/AMIAatUT/statuses/936257918231511040</t>
  </si>
  <si>
    <t>{"hashtags":[{"text":"amia17","indices":[141,148]}],"symbols":[],"user_mentions":[],"urls":[]}</t>
  </si>
  <si>
    <t>936257721220943872</t>
  </si>
  <si>
    <t>AMIA’s fence for international participation: bring AMIA to them, not them to AMIA. Do you agree? #AMIA17</t>
  </si>
  <si>
    <t>Thu Nov 30 15:36:50 +0000 2017</t>
  </si>
  <si>
    <t>http://twitter.com/pvizner/statuses/936257721220943872</t>
  </si>
  <si>
    <t>{"hashtags":[{"text":"AMIA17","indices":[98,105]}],"symbols":[],"user_mentions":[],"urls":[]}</t>
  </si>
  <si>
    <t>936257389338288129</t>
  </si>
  <si>
    <t>DeEtta Jones: diversity without inclusion actually makes multicultural teams less effective than monocultural ones. Need culturally competent leadership to harness strengths of diverse teams #AMIA17</t>
  </si>
  <si>
    <t>Thu Nov 30 15:35:31 +0000 2017</t>
  </si>
  <si>
    <t>http://twitter.com/ng_yvonne/statuses/936257389338288129</t>
  </si>
  <si>
    <t>{"hashtags":[{"text":"AMIA17","indices":[191,198]}],"symbols":[],"user_mentions":[],"urls":[]}</t>
  </si>
  <si>
    <t>936257270278770694</t>
  </si>
  <si>
    <t>Thu Nov 30 15:35:02 +0000 2017</t>
  </si>
  <si>
    <t>http://twitter.com/AMIAatUT/statuses/936257270278770694</t>
  </si>
  <si>
    <t>936256258159665152</t>
  </si>
  <si>
    <t>Great DeEtta Jones slide illustrating concepts of “equality” vs “deficit based equity” and true “equity” #amia17 https://t.co/TLug7OlNGu</t>
  </si>
  <si>
    <t>Thu Nov 30 15:31:01 +0000 2017</t>
  </si>
  <si>
    <t>http://twitter.com/ng_yvonne/statuses/936256258159665152</t>
  </si>
  <si>
    <t>{"hashtags":[{"text":"amia17","indices":[105,112]}],"symbols":[],"user_mentions":[],"urls":[],"media":[{"id":936256251721220100,"id_str":"936256251721220097","indices":[113,136],"media_url":"http://pbs.twimg.com/media/DP5AGbaVAAEQVOj.jpg","media_url_https":"https://pbs.twimg.com/media/DP5AGbaVAAEQVOj.jpg","url":"https://t.co/TLug7OlNGu","display_url":"pic.twitter.com/TLug7OlNGu","expanded_url":"https://twitter.com/ng_yvonne/status/936256258159665152/photo/1","type":"photo","sizes":{"large":{"w":2048,"h":1536,"resize":"fit"},"medium":{"w":1200,"h":900,"resize":"fit"},"small":{"w":680,"h":510,"resize":"fit"},"thumb":{"w":150,"h":150,"resize":"crop"}}}]}</t>
  </si>
  <si>
    <t>936255974607867904</t>
  </si>
  <si>
    <t>Thu Nov 30 15:29:53 +0000 2017</t>
  </si>
  <si>
    <t>http://twitter.com/AV_DiscoTech/statuses/936255974607867904</t>
  </si>
  <si>
    <t>936255918433501184</t>
  </si>
  <si>
    <t>RT @ng_yvonne: DeEtta Jones: "in the absence of a shared vision, pettiness prevails". #AMIA17</t>
  </si>
  <si>
    <t>Thu Nov 30 15:29:40 +0000 2017</t>
  </si>
  <si>
    <t>http://twitter.com/AV_DiscoTech/statuses/936255918433501184</t>
  </si>
  <si>
    <t>{"hashtags":[{"text":"AMIA17","indices":[86,93]}],"symbols":[],"user_mentions":[{"screen_name":"ng_yvonne","name":"Yvonne Ng","id":49653585,"id_str":"49653585","indices":[3,13]}],"urls":[]}</t>
  </si>
  <si>
    <t>936255694965272576</t>
  </si>
  <si>
    <t>Thu Nov 30 15:28:47 +0000 2017</t>
  </si>
  <si>
    <t>http://twitter.com/AV_DiscoTech/statuses/936255694965272576</t>
  </si>
  <si>
    <t>936255145888894976</t>
  </si>
  <si>
    <t>DeEtta Jones on “eustress” (creative tension) vs “distress” (fear based) #amia17 https://t.co/pvdZ33xxGA</t>
  </si>
  <si>
    <t>Thu Nov 30 15:26:36 +0000 2017</t>
  </si>
  <si>
    <t>http://twitter.com/ng_yvonne/statuses/936255145888894976</t>
  </si>
  <si>
    <t>{"hashtags":[{"text":"amia17","indices":[73,80]}],"symbols":[],"user_mentions":[],"urls":[],"media":[{"id":936255143502213100,"id_str":"936255143502213120","indices":[81,104],"media_url":"http://pbs.twimg.com/media/DP4_F6-U8AATLv1.jpg","media_url_https":"https://pbs.twimg.com/media/DP4_F6-U8AATLv1.jpg","url":"https://t.co/pvdZ33xxGA","display_url":"pic.twitter.com/pvdZ33xxGA","expanded_url":"https://twitter.com/ng_yvonne/status/936255145888894976/photo/1","type":"photo","sizes":{"medium":{"w":1200,"h":900,"resize":"fit"},"small":{"w":680,"h":510,"resize":"fit"},"thumb":{"w":150,"h":150,"resize":"crop"},"large":{"w":2048,"h":1536,"resize":"fit"}}}]}</t>
  </si>
  <si>
    <t>936254726777266176</t>
  </si>
  <si>
    <t>"Fear is the enemy of aspiration." DeEtta Jones keynotes #AMIA17</t>
  </si>
  <si>
    <t>Thu Nov 30 15:24:56 +0000 2017</t>
  </si>
  <si>
    <t>http://twitter.com/AMIAnet/statuses/936254726777266176</t>
  </si>
  <si>
    <t>{"hashtags":[{"text":"AMIA17","indices":[57,64]}],"symbols":[],"user_mentions":[],"urls":[]}</t>
  </si>
  <si>
    <t>936254455854567424</t>
  </si>
  <si>
    <t>DeEtta Jones: "in the absence of a shared vision, pettiness prevails". #AMIA17</t>
  </si>
  <si>
    <t>Thu Nov 30 15:23:51 +0000 2017</t>
  </si>
  <si>
    <t>http://twitter.com/ng_yvonne/statuses/936254455854567424</t>
  </si>
  <si>
    <t>{"hashtags":[{"text":"AMIA17","indices":[71,78]}],"symbols":[],"user_mentions":[],"urls":[]}</t>
  </si>
  <si>
    <t>936253996272103425</t>
  </si>
  <si>
    <t>DeEtta Jones on building inclusion and equity: Instead spending all our time looking at where we are, let's look to our vision, create a shared aspiration #AMIA17</t>
  </si>
  <si>
    <t>Thu Nov 30 15:22:02 +0000 2017</t>
  </si>
  <si>
    <t>http://twitter.com/ng_yvonne/statuses/936253996272103425</t>
  </si>
  <si>
    <t>936251875606847489</t>
  </si>
  <si>
    <t>wp_chase</t>
  </si>
  <si>
    <t>If I were at #amia17 I would go see @npr_rad intern @macky221b present on challenges, collaborative solutions, and successes of AV archives in Louisiana today!</t>
  </si>
  <si>
    <t>Thu Nov 30 15:13:36 +0000 2017</t>
  </si>
  <si>
    <t>2598363327</t>
  </si>
  <si>
    <t>http://pbs.twimg.com/profile_images/901105547243638784/MtNRGjQo_normal.jpg</t>
  </si>
  <si>
    <t>http://twitter.com/wp_chase/statuses/936251875606847489</t>
  </si>
  <si>
    <t>{"hashtags":[{"text":"amia17","indices":[13,20]}],"symbols":[],"user_mentions":[{"screen_name":"npr_rad","name":"NPR RAD","id":18724720,"id_str":"18724720","indices":[36,44]},{"screen_name":"macky221b","name":"Mackenzie Roberts","id":3140912164,"id_str":"3140912164","indices":[52,62]}],"urls":[]}</t>
  </si>
  <si>
    <t>936251372340764672</t>
  </si>
  <si>
    <t>ChiFilmArchives</t>
  </si>
  <si>
    <t>Past CFA intern Shahed Dowlatshahi receiving Universal Studios Scholarship at #AMIA17. Go Shahed! https://t.co/6UuvD1lf6a</t>
  </si>
  <si>
    <t>Thu Nov 30 15:11:36 +0000 2017</t>
  </si>
  <si>
    <t>346638456</t>
  </si>
  <si>
    <t>http://pbs.twimg.com/profile_images/553299897768611840/OjEeMh4Y_normal.png</t>
  </si>
  <si>
    <t xml:space="preserve">Chicago, IL </t>
  </si>
  <si>
    <t>http://twitter.com/ChiFilmArchives/statuses/936251372340764672</t>
  </si>
  <si>
    <t>{"hashtags":[{"text":"AMIA17","indices":[78,85]}],"symbols":[],"user_mentions":[],"urls":[],"media":[{"id":936251361062142000,"id_str":"936251361062141952","indices":[98,121],"media_url":"http://pbs.twimg.com/media/DP47pwSVwAAb_Pz.jpg","media_url_https":"https://pbs.twimg.com/media/DP47pwSVwAAb_Pz.jpg","url":"https://t.co/6UuvD1lf6a","display_url":"pic.twitter.com/6UuvD1lf6a","expanded_url":"https://twitter.com/ChiFilmArchives/status/936251372340764672/photo/1","type":"photo","sizes":{"medium":{"w":1200,"h":900,"resize":"fit"},"small":{"w":680,"h":510,"resize":"fit"},"thumb":{"w":150,"h":150,"resize":"crop"},"large":{"w":2048,"h":1536,"resize":"fit"}}}]}</t>
  </si>
  <si>
    <t>936250332069449728</t>
  </si>
  <si>
    <t>Yay yay yay I’m here!!! #AMIA17</t>
  </si>
  <si>
    <t>Thu Nov 30 15:07:28 +0000 2017</t>
  </si>
  <si>
    <t>http://twitter.com/SegoLilyGirl/statuses/936250332069449728</t>
  </si>
  <si>
    <t>{"hashtags":[{"text":"AMIA17","indices":[24,31]}],"symbols":[],"user_mentions":[],"urls":[]}</t>
  </si>
  <si>
    <t>936250040603086849</t>
  </si>
  <si>
    <t>Thu Nov 30 15:06:19 +0000 2017</t>
  </si>
  <si>
    <t>http://twitter.com/UCLAmias/statuses/936250040603086849</t>
  </si>
  <si>
    <t>936249861313388546</t>
  </si>
  <si>
    <t>Thu Nov 30 15:05:36 +0000 2017</t>
  </si>
  <si>
    <t>http://twitter.com/mpetroz1/statuses/936249861313388546</t>
  </si>
  <si>
    <t>936249171975303168</t>
  </si>
  <si>
    <t>Thu Nov 30 15:02:51 +0000 2017</t>
  </si>
  <si>
    <t>http://twitter.com/ng_yvonne/statuses/936249171975303168</t>
  </si>
  <si>
    <t>936248890931720192</t>
  </si>
  <si>
    <t>Thu Nov 30 15:01:44 +0000 2017</t>
  </si>
  <si>
    <t>http://twitter.com/ng_yvonne/statuses/936248890931720192</t>
  </si>
  <si>
    <t>936248811781058560</t>
  </si>
  <si>
    <t>Thu Nov 30 15:01:26 +0000 2017</t>
  </si>
  <si>
    <t>http://twitter.com/ng_yvonne/statuses/936248811781058560</t>
  </si>
  <si>
    <t>936248224830062592</t>
  </si>
  <si>
    <t>Thu Nov 30 14:59:06 +0000 2017</t>
  </si>
  <si>
    <t>http://twitter.com/RetoKromer/statuses/936248224830062592</t>
  </si>
  <si>
    <t>936247213851897857</t>
  </si>
  <si>
    <t>Does the #amia17 conference hotel have a printer? 😬</t>
  </si>
  <si>
    <t>Thu Nov 30 14:55:05 +0000 2017</t>
  </si>
  <si>
    <t>http://twitter.com/DinahHandel/statuses/936247213851897857</t>
  </si>
  <si>
    <t>{"hashtags":[{"text":"amia17","indices":[9,16]}],"symbols":[],"user_mentions":[],"urls":[]}</t>
  </si>
  <si>
    <t>936247011766145024</t>
  </si>
  <si>
    <t>Come see me for your Stephen Parr memorial swag at #AMIA17! Stickers via @AVGeeks who are here in spirit. #RIP https://t.co/eD9LSTiilD</t>
  </si>
  <si>
    <t>Thu Nov 30 14:54:16 +0000 2017</t>
  </si>
  <si>
    <t>http://twitter.com/snowdenbecker/statuses/936247011766145024</t>
  </si>
  <si>
    <t>{"hashtags":[{"text":"AMIA17","indices":[51,58]},{"text":"RIP","indices":[106,110]}],"symbols":[],"user_mentions":[{"screen_name":"AVGeeks","name":"Skip Elsheimer","id":94970131,"id_str":"94970131","indices":[73,81]}],"urls":[],"media":[{"id":936247003909988400,"id_str":"936247003909988352","indices":[111,134],"media_url":"http://pbs.twimg.com/media/DP43sIoUIAA1SLU.jpg","media_url_https":"https://pbs.twimg.com/media/DP43sIoUIAA1SLU.jpg","url":"https://t.co/eD9LSTiilD","display_url":"pic.twitter.com/eD9LSTiilD","expanded_url":"https://twitter.com/snowdenbecker/status/936247011766145024/photo/1","type":"photo","sizes":{"large":{"w":1536,"h":2048,"resize":"fit"},"small":{"w":510,"h":680,"resize":"fit"},"thumb":{"w":150,"h":150,"resize":"crop"},"medium":{"w":900,"h":1200,"resize":"fit"}}}]}</t>
  </si>
  <si>
    <t>936246315532595200</t>
  </si>
  <si>
    <t>Kudos to @erwinverb from #amia17 
You are missed in Nola, that’s for sure!</t>
  </si>
  <si>
    <t>Thu Nov 30 14:51:30 +0000 2017</t>
  </si>
  <si>
    <t>http://twitter.com/RetoKromer/statuses/936246315532595200</t>
  </si>
  <si>
    <t>{"hashtags":[{"text":"amia17","indices":[25,32]}],"symbols":[],"user_mentions":[{"screen_name":"erwinverb","name":"Erwin Verbruggen","id":161971965,"id_str":"161971965","indices":[9,19]}],"urls":[]}</t>
  </si>
  <si>
    <t>936245694259744769</t>
  </si>
  <si>
    <t>Thu Nov 30 14:49:02 +0000 2017</t>
  </si>
  <si>
    <t>http://twitter.com/AV_DiscoTech/statuses/936245694259744769</t>
  </si>
  <si>
    <t>936243120404074496</t>
  </si>
  <si>
    <t>RT @AMIAEducation: Outgoing President Andrea Kalas kicks off the #AMIA17 Newcomer's Mixer! @snowdenbecker is on deck with tips for networking at AMIA! https://t.co/qsQVjzj1Xc</t>
  </si>
  <si>
    <t>Thu Nov 30 14:38:49 +0000 2017</t>
  </si>
  <si>
    <t>http://twitter.com/CaseyEDavis1/statuses/936243120404074496</t>
  </si>
  <si>
    <t>{"hashtags":[{"text":"AMIA17","indices":[65,72]}],"symbols":[],"user_mentions":[{"screen_name":"AMIAEducation","name":"AMIA Education Comm.","id":706348912328712200,"id_str":"706348912328712192","indices":[3,17]},{"screen_name":"snowdenbecker","name":"Snowden Becker","id":2448732866,"id_str":"2448732866","indices":[91,105]}],"urls":[]}</t>
  </si>
  <si>
    <t>936242973955805184</t>
  </si>
  <si>
    <t>Thu Nov 30 14:38:14 +0000 2017</t>
  </si>
  <si>
    <t>http://twitter.com/CaseyEDavis1/statuses/936242973955805184</t>
  </si>
  <si>
    <t>#AMIA17 has the best tea of any conference I've been to. They have Harney &amp;amp; Sons!</t>
  </si>
  <si>
    <t>Thu Nov 30 14:25:26 +0000 2017</t>
  </si>
  <si>
    <t>http://twitter.com/ItsTheShadsy/statuses/936239753606979584</t>
  </si>
  <si>
    <t>936235283514830849</t>
  </si>
  <si>
    <t>BlackFilmCenter</t>
  </si>
  <si>
    <t>Thu Nov 30 14:07:40 +0000 2017</t>
  </si>
  <si>
    <t>273437456</t>
  </si>
  <si>
    <t>http://pbs.twimg.com/profile_images/513047155339055104/J5erM5a7_normal.jpeg</t>
  </si>
  <si>
    <t>Indiana University Bloomington</t>
  </si>
  <si>
    <t>http://twitter.com/BlackFilmCenter/statuses/936235283514830849</t>
  </si>
  <si>
    <t>{"hashtags":[],"symbols":[],"user_mentions":[{"screen_name":"CarlaArton","name":"Carla Arton","id":1377287456,"id_str":"1377287456","indices":[3,14]},{"screen_name":"IUBloomington","name":"Indiana University","id":18458348,"id_str":"18458348","indices":[86,100]},{"screen_name":"MDPI_IU","name":"MDPI@IU","id":921077831362383900,"id_str":"921077831362383872","indices":[101,109]}],"urls":[]}</t>
  </si>
  <si>
    <t>936233084852191232</t>
  </si>
  <si>
    <t>I hope everyone has fun at #amia17! With you in spirit. 
For demure, introspective types, because all personalities exist on all levels of professions: https://t.co/uetCbUvabf</t>
  </si>
  <si>
    <t>Thu Nov 30 13:58:56 +0000 2017</t>
  </si>
  <si>
    <t>http://twitter.com/selena_sjsu/statuses/936233084852191232</t>
  </si>
  <si>
    <t>{"hashtags":[{"text":"amia17","indices":[27,34]}],"symbols":[],"user_mentions":[],"urls":[{"url":"https://t.co/uetCbUvabf","expanded_url":"http://www.govexec.com/excellence/management-matters/2017/11/how-network-conferences-even-if-youre-not-natural/142840/","display_url":"govexec.com/excellence/man…","indices":[153,176]}]}</t>
  </si>
  <si>
    <t>936221181258190850</t>
  </si>
  <si>
    <t>Thu Nov 30 13:11:38 +0000 2017</t>
  </si>
  <si>
    <t>http://twitter.com/Memnon_Archive/statuses/936221181258190850</t>
  </si>
  <si>
    <t>936220641967173632</t>
  </si>
  <si>
    <t>#AMIA17 please help contribute to collaborative notes for the conference! https://t.co/XZFBmyPw89</t>
  </si>
  <si>
    <t>Thu Nov 30 13:09:29 +0000 2017</t>
  </si>
  <si>
    <t>http://twitter.com/CarlaArton/statuses/936220641967173632</t>
  </si>
  <si>
    <t>{"hashtags":[{"text":"AMIA17","indices":[0,7]}],"symbols":[],"user_mentions":[],"urls":[{"url":"https://t.co/XZFBmyPw89","expanded_url":"https://docs.google.com/document/d/1xyVIbiDjbuTRRI2aOIyFNHdIz2iFW52KqPTfiUnk7ps/edit?usp=sharing","display_url":"docs.google.com/document/d/1xy…","indices":[74,97]}]}</t>
  </si>
  <si>
    <t>936220478724890624</t>
  </si>
  <si>
    <t>LOCLODE</t>
  </si>
  <si>
    <t>Thu Nov 30 13:08:50 +0000 2017</t>
  </si>
  <si>
    <t>37801493</t>
  </si>
  <si>
    <t>http://pbs.twimg.com/profile_images/1148876831/3edbf8b7-826e-42a4-9d6e-4e23d1aa467f_normal.png</t>
  </si>
  <si>
    <t>Virginia-ish</t>
  </si>
  <si>
    <t>http://twitter.com/LOCLODE/statuses/936220478724890624</t>
  </si>
  <si>
    <t>936217318073479168</t>
  </si>
  <si>
    <t>Interested in "Managing Media Digitization Workflows"? Check out #MikeCasey's presentation at #AMIA17 today at 2:30pm. He'll be highlighting some of the PM tools used by @MDPI_IU at @IndianaUniv and shown in our One Second a Day. #IDPD17 https://t.co/8ANL6jrxrq</t>
  </si>
  <si>
    <t>Thu Nov 30 12:56:17 +0000 2017</t>
  </si>
  <si>
    <t>http://twitter.com/CarlaArton/statuses/936217318073479168</t>
  </si>
  <si>
    <t>{"hashtags":[{"text":"MikeCasey","indices":[65,75]},{"text":"AMIA17","indices":[94,101]},{"text":"IDPD17","indices":[230,237]}],"symbols":[],"user_mentions":[{"screen_name":"MDPI_IU","name":"MDPI@IU","id":921077831362383900,"id_str":"921077831362383872","indices":[170,178]},{"screen_name":"IndianaUniv","name":"Indiana University","id":100367386,"id_str":"100367386","indices":[182,194]}],"urls":[{"url":"https://t.co/8ANL6jrxrq","expanded_url":"https://www.youtube.com/watch?v=4DmUhI1P5u0","display_url":"youtube.com/watch?v=4DmUhI…","indices":[238,261]}]}</t>
  </si>
  <si>
    <t>936209497546285056</t>
  </si>
  <si>
    <t>ceeller</t>
  </si>
  <si>
    <t>Thu Nov 30 12:25:12 +0000 2017</t>
  </si>
  <si>
    <t>7177892</t>
  </si>
  <si>
    <t>http://pbs.twimg.com/profile_images/531255022613315584/Bvyf775z_normal.jpeg</t>
  </si>
  <si>
    <t>http://twitter.com/ceeller/statuses/936209497546285056</t>
  </si>
  <si>
    <t>936185053704589313</t>
  </si>
  <si>
    <t>Brecht_declercq</t>
  </si>
  <si>
    <t>Thu Nov 30 10:48:04 +0000 2017</t>
  </si>
  <si>
    <t>203949645</t>
  </si>
  <si>
    <t>http://pbs.twimg.com/profile_images/555448542852939776/FdNIKLXc_normal.jpeg</t>
  </si>
  <si>
    <t>Antwerpen</t>
  </si>
  <si>
    <t>http://twitter.com/Brecht_declercq/statuses/936185053704589313</t>
  </si>
  <si>
    <t>936155339539431424</t>
  </si>
  <si>
    <t>RT @MemLabNet: Who says you need a rack? 😎 #avfair17 kickin off at #AMIA17 
#publiclibraries want to create your own digitization station for your community? Apply to partner with us at Memory Lab Network https://t.co/866cSTk3Ps</t>
  </si>
  <si>
    <t>Thu Nov 30 08:50:00 +0000 2017</t>
  </si>
  <si>
    <t>http://twitter.com/joshuatj/statuses/936155339539431424</t>
  </si>
  <si>
    <t>{"hashtags":[{"text":"avfair17","indices":[43,52]},{"text":"AMIA17","indices":[67,74]},{"text":"publiclibraries","indices":[76,92]}],"symbols":[],"user_mentions":[{"screen_name":"MemLabNet","name":"Memory Lab Network","id":910606310009425900,"id_str":"910606310009425920","indices":[3,13]}],"urls":[]}</t>
  </si>
  <si>
    <t>936148544989421568</t>
  </si>
  <si>
    <t>Thu Nov 30 08:23:00 +0000 2017</t>
  </si>
  <si>
    <t>http://twitter.com/RDAxel/statuses/936148544989421568</t>
  </si>
  <si>
    <t>936129619123720193</t>
  </si>
  <si>
    <t>Thu Nov 30 07:07:48 +0000 2017</t>
  </si>
  <si>
    <t>http://twitter.com/billreviews/statuses/936129619123720193</t>
  </si>
  <si>
    <t>936105352998916097</t>
  </si>
  <si>
    <t>I asked her her name she said blah blah blah. Celeb sighting #amia17  #bizmarkie</t>
  </si>
  <si>
    <t>Thu Nov 30 05:31:22 +0000 2017</t>
  </si>
  <si>
    <t>http://twitter.com/cally__ho/statuses/936105352998916097</t>
  </si>
  <si>
    <t>{"hashtags":[{"text":"amia17","indices":[61,68]},{"text":"bizmarkie","indices":[70,80]}],"symbols":[],"user_mentions":[],"urls":[]}</t>
  </si>
  <si>
    <t>936105290226962433</t>
  </si>
  <si>
    <t>stonerhym</t>
  </si>
  <si>
    <t>Thu Nov 30 05:31:07 +0000 2017</t>
  </si>
  <si>
    <t>166078497</t>
  </si>
  <si>
    <t>http://pbs.twimg.com/profile_images/378800000175317315/2e05347341c73e4c4b5ee19b8f30f466_normal.jpeg</t>
  </si>
  <si>
    <t>Ghana</t>
  </si>
  <si>
    <t>http://twitter.com/stonerhym/statuses/936105290226962433</t>
  </si>
  <si>
    <t>936102724873093125</t>
  </si>
  <si>
    <t>filmeditio</t>
  </si>
  <si>
    <t>RT @AMIAnet: Bob Gitt will receive the Silver Light Award on Thursday evening at the Prytania Theatre in New Orleans!  #AMIA17 https://t.co/SRsg5AEqNn</t>
  </si>
  <si>
    <t>Thu Nov 30 05:20:56 +0000 2017</t>
  </si>
  <si>
    <t>1475562152</t>
  </si>
  <si>
    <t>http://pbs.twimg.com/profile_images/727976051683545089/tKAGUSjA_normal.jpg</t>
  </si>
  <si>
    <t>Berlin</t>
  </si>
  <si>
    <t>http://twitter.com/filmeditio/statuses/936102724873093125</t>
  </si>
  <si>
    <t>{"hashtags":[{"text":"AMIA17","indices":[119,126]}],"symbols":[],"user_mentions":[{"screen_name":"AMIAnet","name":"AMIA","id":29293612,"id_str":"29293612","indices":[3,11]}],"urls":[]}</t>
  </si>
  <si>
    <t>936102288187449344</t>
  </si>
  <si>
    <t>DER. RICK.    🖤🖤🖤@derrickadamsny #prospect4 
#nola #amia17 https://t.co/hl6pBalo0p</t>
  </si>
  <si>
    <t>Thu Nov 30 05:19:12 +0000 2017</t>
  </si>
  <si>
    <t>http://twitter.com/archina/statuses/936102288187449344</t>
  </si>
  <si>
    <t>{"hashtags":[{"text":"prospect4","indices":[33,43]},{"text":"nola","indices":[45,50]},{"text":"amia17","indices":[51,58]}],"symbols":[],"user_mentions":[{"screen_name":"derrickadamsny","name":"derrick adams","id":53732103,"id_str":"53732103","indices":[17,32]}],"urls":[{"url":"https://t.co/hl6pBalo0p","expanded_url":"https://www.instagram.com/p/BcG3cxnlEBj/","display_url":"instagram.com/p/BcG3cxnlEBj/","indices":[59,82]}]}</t>
  </si>
  <si>
    <t>936099983115374592</t>
  </si>
  <si>
    <t>Great ending to tonight's program for #AMIA17. @decasia with @snowdenbecker on the coincidence of the Gold Rush in the Yukon and the beginnings of commercial cinema. https://t.co/FX8aTz1VVP</t>
  </si>
  <si>
    <t>Thu Nov 30 05:10:02 +0000 2017</t>
  </si>
  <si>
    <t>http://twitter.com/amateur_cinema/statuses/936099983115374592</t>
  </si>
  <si>
    <t>{"hashtags":[{"text":"AMIA17","indices":[38,45]}],"symbols":[],"user_mentions":[{"screen_name":"decasia","name":"Bill Morrison","id":26414814,"id_str":"26414814","indices":[47,55]},{"screen_name":"snowdenbecker","name":"Snowden Becker","id":2448732866,"id_str":"2448732866","indices":[61,75]}],"urls":[],"media":[{"id":936099975666135000,"id_str":"936099975666135041","indices":[166,189],"media_url":"http://pbs.twimg.com/media/DP2x99vU8AEwqVu.jpg","media_url_https":"https://pbs.twimg.com/media/DP2x99vU8AEwqVu.jpg","url":"https://t.co/FX8aTz1VVP","display_url":"pic.twitter.com/FX8aTz1VVP","expanded_url":"https://twitter.com/amateur_cinema/status/936099983115374592/photo/1","type":"photo","sizes":{"medium":{"w":1024,"h":834,"resize":"fit"},"large":{"w":1024,"h":834,"resize":"fit"},"thumb":{"w":150,"h":150,"resize":"crop"},"small":{"w":680,"h":554,"resize":"fit"}}}]}</t>
  </si>
  <si>
    <t>936099876500320256</t>
  </si>
  <si>
    <t>Telefon Tel Aviv. #amia17 https://t.co/zCzRuHYZWh</t>
  </si>
  <si>
    <t>Thu Nov 30 05:09:37 +0000 2017</t>
  </si>
  <si>
    <t>http://twitter.com/c_banks/statuses/936099876500320256</t>
  </si>
  <si>
    <t>{"hashtags":[{"text":"amia17","indices":[18,25]}],"symbols":[],"user_mentions":[],"urls":[{"url":"https://t.co/zCzRuHYZWh","expanded_url":"https://www.instagram.com/p/BcG2y1UA1Zc/","display_url":"instagram.com/p/BcG2y1UA1Zc/","indices":[26,49]}]}</t>
  </si>
  <si>
    <t>936095248849055744</t>
  </si>
  <si>
    <t>3TONcinema</t>
  </si>
  <si>
    <t>RT @MediaCommons_TO: Film Inspection - another #AVfair station #amia17 https://t.co/m5dVCaquF5</t>
  </si>
  <si>
    <t>Thu Nov 30 04:51:13 +0000 2017</t>
  </si>
  <si>
    <t>546945433</t>
  </si>
  <si>
    <t>http://pbs.twimg.com/profile_images/887495750132785152/5kc7ebBL_normal.jpg</t>
  </si>
  <si>
    <t>LOS ANGELES</t>
  </si>
  <si>
    <t>http://twitter.com/3TONcinema/statuses/936095248849055744</t>
  </si>
  <si>
    <t>{"hashtags":[{"text":"AVfair","indices":[47,54]},{"text":"amia17","indices":[63,70]}],"symbols":[],"user_mentions":[{"screen_name":"MediaCommons_TO","name":"Media Commons Uof T","id":331050937,"id_str":"331050937","indices":[3,19]}],"urls":[],"media":[{"id":935896707727990800,"id_str":"935896707727990785","indices":[71,94],"media_url":"http://pbs.twimg.com/media/DPz5GNqVoAEG2jN.jpg","media_url_https":"https://pbs.twimg.com/media/DPz5GNqVoAEG2jN.jpg","url":"https://t.co/m5dVCaquF5","display_url":"pic.twitter.com/m5dVCaquF5","expanded_url":"https://twitter.com/MediaCommons_TO/status/935896743413276674/photo/1","type":"photo","sizes":{"small":{"w":680,"h":510,"resize":"fit"},"thumb":{"w":150,"h":150,"resize":"crop"},"large":{"w":2048,"h":1536,"resize":"fit"},"medium":{"w":1200,"h":900,"resize":"fit"}},"source_status_id":935896743413276700,"source_status_id_str":"935896743413276674","source_user_id":331050937,"source_user_id_str":"331050937"}]}</t>
  </si>
  <si>
    <t>936095151096844288</t>
  </si>
  <si>
    <t>hey #amia17 if you have access to a printer, holler at your girl (me) thanks! excited to kick things off tomorrow!</t>
  </si>
  <si>
    <t>Thu Nov 30 04:50:50 +0000 2017</t>
  </si>
  <si>
    <t>http://twitter.com/DinahHandel/statuses/936095151096844288</t>
  </si>
  <si>
    <t>{"hashtags":[{"text":"amia17","indices":[4,11]}],"symbols":[],"user_mentions":[],"urls":[]}</t>
  </si>
  <si>
    <t>936088221896802304</t>
  </si>
  <si>
    <t>JCrueger</t>
  </si>
  <si>
    <t>Thu Nov 30 04:23:18 +0000 2017</t>
  </si>
  <si>
    <t>1429810189</t>
  </si>
  <si>
    <t>http://pbs.twimg.com/profile_images/877927385164861440/UpEf11JT_normal.jpg</t>
  </si>
  <si>
    <t>Bremen</t>
  </si>
  <si>
    <t>http://twitter.com/JCrueger/statuses/936088221896802304</t>
  </si>
  <si>
    <t>936072389812727809</t>
  </si>
  <si>
    <t>Thu Nov 30 03:20:23 +0000 2017</t>
  </si>
  <si>
    <t>http://twitter.com/AMIAatUT/statuses/936072389812727809</t>
  </si>
  <si>
    <t>936066392641671168</t>
  </si>
  <si>
    <t>RT @amateur_cinema: Here in New Orleans for #AMIA17! Second line jazz funeral procession for three recently deceased @AMIAnet members. https://t.co/7AzVfts8gR</t>
  </si>
  <si>
    <t>Thu Nov 30 02:56:33 +0000 2017</t>
  </si>
  <si>
    <t>http://twitter.com/steveleggettlc/statuses/936066392641671168</t>
  </si>
  <si>
    <t>{"hashtags":[{"text":"AMIA17","indices":[44,51]}],"symbols":[],"user_mentions":[{"screen_name":"amateur_cinema","name":"AMDB","id":839181560523837400,"id_str":"839181560523837441","indices":[3,18]},{"screen_name":"AMIAnet","name":"AMIA","id":29293612,"id_str":"29293612","indices":[117,125]}],"urls":[]}</t>
  </si>
  <si>
    <t>936062826703179776</t>
  </si>
  <si>
    <t>RT @dericed: Metadata, Matroska, &amp;amp; @av_morgan. #amia17 https://t.co/uz7S4xTALl</t>
  </si>
  <si>
    <t>Thu Nov 30 02:42:23 +0000 2017</t>
  </si>
  <si>
    <t>http://twitter.com/AMIAnet/statuses/936062826703179776</t>
  </si>
  <si>
    <t>{"hashtags":[{"text":"amia17","indices":[51,58]}],"symbols":[],"user_mentions":[{"screen_name":"dericed","name":"Dave Rice","id":171339373,"id_str":"171339373","indices":[3,11]},{"screen_name":"av_morgan","name":"Morgan O Morel","id":607319252,"id_str":"607319252","indices":[39,49]}],"urls":[],"media":[{"id":935997762654605300,"id_str":"935997762654605318","indices":[59,82],"media_url":"http://pbs.twimg.com/ext_tw_video_thumb/935997762654605318/pu/img/-j7KhaydRQ2WB3kf.jpg","media_url_https":"https://pbs.twimg.com/ext_tw_video_thumb/935997762654605318/pu/img/-j7KhaydRQ2WB3kf.jpg","url":"https://t.co/uz7S4xTALl","display_url":"pic.twitter.com/uz7S4xTALl","expanded_url":"https://twitter.com/dericed/status/935998047082999808/video/1","type":"photo","sizes":{"small":{"w":680,"h":383,"resize":"fit"},"medium":{"w":1200,"h":675,"resize":"fit"},"large":{"w":1280,"h":720,"resize":"fit"},"thumb":{"w":150,"h":150,"resize":"crop"}},"source_status_id":935998047082999800,"source_status_id_str":"935998047082999808","source_user_id":171339373,"source_user_id_str":"171339373"}]}</t>
  </si>
  <si>
    <t>936061700205408257</t>
  </si>
  <si>
    <t>sigdl</t>
  </si>
  <si>
    <t>Thu Nov 30 02:37:55 +0000 2017</t>
  </si>
  <si>
    <t>74522382</t>
  </si>
  <si>
    <t>http://pbs.twimg.com/profile_images/622071233085964288/UX5JFeDP_normal.png</t>
  </si>
  <si>
    <t>http://twitter.com/sigdl/statuses/936061700205408257</t>
  </si>
  <si>
    <t>936060957331111936</t>
  </si>
  <si>
    <t>To my pals at #AMIA17 rn: thanx for sending pix, or FB live-ing, etc. The fact that you're thinking of me &amp;amp; I mean enough to you to remotely incl me in this community that I love SO much=REALLY meaningful.
Now FB live me when you are ALL DRUNK!! 🍺</t>
  </si>
  <si>
    <t>Thu Nov 30 02:34:58 +0000 2017</t>
  </si>
  <si>
    <t>http://twitter.com/ArchivistAriel/statuses/936060957331111936</t>
  </si>
  <si>
    <t>{"hashtags":[{"text":"AMIA17","indices":[14,21]}],"symbols":[],"user_mentions":[],"urls":[]}</t>
  </si>
  <si>
    <t>936054244993576960</t>
  </si>
  <si>
    <t>Here in New Orleans for #AMIA17! Second line jazz funeral procession for three recently deceased @AMIAnet members. https://t.co/7AzVfts8gR</t>
  </si>
  <si>
    <t>Thu Nov 30 02:08:17 +0000 2017</t>
  </si>
  <si>
    <t>http://twitter.com/amateur_cinema/statuses/936054244993576960</t>
  </si>
  <si>
    <t>{"hashtags":[{"text":"AMIA17","indices":[24,31]}],"symbols":[],"user_mentions":[{"screen_name":"AMIAnet","name":"AMIA","id":29293612,"id_str":"29293612","indices":[97,105]}],"urls":[],"media":[{"id":936054229638160400,"id_str":"936054229638160385","indices":[115,138],"media_url":"http://pbs.twimg.com/media/DP2IXMgVoAEO5HO.jpg","media_url_https":"https://pbs.twimg.com/media/DP2IXMgVoAEO5HO.jpg","url":"https://t.co/7AzVfts8gR","display_url":"pic.twitter.com/7AzVfts8gR","expanded_url":"https://twitter.com/amateur_cinema/status/936054244993576960/photo/1","type":"photo","sizes":{"small":{"w":680,"h":510,"resize":"fit"},"large":{"w":2048,"h":1536,"resize":"fit"},"thumb":{"w":150,"h":150,"resize":"crop"},"medium":{"w":1200,"h":900,"resize":"fit"}}}]}</t>
  </si>
  <si>
    <t>936053991959654400</t>
  </si>
  <si>
    <t>For International Digital Preservation Day on Nov 30th celebrate with @IUBloomington @MDPI_IU by watching our One Second a Day. #DigitalPreservation #Archiving #AMIA17 #idpd17 https://t.co/XWtyoHul95</t>
  </si>
  <si>
    <t>Thu Nov 30 02:07:17 +0000 2017</t>
  </si>
  <si>
    <t>http://twitter.com/CarlaArton/statuses/936053991959654400</t>
  </si>
  <si>
    <t>{"hashtags":[{"text":"DigitalPreservation","indices":[128,148]},{"text":"Archiving","indices":[149,159]},{"text":"AMIA17","indices":[160,167]},{"text":"idpd17","indices":[168,175]}],"symbols":[],"user_mentions":[{"screen_name":"IUBloomington","name":"Indiana University","id":18458348,"id_str":"18458348","indices":[70,84]},{"screen_name":"MDPI_IU","name":"MDPI@IU","id":921077831362383900,"id_str":"921077831362383872","indices":[85,93]}],"urls":[{"url":"https://t.co/XWtyoHul95","expanded_url":"https://www.youtube.com/watch?time_continue=70&amp;v=4DmUhI1P5u0","display_url":"youtube.com/watch?time_con…","indices":[176,199]}]}</t>
  </si>
  <si>
    <t>936051944552058880</t>
  </si>
  <si>
    <t>I have work until 10 pm tonight . . . and then I'm leaving for New Orleans first thing in the morning for my very first #amia17 conference! I am so excited!</t>
  </si>
  <si>
    <t>Thu Nov 30 01:59:09 +0000 2017</t>
  </si>
  <si>
    <t>http://twitter.com/JanineWinfree/statuses/936051944552058880</t>
  </si>
  <si>
    <t>{"hashtags":[{"text":"amia17","indices":[120,127]}],"symbols":[],"user_mentions":[],"urls":[]}</t>
  </si>
  <si>
    <t>936048751277498368</t>
  </si>
  <si>
    <t>#amia17 https://t.co/1UfZLk7Hpw</t>
  </si>
  <si>
    <t>Thu Nov 30 01:46:27 +0000 2017</t>
  </si>
  <si>
    <t>http://twitter.com/c_banks/statuses/936048751277498368</t>
  </si>
  <si>
    <t>{"hashtags":[{"text":"amia17","indices":[0,7]}],"symbols":[],"user_mentions":[],"urls":[],"media":[{"id":936048740699291600,"id_str":"936048740699291648","indices":[8,31],"media_url":"http://pbs.twimg.com/media/DP2DXsnVQAAl1Sv.jpg","media_url_https":"https://pbs.twimg.com/media/DP2DXsnVQAAl1Sv.jpg","url":"https://t.co/1UfZLk7Hpw","display_url":"pic.twitter.com/1UfZLk7Hpw","expanded_url":"https://twitter.com/c_banks/status/936048751277498368/photo/1","type":"photo","sizes":{"medium":{"w":900,"h":1200,"resize":"fit"},"thumb":{"w":150,"h":150,"resize":"crop"},"large":{"w":1536,"h":2048,"resize":"fit"},"small":{"w":510,"h":680,"resize":"fit"}}}]}</t>
  </si>
  <si>
    <t>936048604065738752</t>
  </si>
  <si>
    <t>RT @AMIAnet: Cafe du Mountain VIP Hospitality Suite (1st floor behind elevator lobby) is open during #AMIA17 Conference Week to provide all attendees with refreshments, meet-up space, and reprieve between sessions and events. Thanks for sponsoring Iron Mountain! @amiarchivists https://t.co/1LLw0IK7cz</t>
  </si>
  <si>
    <t>Thu Nov 30 01:45:52 +0000 2017</t>
  </si>
  <si>
    <t>http://twitter.com/eabenoit/statuses/936048604065738752</t>
  </si>
  <si>
    <t>{"hashtags":[{"text":"AMIA17","indices":[101,108]}],"symbols":[],"user_mentions":[{"screen_name":"AMIAnet","name":"AMIA","id":29293612,"id_str":"29293612","indices":[3,11]}],"urls":[]}</t>
  </si>
  <si>
    <t>936047551878397953</t>
  </si>
  <si>
    <t>#AMIA17 #SecondLine #StephenParr #JimWheeler #JohnKuipwr @oddballfilms We miss you, friends… https://t.co/g59VD99kBg</t>
  </si>
  <si>
    <t>Thu Nov 30 01:41:41 +0000 2017</t>
  </si>
  <si>
    <t>http://twitter.com/clavilux_of_FL/statuses/936047551878397953</t>
  </si>
  <si>
    <t>{"hashtags":[{"text":"AMIA17","indices":[0,7]},{"text":"SecondLine","indices":[8,19]},{"text":"StephenParr","indices":[20,32]},{"text":"JimWheeler","indices":[33,44]},{"text":"JohnKuipwr","indices":[45,56]}],"symbols":[],"user_mentions":[{"screen_name":"oddballfilms","name":"Oddball Films","id":23532679,"id_str":"23532679","indices":[57,70]}],"urls":[{"url":"https://t.co/g59VD99kBg","expanded_url":"https://www.instagram.com/p/BcGdFw6lLcw/","display_url":"instagram.com/p/BcGdFw6lLcw/","indices":[93,116]}]}</t>
  </si>
  <si>
    <t>936045983481376769</t>
  </si>
  <si>
    <t>CCJ is presenting a session at this year's #AMIA17 in New Orleans. Thanks to Nobukazu Suzuki for coming to New Orleans to present his skill shares in Cambodia, Japan, and Malawi. + Marie Lascu will present CAW in the Philippines. https://t.co/trFBaKLkSe</t>
  </si>
  <si>
    <t>Thu Nov 30 01:35:28 +0000 2017</t>
  </si>
  <si>
    <t>http://twitter.com/CollabJapanFilm/statuses/936045983481376769</t>
  </si>
  <si>
    <t>{"hashtags":[{"text":"AMIA17","indices":[43,50]}],"symbols":[],"user_mentions":[],"urls":[{"url":"https://t.co/trFBaKLkSe","expanded_url":"https://tinyurl.com/y7oknjzo","display_url":"tinyurl.com/y7oknjzo","indices":[230,253]}]}</t>
  </si>
  <si>
    <t>936045971527659520</t>
  </si>
  <si>
    <t>Who just explained what moving image archivists do to curious hotel guests WHILE activating her floor on a moving elevator with a room key? This girl! #AMIA17</t>
  </si>
  <si>
    <t>Thu Nov 30 01:35:25 +0000 2017</t>
  </si>
  <si>
    <t>http://twitter.com/BreatheHistory/statuses/936045971527659520</t>
  </si>
  <si>
    <t>{"hashtags":[{"text":"AMIA17","indices":[151,158]}],"symbols":[],"user_mentions":[],"urls":[]}</t>
  </si>
  <si>
    <t>936029570972749824</t>
  </si>
  <si>
    <t>#newbies!!! Meet my awesome co-chair @real_ajlawrence and I to talk #InternationalOutreach at #AMIA17  (@erwinverb is here in spirit!) https://t.co/YGWwy0p8ip</t>
  </si>
  <si>
    <t>Thu Nov 30 00:30:14 +0000 2017</t>
  </si>
  <si>
    <t>http://twitter.com/DaleLore/statuses/936029570972749824</t>
  </si>
  <si>
    <t>{"hashtags":[{"text":"newbies","indices":[0,8]},{"text":"InternationalOutreach","indices":[68,90]},{"text":"AMIA17","indices":[94,101]}],"symbols":[],"user_mentions":[{"screen_name":"real_ajlawrence","name":"AJ Lawrence","id":1321722678,"id_str":"1321722678","indices":[37,53]},{"screen_name":"erwinverb","name":"Erwin Verbruggen","id":161971965,"id_str":"161971965","indices":[104,114]}],"urls":[],"media":[{"id":936029561006854100,"id_str":"936029561006854144","indices":[135,158],"media_url":"http://pbs.twimg.com/media/DP1x7SsUEAAJgqG.jpg","media_url_https":"https://pbs.twimg.com/media/DP1x7SsUEAAJgqG.jpg","url":"https://t.co/YGWwy0p8ip","display_url":"pic.twitter.com/YGWwy0p8ip","expanded_url":"https://twitter.com/DaleLore/status/936029570972749824/photo/1","type":"photo","sizes":{"small":{"w":332,"h":680,"resize":"fit"},"thumb":{"w":150,"h":150,"resize":"crop"},"large":{"w":999,"h":2048,"resize":"fit"},"medium":{"w":585,"h":1200,"resize":"fit"}}}]}</t>
  </si>
  <si>
    <t>936028054211710976</t>
  </si>
  <si>
    <t>Very excited to partner with you for our first Community Archiving Fair today!  #AMIA17 https://t.co/A3Rj3DgYVW</t>
  </si>
  <si>
    <t>Thu Nov 30 00:24:13 +0000 2017</t>
  </si>
  <si>
    <t>http://twitter.com/AMIAnet/statuses/936028054211710976</t>
  </si>
  <si>
    <t>{"hashtags":[{"text":"AMIA17","indices":[80,87]}],"symbols":[],"user_mentions":[],"urls":[{"url":"https://t.co/A3Rj3DgYVW","expanded_url":"https://twitter.com/nolajazzmuseum/status/936008150771224576","display_url":"twitter.com/nolajazzmuseum…","indices":[88,111]}]}</t>
  </si>
  <si>
    <t>936027714338934786</t>
  </si>
  <si>
    <t>Hello #amia17 https://t.co/resBSBRbVc</t>
  </si>
  <si>
    <t>Thu Nov 30 00:22:52 +0000 2017</t>
  </si>
  <si>
    <t>http://twitter.com/c_banks/statuses/936027714338934786</t>
  </si>
  <si>
    <t>{"hashtags":[{"text":"amia17","indices":[6,13]}],"symbols":[],"user_mentions":[],"urls":[{"url":"https://t.co/resBSBRbVc","expanded_url":"https://www.instagram.com/p/BcGV-3cg8D5/","display_url":"instagram.com/p/BcGV-3cg8D5/","indices":[14,37]}]}</t>
  </si>
  <si>
    <t>936027112447922176</t>
  </si>
  <si>
    <t>Thu Nov 30 00:20:28 +0000 2017</t>
  </si>
  <si>
    <t>http://twitter.com/AMIAatUT/statuses/936027112447922176</t>
  </si>
  <si>
    <t>936026841562873856</t>
  </si>
  <si>
    <t>Thu Nov 30 00:19:24 +0000 2017</t>
  </si>
  <si>
    <t>http://twitter.com/MediaCommons_TO/statuses/936026841562873856</t>
  </si>
  <si>
    <t>936023846284652544</t>
  </si>
  <si>
    <t>Outgoing President Andrea Kalas kicks off the #AMIA17 Newcomer's Mixer! @snowdenbecker is on deck with tips for networking at AMIA! https://t.co/qsQVjzj1Xc</t>
  </si>
  <si>
    <t>Thu Nov 30 00:07:30 +0000 2017</t>
  </si>
  <si>
    <t>http://twitter.com/AMIAEducation/statuses/936023846284652544</t>
  </si>
  <si>
    <t>{"hashtags":[{"text":"AMIA17","indices":[46,53]}],"symbols":[],"user_mentions":[{"screen_name":"snowdenbecker","name":"Snowden Becker","id":2448732866,"id_str":"2448732866","indices":[72,86]}],"urls":[],"media":[{"id":936023838617301000,"id_str":"936023838617300993","indices":[132,155],"media_url":"http://pbs.twimg.com/media/DP1suNIU8AEgc5X.jpg","media_url_https":"https://pbs.twimg.com/media/DP1suNIU8AEgc5X.jpg","url":"https://t.co/qsQVjzj1Xc","display_url":"pic.twitter.com/qsQVjzj1Xc","expanded_url":"https://twitter.com/AMIAEducation/status/936023846284652544/photo/1","type":"photo","sizes":{"medium":{"w":1200,"h":900,"resize":"fit"},"thumb":{"w":150,"h":150,"resize":"crop"},"small":{"w":680,"h":510,"resize":"fit"},"large":{"w":2048,"h":1536,"resize":"fit"}}}]}</t>
  </si>
  <si>
    <t>936021937809223680</t>
  </si>
  <si>
    <t>Johnson_KM</t>
  </si>
  <si>
    <t>Wed Nov 29 23:59:55 +0000 2017</t>
  </si>
  <si>
    <t>125694060</t>
  </si>
  <si>
    <t>http://pbs.twimg.com/profile_images/1475236542/Photo_81_normal.jpg</t>
  </si>
  <si>
    <t>Toronto, ON</t>
  </si>
  <si>
    <t>http://twitter.com/Johnson_KM/statuses/936021937809223680</t>
  </si>
  <si>
    <t>936019007496474626</t>
  </si>
  <si>
    <t>Going to the First-Timers reception! 🍷 #AMIA17</t>
  </si>
  <si>
    <t>Wed Nov 29 23:48:16 +0000 2017</t>
  </si>
  <si>
    <t>http://twitter.com/ItsTheShadsy/statuses/936019007496474626</t>
  </si>
  <si>
    <t>936012834072342528</t>
  </si>
  <si>
    <t>RT @AMIAnet: Seeing @dcft_thefilm at #AMIA17 tonight at 8:00?  Seating is limited and it'll be an SRO crowd! https://t.co/MpJJf3GD6e</t>
  </si>
  <si>
    <t>Wed Nov 29 23:23:44 +0000 2017</t>
  </si>
  <si>
    <t>http://twitter.com/dcft_thefilm/statuses/936012834072342528</t>
  </si>
  <si>
    <t>{"hashtags":[{"text":"AMIA17","indices":[37,44]}],"symbols":[],"user_mentions":[{"screen_name":"AMIAnet","name":"AMIA","id":29293612,"id_str":"29293612","indices":[3,11]},{"screen_name":"dcft_thefilm","name":"dawsoncityfrozentime","id":850052331081281500,"id_str":"850052331081281537","indices":[20,33]}],"urls":[{"url":"https://t.co/MpJJf3GD6e","expanded_url":"https://twitter.com/decasia/status/935564700238172161","display_url":"twitter.com/decasia/status…","indices":[109,132]}]}</t>
  </si>
  <si>
    <t>936012725368606721</t>
  </si>
  <si>
    <t>Seeing @dcft_thefilm at #AMIA17 tonight at 8:00?  Seating is limited and it'll be an SRO crowd! https://t.co/MpJJf3GD6e</t>
  </si>
  <si>
    <t>Wed Nov 29 23:23:18 +0000 2017</t>
  </si>
  <si>
    <t>http://twitter.com/AMIAnet/statuses/936012725368606721</t>
  </si>
  <si>
    <t>{"hashtags":[{"text":"AMIA17","indices":[24,31]}],"symbols":[],"user_mentions":[{"screen_name":"dcft_thefilm","name":"dawsoncityfrozentime","id":850052331081281500,"id_str":"850052331081281537","indices":[7,20]}],"urls":[{"url":"https://t.co/MpJJf3GD6e","expanded_url":"https://twitter.com/decasia/status/935564700238172161","display_url":"twitter.com/decasia/status…","indices":[96,119]}]}</t>
  </si>
  <si>
    <t>936012354113953792</t>
  </si>
  <si>
    <t>Cafe du Mountain VIP Hospitality Suite (1st floor behind elevator lobby) is open during #AMIA17 Conference Week to provide all attendees with refreshments, meet-up space, and reprieve between sessions and events. Thanks for sponsoring Iron Mountain! @amiarchivists https://t.co/1LLw0IK7cz</t>
  </si>
  <si>
    <t>Wed Nov 29 23:21:50 +0000 2017</t>
  </si>
  <si>
    <t>http://twitter.com/AMIAnet/statuses/936012354113953792</t>
  </si>
  <si>
    <t>{"hashtags":[{"text":"AMIA17","indices":[88,95]}],"symbols":[],"user_mentions":[],"urls":[],"media":[{"id":936012352247304200,"id_str":"936012352247304192","indices":[265,288],"media_url":"http://pbs.twimg.com/media/DP1iRnEUEAAxHI5.jpg","media_url_https":"https://pbs.twimg.com/media/DP1iRnEUEAAxHI5.jpg","url":"https://t.co/1LLw0IK7cz","display_url":"pic.twitter.com/1LLw0IK7cz","expanded_url":"https://twitter.com/AMIAnet/status/936012354113953792/photo/1","type":"photo","sizes":{"large":{"w":498,"h":498,"resize":"fit"},"small":{"w":498,"h":498,"resize":"fit"},"thumb":{"w":150,"h":150,"resize":"crop"},"medium":{"w":498,"h":498,"resize":"fit"}}}]}</t>
  </si>
  <si>
    <t>936006530587136001</t>
  </si>
  <si>
    <t>Wed Nov 29 22:58:41 +0000 2017</t>
  </si>
  <si>
    <t>http://twitter.com/DaleLore/statuses/936006530587136001</t>
  </si>
  <si>
    <t>936006498458718208</t>
  </si>
  <si>
    <t>adelheidh4</t>
  </si>
  <si>
    <t>RT @UCLAFTVArchive: “It was wonderful just to rummage around in an old film vault. You never knew what you were going to find.” An interview with former Preservation Officer Robert Gitt (right, 1977), who receives the Silver Light Award at #AMIA17: https://t.co/uFSFqoo4mr https://t.co/K0dbzPXwp2</t>
  </si>
  <si>
    <t>Wed Nov 29 22:58:34 +0000 2017</t>
  </si>
  <si>
    <t>741053685237682176</t>
  </si>
  <si>
    <t>http://pbs.twimg.com/profile_images/928020684554502144/gsgRhfxg_normal.jpg</t>
  </si>
  <si>
    <t>Potsdam, Germany</t>
  </si>
  <si>
    <t>http://twitter.com/adelheidh4/statuses/936006498458718208</t>
  </si>
  <si>
    <t>936005808537694213</t>
  </si>
  <si>
    <t>RT @CaseyEDavis1: If you want to attend the Newcomers Mixer but didn’t register, that is OK! Just let the folks at the registration desk know that you want to attend. See you there!#amia17</t>
  </si>
  <si>
    <t>Wed Nov 29 22:55:49 +0000 2017</t>
  </si>
  <si>
    <t>http://twitter.com/DaleLore/statuses/936005808537694213</t>
  </si>
  <si>
    <t>{"hashtags":[],"symbols":[],"user_mentions":[{"screen_name":"CaseyEDavis1","name":"Casey Davis Kaufman","id":472296929,"id_str":"472296929","indices":[3,16]}],"urls":[]}</t>
  </si>
  <si>
    <t>936003194173476864</t>
  </si>
  <si>
    <t>Wed Nov 29 22:45:26 +0000 2017</t>
  </si>
  <si>
    <t>http://twitter.com/mellydollred/statuses/936003194173476864</t>
  </si>
  <si>
    <t>935998949768486912</t>
  </si>
  <si>
    <t>If you want to attend the Newcomers Mixer but didn’t register, that is OK! Just let the folks at the registration desk know that you want to attend. See you there!#amia17</t>
  </si>
  <si>
    <t>Wed Nov 29 22:28:34 +0000 2017</t>
  </si>
  <si>
    <t>http://twitter.com/CaseyEDavis1/statuses/935998949768486912</t>
  </si>
  <si>
    <t>{"hashtags":[{"text":"amia17","indices":[163,170]}],"symbols":[],"user_mentions":[],"urls":[]}</t>
  </si>
  <si>
    <t>935998047082999808</t>
  </si>
  <si>
    <t>Metadata, Matroska, &amp;amp; @av_morgan. #amia17 https://t.co/uz7S4xTALl</t>
  </si>
  <si>
    <t>Wed Nov 29 22:24:59 +0000 2017</t>
  </si>
  <si>
    <t>http://twitter.com/dericed/statuses/935998047082999808</t>
  </si>
  <si>
    <t>{"hashtags":[{"text":"amia17","indices":[38,45]}],"symbols":[],"user_mentions":[{"screen_name":"av_morgan","name":"Morgan O Morel","id":607319252,"id_str":"607319252","indices":[26,36]}],"urls":[],"media":[{"id":935997762654605300,"id_str":"935997762654605318","indices":[46,69],"media_url":"http://pbs.twimg.com/ext_tw_video_thumb/935997762654605318/pu/img/-j7KhaydRQ2WB3kf.jpg","media_url_https":"https://pbs.twimg.com/ext_tw_video_thumb/935997762654605318/pu/img/-j7KhaydRQ2WB3kf.jpg","url":"https://t.co/uz7S4xTALl","display_url":"pic.twitter.com/uz7S4xTALl","expanded_url":"https://twitter.com/dericed/status/935998047082999808/video/1","type":"photo","sizes":{"small":{"w":680,"h":383,"resize":"fit"},"medium":{"w":1200,"h":675,"resize":"fit"},"large":{"w":1280,"h":720,"resize":"fit"},"thumb":{"w":150,"h":150,"resize":"crop"}}}]}</t>
  </si>
  <si>
    <t>935997792610332673</t>
  </si>
  <si>
    <t>Crowd at the Reel Thing at the historic Prytania Theater. #AMIA17 https://t.co/qZGKPnony4</t>
  </si>
  <si>
    <t>Wed Nov 29 22:23:58 +0000 2017</t>
  </si>
  <si>
    <t>http://twitter.com/FilmRestoration/statuses/935997792610332673</t>
  </si>
  <si>
    <t>{"hashtags":[{"text":"AMIA17","indices":[58,65]}],"symbols":[],"user_mentions":[],"urls":[],"media":[{"id":935997783156445200,"id_str":"935997783156445184","indices":[66,89],"media_url":"http://pbs.twimg.com/media/DP1VBk-X0AAmIkc.jpg","media_url_https":"https://pbs.twimg.com/media/DP1VBk-X0AAmIkc.jpg","url":"https://t.co/qZGKPnony4","display_url":"pic.twitter.com/qZGKPnony4","expanded_url":"https://twitter.com/FilmRestoration/status/935997792610332673/photo/1","type":"photo","sizes":{"large":{"w":2048,"h":1536,"resize":"fit"},"small":{"w":680,"h":510,"resize":"fit"},"thumb":{"w":150,"h":150,"resize":"crop"},"medium":{"w":1200,"h":900,"resize":"fit"}}}]}</t>
  </si>
  <si>
    <t>935996885931839488</t>
  </si>
  <si>
    <t>Wow, I might actually need to use the mic tomorrow... #AMIA17 https://t.co/t7BKKnitgA</t>
  </si>
  <si>
    <t>Wed Nov 29 22:20:22 +0000 2017</t>
  </si>
  <si>
    <t>http://twitter.com/eabenoit/statuses/935996885931839488</t>
  </si>
  <si>
    <t>{"hashtags":[{"text":"AMIA17","indices":[54,61]}],"symbols":[],"user_mentions":[],"urls":[],"media":[{"id":935996848094945300,"id_str":"935996848094945280","indices":[62,85],"media_url":"http://pbs.twimg.com/media/DP1ULJmVoAAk-tG.jpg","media_url_https":"https://pbs.twimg.com/media/DP1ULJmVoAAk-tG.jpg","url":"https://t.co/t7BKKnitgA","display_url":"pic.twitter.com/t7BKKnitgA","expanded_url":"https://twitter.com/eabenoit/status/935996885931839488/photo/1","type":"photo","sizes":{"medium":{"w":900,"h":1200,"resize":"fit"},"thumb":{"w":150,"h":150,"resize":"crop"},"large":{"w":1536,"h":2048,"resize":"fit"},"small":{"w":510,"h":680,"resize":"fit"}}}]}</t>
  </si>
  <si>
    <t>935993627511349248</t>
  </si>
  <si>
    <t>RT @SierraAndrea: Find an existing vocabulary to adapt for your user community if you decide to build your own. Not necessary to completely re-invent the wheel #amia17 #contentdescriptionwkshp</t>
  </si>
  <si>
    <t>Wed Nov 29 22:07:25 +0000 2017</t>
  </si>
  <si>
    <t>http://twitter.com/filmeditio/statuses/935993627511349248</t>
  </si>
  <si>
    <t>935992280640643072</t>
  </si>
  <si>
    <t>Wed Nov 29 22:02:04 +0000 2017</t>
  </si>
  <si>
    <t>http://twitter.com/filmeditio/statuses/935992280640643072</t>
  </si>
  <si>
    <t>935990601799127041</t>
  </si>
  <si>
    <t>#AMIA17 https://t.co/HADhzZn1t8</t>
  </si>
  <si>
    <t>Wed Nov 29 21:55:23 +0000 2017</t>
  </si>
  <si>
    <t>http://twitter.com/BreatheHistory/statuses/935990601799127041</t>
  </si>
  <si>
    <t>{"hashtags":[{"text":"AMIA17","indices":[0,7]}],"symbols":[],"user_mentions":[],"urls":[],"media":[{"id":935990576192766000,"id_str":"935990576192765953","indices":[8,31],"media_url":"http://pbs.twimg.com/media/DP1OeE8VQAEkyuU.jpg","media_url_https":"https://pbs.twimg.com/media/DP1OeE8VQAEkyuU.jpg","url":"https://t.co/HADhzZn1t8","display_url":"pic.twitter.com/HADhzZn1t8","expanded_url":"https://twitter.com/BreatheHistory/status/935990601799127041/photo/1","type":"photo","sizes":{"medium":{"w":1200,"h":900,"resize":"fit"},"large":{"w":2048,"h":1536,"resize":"fit"},"small":{"w":680,"h":510,"resize":"fit"},"thumb":{"w":150,"h":150,"resize":"crop"}}}]}</t>
  </si>
  <si>
    <t>935988732385267713</t>
  </si>
  <si>
    <t>Hello #AMIA17</t>
  </si>
  <si>
    <t>Wed Nov 29 21:47:58 +0000 2017</t>
  </si>
  <si>
    <t>http://twitter.com/clavilux_of_FL/statuses/935988732385267713</t>
  </si>
  <si>
    <t>{"hashtags":[{"text":"AMIA17","indices":[6,13]}],"symbols":[],"user_mentions":[],"urls":[]}</t>
  </si>
  <si>
    <t>935985710821146624</t>
  </si>
  <si>
    <t>Wed Nov 29 21:35:57 +0000 2017</t>
  </si>
  <si>
    <t>http://twitter.com/erinlee_b/statuses/935985710821146624</t>
  </si>
  <si>
    <t>935985572451094530</t>
  </si>
  <si>
    <t>Post-WARC IT: Archiving Social Media WS Happy Hour! #amia17 @dalelore @lindyleong @warc.it.2017 @amiarchivists 📷: @amiarchivists https://t.co/c6lnpFutjf</t>
  </si>
  <si>
    <t>Wed Nov 29 21:35:24 +0000 2017</t>
  </si>
  <si>
    <t>http://twitter.com/AMIAnet/statuses/935985572451094530</t>
  </si>
  <si>
    <t>{"hashtags":[{"text":"amia17","indices":[52,59]}],"symbols":[],"user_mentions":[{"screen_name":"DaleLore","name":"Lorena Ramírez-López","id":472898097,"id_str":"472898097","indices":[60,69]},{"screen_name":"lindyleong","name":"Lindy Leong","id":16234202,"id_str":"16234202","indices":[70,81]},{"screen_name":"WARC","name":"WARC","id":14320968,"id_str":"14320968","indices":[82,87]}],"urls":[],"media":[{"id":935985570513391600,"id_str":"935985570513391616","indices":[129,152],"media_url":"http://pbs.twimg.com/media/DP1J6tVXkAAYXVg.jpg","media_url_https":"https://pbs.twimg.com/media/DP1J6tVXkAAYXVg.jpg","url":"https://t.co/c6lnpFutjf","display_url":"pic.twitter.com/c6lnpFutjf","expanded_url":"https://twitter.com/AMIAnet/status/935985572451094530/photo/1","type":"photo","sizes":{"thumb":{"w":150,"h":150,"resize":"crop"},"medium":{"w":640,"h":640,"resize":"fit"},"large":{"w":640,"h":640,"resize":"fit"},"small":{"w":640,"h":640,"resize":"fit"}}}]}</t>
  </si>
  <si>
    <t>935985304900718594</t>
  </si>
  <si>
    <t>RT @SierraAndrea: Form: what is the object; Genre: what is the content; Subject: what is the content about? Genre is subjective based on community, presentation, and audience #amia17 #contentdescriptionwkshp</t>
  </si>
  <si>
    <t>Wed Nov 29 21:34:21 +0000 2017</t>
  </si>
  <si>
    <t>http://twitter.com/erinlee_b/statuses/935985304900718594</t>
  </si>
  <si>
    <t>935984652279537665</t>
  </si>
  <si>
    <t>Time-Bassed? ⏰🐟?⏱🎸? #AMIA17 😝 https://t.co/jyeedNWT48</t>
  </si>
  <si>
    <t>Wed Nov 29 21:31:45 +0000 2017</t>
  </si>
  <si>
    <t>http://twitter.com/erinlee_b/statuses/935984652279537665</t>
  </si>
  <si>
    <t>{"hashtags":[{"text":"AMIA17","indices":[20,27]}],"symbols":[],"user_mentions":[],"urls":[],"media":[{"id":935984644364812300,"id_str":"935984644364812288","indices":[30,53],"media_url":"http://pbs.twimg.com/media/DP1JEzKVwAAuc-0.jpg","media_url_https":"https://pbs.twimg.com/media/DP1JEzKVwAAuc-0.jpg","url":"https://t.co/jyeedNWT48","display_url":"pic.twitter.com/jyeedNWT48","expanded_url":"https://twitter.com/erinlee_b/status/935984652279537665/photo/1","type":"photo","sizes":{"small":{"w":680,"h":680,"resize":"fit"},"thumb":{"w":150,"h":150,"resize":"crop"},"medium":{"w":1200,"h":1200,"resize":"fit"},"large":{"w":2048,"h":2048,"resize":"fit"}}}]}</t>
  </si>
  <si>
    <t>935980515731103744</t>
  </si>
  <si>
    <t>hamburgerhamburger #amia17</t>
  </si>
  <si>
    <t>Wed Nov 29 21:15:19 +0000 2017</t>
  </si>
  <si>
    <t>http://twitter.com/treberney/statuses/935980515731103744</t>
  </si>
  <si>
    <t>{"hashtags":[{"text":"amia17","indices":[19,26]}],"symbols":[],"user_mentions":[],"urls":[]}</t>
  </si>
  <si>
    <t>935980106958475266</t>
  </si>
  <si>
    <t>RT @eabenoit: Learn more about what is happening with Louisiana's moving image materials at our panel, Louisiana, The State We're In: Challenges, Collaboration, &amp;amp; Opportunities. Thursday morning at 11 am. Highlights from @lpborg @LDMArchive @WWIImuseum #amia17 https://t.co/FhhHAXNU5f</t>
  </si>
  <si>
    <t>Wed Nov 29 21:13:41 +0000 2017</t>
  </si>
  <si>
    <t>http://twitter.com/mellydollred/statuses/935980106958475266</t>
  </si>
  <si>
    <t>{"hashtags":[],"symbols":[],"user_mentions":[{"screen_name":"eabenoit","name":"Ed Benoit III","id":22049756,"id_str":"22049756","indices":[3,12]}],"urls":[]}</t>
  </si>
  <si>
    <t>935976232348540928</t>
  </si>
  <si>
    <t>Wed Nov 29 20:58:18 +0000 2017</t>
  </si>
  <si>
    <t>http://twitter.com/AVP_UCLA/statuses/935976232348540928</t>
  </si>
  <si>
    <t>935975104156233729</t>
  </si>
  <si>
    <t>RT @dericed: About to start: Archivists’ Guide to Matroska featuring @av_morgan, an EBML Schema, hamburger.mkv, &amp;amp; so many CRC-32 values. #soldout #amia17 https://t.co/bUV5sDxY6X</t>
  </si>
  <si>
    <t>Wed Nov 29 20:53:49 +0000 2017</t>
  </si>
  <si>
    <t>http://twitter.com/kazzikat/statuses/935975104156233729</t>
  </si>
  <si>
    <t>{"hashtags":[],"symbols":[],"user_mentions":[{"screen_name":"dericed","name":"Dave Rice","id":171339373,"id_str":"171339373","indices":[3,11]},{"screen_name":"av_morgan","name":"Morgan O Morel","id":607319252,"id_str":"607319252","indices":[69,79]}],"urls":[]}</t>
  </si>
  <si>
    <t>935973446160388097</t>
  </si>
  <si>
    <t>Wed Nov 29 20:47:13 +0000 2017</t>
  </si>
  <si>
    <t>http://twitter.com/AMIAnet/statuses/935973446160388097</t>
  </si>
  <si>
    <t>935971968171442176</t>
  </si>
  <si>
    <t>w_shanese</t>
  </si>
  <si>
    <t>RT @suebeeinaz: #AskAnAVArchivist disaster recovery for film #AMIA17 #communityarchiving https://t.co/3RGeGXCN7W</t>
  </si>
  <si>
    <t>Wed Nov 29 20:41:21 +0000 2017</t>
  </si>
  <si>
    <t>265536980</t>
  </si>
  <si>
    <t>http://pbs.twimg.com/profile_images/909153634281078785/5NmodRoF_normal.jpg</t>
  </si>
  <si>
    <t>LA/PHX/STL</t>
  </si>
  <si>
    <t>http://twitter.com/w_shanese/statuses/935971968171442176</t>
  </si>
  <si>
    <t>{"hashtags":[{"text":"AskAnAVArchivist","indices":[16,33]},{"text":"AMIA17","indices":[61,68]},{"text":"communityarchiving","indices":[69,88]}],"symbols":[],"user_mentions":[{"screen_name":"suebeeinaz","name":"Sue Barrett","id":16018616,"id_str":"16018616","indices":[3,14]}],"urls":[],"media":[{"id":935932340613902300,"id_str":"935932340613902336","indices":[89,112],"media_url":"http://pbs.twimg.com/media/DP0ZgUgXcAA2B24.jpg","media_url_https":"https://pbs.twimg.com/media/DP0ZgUgXcAA2B24.jpg","url":"https://t.co/3RGeGXCN7W","display_url":"pic.twitter.com/3RGeGXCN7W","expanded_url":"https://twitter.com/suebeeinaz/status/935932362373910529/photo/1","type":"photo","sizes":{"medium":{"w":1103,"h":1200,"resize":"fit"},"large":{"w":1883,"h":2048,"resize":"fit"},"small":{"w":625,"h":680,"resize":"fit"},"thumb":{"w":150,"h":150,"resize":"crop"}},"source_status_id":935932362373910500,"source_status_id_str":"935932362373910529","source_user_id":16018616,"source_user_id_str":"16018616"}]}</t>
  </si>
  <si>
    <t>935971098960809984</t>
  </si>
  <si>
    <t>#avfair17 #AMIA17 disaster recovery workshop with @kvanmalssen https://t.co/c3CtMI9ult</t>
  </si>
  <si>
    <t>Wed Nov 29 20:37:54 +0000 2017</t>
  </si>
  <si>
    <t>http://twitter.com/AMIAnet/statuses/935971098960809984</t>
  </si>
  <si>
    <t>{"hashtags":[{"text":"avfair17","indices":[0,9]},{"text":"AMIA17","indices":[10,17]}],"symbols":[],"user_mentions":[{"screen_name":"kvanmalssen","name":"Kara Van Malssen","id":29468552,"id_str":"29468552","indices":[50,62]}],"urls":[],"media":[{"id":935971095563382800,"id_str":"935971095563382784","indices":[63,86],"media_url":"http://pbs.twimg.com/media/DP08wJ8WsAAbIT1.jpg","media_url_https":"https://pbs.twimg.com/media/DP08wJ8WsAAbIT1.jpg","url":"https://t.co/c3CtMI9ult","display_url":"pic.twitter.com/c3CtMI9ult","expanded_url":"https://twitter.com/AMIAnet/status/935971098960809984/photo/1","type":"photo","sizes":{"large":{"w":2048,"h":1536,"resize":"fit"},"small":{"w":680,"h":510,"resize":"fit"},"thumb":{"w":150,"h":150,"resize":"crop"},"medium":{"w":1200,"h":900,"resize":"fit"}}}]}</t>
  </si>
  <si>
    <t>935970867561029638</t>
  </si>
  <si>
    <t>RT @MediaCommons_TO: A presentation at #AVfair17 by friends of the late Deb Cotton who spoke about Cotton's incredibly important work documenting Second Line culture in New Orleans #AMIA17 https://t.co/fkIWpvGjfH</t>
  </si>
  <si>
    <t>Wed Nov 29 20:36:58 +0000 2017</t>
  </si>
  <si>
    <t>http://twitter.com/AMIAnet/statuses/935970867561029638</t>
  </si>
  <si>
    <t>{"hashtags":[{"text":"AVfair17","indices":[39,48]}],"symbols":[],"user_mentions":[{"screen_name":"MediaCommons_TO","name":"Media Commons Uof T","id":331050937,"id_str":"331050937","indices":[3,19]}],"urls":[]}</t>
  </si>
  <si>
    <t>935967007593455616</t>
  </si>
  <si>
    <t>A presentation at #AVfair17 by friends of the late Deb Cotton who spoke about Cotton's incredibly important work documenting Second Line culture in New Orleans #AMIA17 https://t.co/fkIWpvGjfH</t>
  </si>
  <si>
    <t>Wed Nov 29 20:21:38 +0000 2017</t>
  </si>
  <si>
    <t>http://twitter.com/MediaCommons_TO/statuses/935967007593455616</t>
  </si>
  <si>
    <t>{"hashtags":[{"text":"AVfair17","indices":[18,27]},{"text":"AMIA17","indices":[160,167]}],"symbols":[],"user_mentions":[],"urls":[],"media":[{"id":935966893277569000,"id_str":"935966893277569024","indices":[168,191],"media_url":"http://pbs.twimg.com/media/DP047jNV4AAhw3e.jpg","media_url_https":"https://pbs.twimg.com/media/DP047jNV4AAhw3e.jpg","url":"https://t.co/fkIWpvGjfH","display_url":"pic.twitter.com/fkIWpvGjfH","expanded_url":"https://twitter.com/MediaCommons_TO/status/935967007593455616/photo/1","type":"photo","sizes":{"medium":{"w":1200,"h":900,"resize":"fit"},"large":{"w":2048,"h":1536,"resize":"fit"},"thumb":{"w":150,"h":150,"resize":"crop"},"small":{"w":680,"h":510,"resize":"fit"}}}]}</t>
  </si>
  <si>
    <t>935964338480803840</t>
  </si>
  <si>
    <t>Wed Nov 29 20:11:02 +0000 2017</t>
  </si>
  <si>
    <t>http://twitter.com/mpetroz1/statuses/935964338480803840</t>
  </si>
  <si>
    <t>935963974285320193</t>
  </si>
  <si>
    <t>RT @MediaCommons_TO: The Community Archives Workshop folks at #AVfair17 ! Enjoying #amia17 https://t.co/vKL4DN7sH6</t>
  </si>
  <si>
    <t>Wed Nov 29 20:09:35 +0000 2017</t>
  </si>
  <si>
    <t>http://twitter.com/NYUMIAP/statuses/935963974285320193</t>
  </si>
  <si>
    <t>{"hashtags":[{"text":"AVfair17","indices":[62,71]},{"text":"amia17","indices":[83,90]}],"symbols":[],"user_mentions":[{"screen_name":"MediaCommons_TO","name":"Media Commons Uof T","id":331050937,"id_str":"331050937","indices":[3,19]}],"urls":[],"media":[{"id":935940411767472100,"id_str":"935940411767472128","indices":[91,114],"media_url":"http://pbs.twimg.com/media/DP0g2H5VQAAZp9B.jpg","media_url_https":"https://pbs.twimg.com/media/DP0g2H5VQAAZp9B.jpg","url":"https://t.co/vKL4DN7sH6","display_url":"pic.twitter.com/vKL4DN7sH6","expanded_url":"https://twitter.com/MediaCommons_TO/status/935940483343372289/photo/1","type":"photo","sizes":{"small":{"w":680,"h":510,"resize":"fit"},"medium":{"w":1200,"h":900,"resize":"fit"},"thumb":{"w":150,"h":150,"resize":"crop"},"large":{"w":2048,"h":1536,"resize":"fit"}},"source_status_id":935940483343372300,"source_status_id_str":"935940483343372289","source_user_id":331050937,"source_user_id_str":"331050937"}]}</t>
  </si>
  <si>
    <t>935963730814427138</t>
  </si>
  <si>
    <t>RT @MediaCommons_TO: Can't wait! @kvanmalssen is doing a Disaster Workshop at the #AVFair17 Disaster Preparedness station at 2 p.m. #amia17 https://t.co/ASSNcC7uxL</t>
  </si>
  <si>
    <t>Wed Nov 29 20:08:37 +0000 2017</t>
  </si>
  <si>
    <t>http://twitter.com/NYUMIAP/statuses/935963730814427138</t>
  </si>
  <si>
    <t>{"hashtags":[{"text":"AVFair17","indices":[82,91]},{"text":"amia17","indices":[132,139]}],"symbols":[],"user_mentions":[{"screen_name":"MediaCommons_TO","name":"Media Commons Uof T","id":331050937,"id_str":"331050937","indices":[3,19]},{"screen_name":"kvanmalssen","name":"Kara Van Malssen","id":29468552,"id_str":"29468552","indices":[33,45]}],"urls":[]}</t>
  </si>
  <si>
    <t>935958682403328001</t>
  </si>
  <si>
    <t>Wed Nov 29 19:48:33 +0000 2017</t>
  </si>
  <si>
    <t>http://twitter.com/MatroskaOrg/statuses/935958682403328001</t>
  </si>
  <si>
    <t>935958181502648320</t>
  </si>
  <si>
    <t>RT @real_ajlawrence: Heard at #AVFair17 "I love archivists. We're all so cool!" #AMIA17</t>
  </si>
  <si>
    <t>Wed Nov 29 19:46:34 +0000 2017</t>
  </si>
  <si>
    <t>http://twitter.com/eabenoit/statuses/935958181502648320</t>
  </si>
  <si>
    <t>{"hashtags":[{"text":"AVFair17","indices":[30,39]},{"text":"AMIA17","indices":[80,87]}],"symbols":[],"user_mentions":[{"screen_name":"real_ajlawrence","name":"AJ Lawrence","id":1321722678,"id_str":"1321722678","indices":[3,19]}],"urls":[]}</t>
  </si>
  <si>
    <t>935958101861306378</t>
  </si>
  <si>
    <t>Wed Nov 29 19:46:15 +0000 2017</t>
  </si>
  <si>
    <t>http://twitter.com/eabenoit/statuses/935958101861306378</t>
  </si>
  <si>
    <t>935957956830646272</t>
  </si>
  <si>
    <t>Wed Nov 29 19:45:40 +0000 2017</t>
  </si>
  <si>
    <t>http://twitter.com/eabenoit/statuses/935957956830646272</t>
  </si>
  <si>
    <t>935957779117957120</t>
  </si>
  <si>
    <t>Wed Nov 29 19:44:58 +0000 2017</t>
  </si>
  <si>
    <t>http://twitter.com/BlackFilmCenter/statuses/935957779117957120</t>
  </si>
  <si>
    <t>935957290229882880</t>
  </si>
  <si>
    <t>Can't wait! @kvanmalssen is doing a Disaster Workshop at the #AVFair17 Disaster Preparedness station at 2 p.m. #amia17 https://t.co/ASSNcC7uxL</t>
  </si>
  <si>
    <t>Wed Nov 29 19:43:01 +0000 2017</t>
  </si>
  <si>
    <t>http://twitter.com/MediaCommons_TO/statuses/935957290229882880</t>
  </si>
  <si>
    <t>{"hashtags":[{"text":"AVFair17","indices":[61,70]},{"text":"amia17","indices":[111,118]}],"symbols":[],"user_mentions":[{"screen_name":"kvanmalssen","name":"Kara Van Malssen","id":29468552,"id_str":"29468552","indices":[12,24]}],"urls":[],"media":[{"id":935957266770956300,"id_str":"935957266770956288","indices":[119,142],"media_url":"http://pbs.twimg.com/media/DP0wLNrUEAAz7hH.jpg","media_url_https":"https://pbs.twimg.com/media/DP0wLNrUEAAz7hH.jpg","url":"https://t.co/ASSNcC7uxL","display_url":"pic.twitter.com/ASSNcC7uxL","expanded_url":"https://twitter.com/MediaCommons_TO/status/935957290229882880/photo/1","type":"photo","sizes":{"medium":{"w":1200,"h":900,"resize":"fit"},"small":{"w":680,"h":510,"resize":"fit"},"thumb":{"w":150,"h":150,"resize":"crop"},"large":{"w":2048,"h":1536,"resize":"fit"}}}]}</t>
  </si>
  <si>
    <t>935956480217493504</t>
  </si>
  <si>
    <t>Wed Nov 29 19:39:48 +0000 2017</t>
  </si>
  <si>
    <t>http://twitter.com/DaleLore/statuses/935956480217493504</t>
  </si>
  <si>
    <t>935954335996968960</t>
  </si>
  <si>
    <t>I’M LEARNING!! Matroska workshop by @dericed and @av_morgan #amia17 https://t.co/ZFH7D6ChjZ</t>
  </si>
  <si>
    <t>Wed Nov 29 19:31:17 +0000 2017</t>
  </si>
  <si>
    <t>http://twitter.com/treberney/statuses/935954335996968960</t>
  </si>
  <si>
    <t>{"hashtags":[{"text":"amia17","indices":[60,67]}],"symbols":[],"user_mentions":[{"screen_name":"dericed","name":"Dave Rice","id":171339373,"id_str":"171339373","indices":[36,44]},{"screen_name":"av_morgan","name":"Morgan O Morel","id":607319252,"id_str":"607319252","indices":[49,59]}],"urls":[],"media":[{"id":935954312986894300,"id_str":"935954312986894336","indices":[68,91],"media_url":"http://pbs.twimg.com/media/DP0tfR-UIAAeixv.jpg","media_url_https":"https://pbs.twimg.com/media/DP0tfR-UIAAeixv.jpg","url":"https://t.co/ZFH7D6ChjZ","display_url":"pic.twitter.com/ZFH7D6ChjZ","expanded_url":"https://twitter.com/treberney/status/935954335996968960/photo/1","type":"photo","sizes":{"large":{"w":2048,"h":1536,"resize":"fit"},"thumb":{"w":150,"h":150,"resize":"crop"},"small":{"w":680,"h":510,"resize":"fit"},"medium":{"w":1200,"h":900,"resize":"fit"}}}]}</t>
  </si>
  <si>
    <t>935953832189755392</t>
  </si>
  <si>
    <t>Wed Nov 29 19:29:17 +0000 2017</t>
  </si>
  <si>
    <t>http://twitter.com/JCrueger/statuses/935953832189755392</t>
  </si>
  <si>
    <t>935951784979419136</t>
  </si>
  <si>
    <t>Wed Nov 29 19:21:09 +0000 2017</t>
  </si>
  <si>
    <t>http://twitter.com/AMIAnet/statuses/935951784979419136</t>
  </si>
  <si>
    <t>935951566355484672</t>
  </si>
  <si>
    <t>yvesnie</t>
  </si>
  <si>
    <t>Wed Nov 29 19:20:17 +0000 2017</t>
  </si>
  <si>
    <t>961082419</t>
  </si>
  <si>
    <t>http://pbs.twimg.com/profile_images/2874775336/98d3211b049a7c5613d9926f5189b595_normal.jpeg</t>
  </si>
  <si>
    <t>http://twitter.com/yvesnie/statuses/935951566355484672</t>
  </si>
  <si>
    <t>935950754174722054</t>
  </si>
  <si>
    <t>About to start: Archivists’ Guide to Matroska featuring @av_morgan, an EBML Schema, hamburger.mkv, &amp;amp; so many CRC-32 values. #soldout #amia17 https://t.co/bUV5sDxY6X</t>
  </si>
  <si>
    <t>Wed Nov 29 19:17:03 +0000 2017</t>
  </si>
  <si>
    <t>http://twitter.com/dericed/statuses/935950754174722054</t>
  </si>
  <si>
    <t>{"hashtags":[{"text":"soldout","indices":[128,136]},{"text":"amia17","indices":[137,144]}],"symbols":[],"user_mentions":[{"screen_name":"av_morgan","name":"Morgan O Morel","id":607319252,"id_str":"607319252","indices":[56,66]}],"urls":[],"media":[{"id":935950709735985200,"id_str":"935950709735985152","indices":[145,168],"media_url":"http://pbs.twimg.com/media/DP0qNi0WkAAqf0t.jpg","media_url_https":"https://pbs.twimg.com/media/DP0qNi0WkAAqf0t.jpg","url":"https://t.co/bUV5sDxY6X","display_url":"pic.twitter.com/bUV5sDxY6X","expanded_url":"https://twitter.com/dericed/status/935950754174722054/photo/1","type":"photo","sizes":{"medium":{"w":900,"h":1200,"resize":"fit"},"thumb":{"w":150,"h":150,"resize":"crop"},"large":{"w":1536,"h":2048,"resize":"fit"},"small":{"w":510,"h":680,"resize":"fit"}}}]}</t>
  </si>
  <si>
    <t>935950684079390726</t>
  </si>
  <si>
    <t>Wed Nov 29 19:16:46 +0000 2017</t>
  </si>
  <si>
    <t>http://twitter.com/yvesnie/statuses/935950684079390726</t>
  </si>
  <si>
    <t>935950163310514177</t>
  </si>
  <si>
    <t>RT @MediaCommons_TO: Awesome info from the Disaster Preparedness #AVfair17 station! #amia17 (1of 2) https://t.co/ZDpox6Xi77</t>
  </si>
  <si>
    <t>Wed Nov 29 19:14:42 +0000 2017</t>
  </si>
  <si>
    <t>http://twitter.com/yvesnie/statuses/935950163310514177</t>
  </si>
  <si>
    <t>{"hashtags":[{"text":"AVfair17","indices":[65,74]},{"text":"amia17","indices":[84,91]}],"symbols":[],"user_mentions":[{"screen_name":"MediaCommons_TO","name":"Media Commons Uof T","id":331050937,"id_str":"331050937","indices":[3,19]}],"urls":[],"media":[{"id":935932309148074000,"id_str":"935932309148073984","indices":[100,123],"media_url":"http://pbs.twimg.com/media/DP0ZefSVAAAKxfQ.jpg","media_url_https":"https://pbs.twimg.com/media/DP0ZefSVAAAKxfQ.jpg","url":"https://t.co/ZDpox6Xi77","display_url":"pic.twitter.com/ZDpox6Xi77","expanded_url":"https://twitter.com/MediaCommons_TO/status/935932406577672192/photo/1","type":"photo","sizes":{"large":{"w":1536,"h":2048,"resize":"fit"},"medium":{"w":900,"h":1200,"resize":"fit"},"small":{"w":510,"h":680,"resize":"fit"},"thumb":{"w":150,"h":150,"resize":"crop"}},"source_status_id":935932406577672200,"source_status_id_str":"935932406577672192","source_user_id":331050937,"source_user_id_str":"331050937"}]}</t>
  </si>
  <si>
    <t>935948943418118146</t>
  </si>
  <si>
    <t>Wed Nov 29 19:09:51 +0000 2017</t>
  </si>
  <si>
    <t>http://twitter.com/MediaCommons_TO/statuses/935948943418118146</t>
  </si>
  <si>
    <t>935948916708782080</t>
  </si>
  <si>
    <t>RT @k_grons: 3 PRs already to the @AMIAnet Open Source repositories for resources and tools from the #AskAnAVArchivist team at #AVFair17 -- #AMIA17 recommendations? #HackDayVibes</t>
  </si>
  <si>
    <t>Wed Nov 29 19:09:45 +0000 2017</t>
  </si>
  <si>
    <t>http://twitter.com/MediaCommons_TO/statuses/935948916708782080</t>
  </si>
  <si>
    <t>{"hashtags":[{"text":"AskAnAVArchivist","indices":[101,118]},{"text":"AVFair17","indices":[127,136]}],"symbols":[],"user_mentions":[{"screen_name":"k_grons","name":"Kathryn Gronsbell","id":15939635,"id_str":"15939635","indices":[3,11]},{"screen_name":"AMIAnet","name":"AMIA","id":29293612,"id_str":"29293612","indices":[34,42]}],"urls":[]}</t>
  </si>
  <si>
    <t>935948074886852610</t>
  </si>
  <si>
    <t>TheElusiveRD</t>
  </si>
  <si>
    <t>Wed Nov 29 19:06:24 +0000 2017</t>
  </si>
  <si>
    <t>75044677</t>
  </si>
  <si>
    <t>http://pbs.twimg.com/profile_images/716766905231482881/a4ZR-DGy_normal.jpg</t>
  </si>
  <si>
    <t>Queens, NY</t>
  </si>
  <si>
    <t>http://twitter.com/TheElusiveRD/statuses/935948074886852610</t>
  </si>
  <si>
    <t>935944988894138369</t>
  </si>
  <si>
    <t>3 PRs already to the @AMIAnet Open Source repositories for resources and tools from the #AskAnAVArchivist team at #AVFair17 -- #AMIA17 recommendations? #HackDayVibes</t>
  </si>
  <si>
    <t>Wed Nov 29 18:54:09 +0000 2017</t>
  </si>
  <si>
    <t>http://twitter.com/k_grons/statuses/935944988894138369</t>
  </si>
  <si>
    <t>{"hashtags":[{"text":"AskAnAVArchivist","indices":[88,105]},{"text":"AVFair17","indices":[114,123]},{"text":"AMIA17","indices":[127,134]},{"text":"HackDayVibes","indices":[152,165]}],"symbols":[],"user_mentions":[{"screen_name":"AMIAnet","name":"AMIA","id":29293612,"id_str":"29293612","indices":[21,29]}],"urls":[]}</t>
  </si>
  <si>
    <t>935942616331538432</t>
  </si>
  <si>
    <t>Who says you need a rack? 😎 #avfair17 kickin off at #AMIA17 
#publiclibraries want to create your own digitization station for your community? Apply to partner with us at Memory Lab Network https://t.co/866cSTk3Ps</t>
  </si>
  <si>
    <t>Wed Nov 29 18:44:43 +0000 2017</t>
  </si>
  <si>
    <t>http://twitter.com/MemLabNet/statuses/935942616331538432</t>
  </si>
  <si>
    <t>{"hashtags":[{"text":"avfair17","indices":[28,37]},{"text":"AMIA17","indices":[52,59]},{"text":"publiclibraries","indices":[61,77]}],"symbols":[],"user_mentions":[],"urls":[],"media":[{"id":935942602750271500,"id_str":"935942602750271488","indices":[190,213],"media_url":"http://pbs.twimg.com/media/DP0i1p8VoAAcpro.jpg","media_url_https":"https://pbs.twimg.com/media/DP0i1p8VoAAcpro.jpg","url":"https://t.co/866cSTk3Ps","display_url":"pic.twitter.com/866cSTk3Ps","expanded_url":"https://twitter.com/MemLabNet/status/935942616331538432/photo/1","type":"photo","sizes":{"medium":{"w":900,"h":1200,"resize":"fit"},"thumb":{"w":150,"h":150,"resize":"crop"},"large":{"w":1080,"h":1440,"resize":"fit"},"small":{"w":510,"h":680,"resize":"fit"}}}]}</t>
  </si>
  <si>
    <t>935940483343372289</t>
  </si>
  <si>
    <t>The Community Archives Workshop folks at #AVfair17 ! Enjoying #amia17 https://t.co/vKL4DN7sH6</t>
  </si>
  <si>
    <t>Wed Nov 29 18:36:14 +0000 2017</t>
  </si>
  <si>
    <t>http://twitter.com/MediaCommons_TO/statuses/935940483343372289</t>
  </si>
  <si>
    <t>{"hashtags":[{"text":"AVfair17","indices":[41,50]},{"text":"amia17","indices":[62,69]}],"symbols":[],"user_mentions":[],"urls":[],"media":[{"id":935940411767472100,"id_str":"935940411767472128","indices":[70,93],"media_url":"http://pbs.twimg.com/media/DP0g2H5VQAAZp9B.jpg","media_url_https":"https://pbs.twimg.com/media/DP0g2H5VQAAZp9B.jpg","url":"https://t.co/vKL4DN7sH6","display_url":"pic.twitter.com/vKL4DN7sH6","expanded_url":"https://twitter.com/MediaCommons_TO/status/935940483343372289/photo/1","type":"photo","sizes":{"small":{"w":680,"h":510,"resize":"fit"},"medium":{"w":1200,"h":900,"resize":"fit"},"thumb":{"w":150,"h":150,"resize":"crop"},"large":{"w":2048,"h":1536,"resize":"fit"}}}]}</t>
  </si>
  <si>
    <t>935938224215724032</t>
  </si>
  <si>
    <t>#AMIA17 https://t.co/10qvIV19oL</t>
  </si>
  <si>
    <t>Wed Nov 29 18:27:16 +0000 2017</t>
  </si>
  <si>
    <t>http://twitter.com/AMIAnet/statuses/935938224215724032</t>
  </si>
  <si>
    <t>{"hashtags":[{"text":"AMIA17","indices":[0,7]}],"symbols":[],"user_mentions":[],"urls":[{"url":"https://t.co/10qvIV19oL","expanded_url":"https://twitter.com/MediaCommons_TO/status/935927076535853058","display_url":"twitter.com/MediaCommons_T…","indices":[8,31]}]}</t>
  </si>
  <si>
    <t>935933564239060992</t>
  </si>
  <si>
    <t>Wed Nov 29 18:08:45 +0000 2017</t>
  </si>
  <si>
    <t>http://twitter.com/metacirque/statuses/935933564239060992</t>
  </si>
  <si>
    <t>935932664166731776</t>
  </si>
  <si>
    <t>Awesome info from the Disaster Preparedness #AVfair17 station! #amia17 (2 of 2) https://t.co/xaLhD5QzDJ</t>
  </si>
  <si>
    <t>Wed Nov 29 18:05:10 +0000 2017</t>
  </si>
  <si>
    <t>http://twitter.com/MediaCommons_TO/statuses/935932664166731776</t>
  </si>
  <si>
    <t>{"hashtags":[{"text":"AVfair17","indices":[44,53]},{"text":"amia17","indices":[63,70]}],"symbols":[],"user_mentions":[],"urls":[],"media":[{"id":935932600027291600,"id_str":"935932600027291648","indices":[80,103],"media_url":"http://pbs.twimg.com/media/DP0Zva5VoAA6mXq.jpg","media_url_https":"https://pbs.twimg.com/media/DP0Zva5VoAA6mXq.jpg","url":"https://t.co/xaLhD5QzDJ","display_url":"pic.twitter.com/xaLhD5QzDJ","expanded_url":"https://twitter.com/MediaCommons_TO/status/935932664166731776/photo/1","type":"photo","sizes":{"medium":{"w":900,"h":1200,"resize":"fit"},"thumb":{"w":150,"h":150,"resize":"crop"},"large":{"w":1536,"h":2048,"resize":"fit"},"small":{"w":510,"h":680,"resize":"fit"}}}]}</t>
  </si>
  <si>
    <t>935932406577672192</t>
  </si>
  <si>
    <t>Awesome info from the Disaster Preparedness #AVfair17 station! #amia17 (1of 2) https://t.co/ZDpox6Xi77</t>
  </si>
  <si>
    <t>Wed Nov 29 18:04:09 +0000 2017</t>
  </si>
  <si>
    <t>http://twitter.com/MediaCommons_TO/statuses/935932406577672192</t>
  </si>
  <si>
    <t>{"hashtags":[{"text":"AVfair17","indices":[44,53]},{"text":"amia17","indices":[63,70]}],"symbols":[],"user_mentions":[],"urls":[],"media":[{"id":935932309148074000,"id_str":"935932309148073984","indices":[79,102],"media_url":"http://pbs.twimg.com/media/DP0ZefSVAAAKxfQ.jpg","media_url_https":"https://pbs.twimg.com/media/DP0ZefSVAAAKxfQ.jpg","url":"https://t.co/ZDpox6Xi77","display_url":"pic.twitter.com/ZDpox6Xi77","expanded_url":"https://twitter.com/MediaCommons_TO/status/935932406577672192/photo/1","type":"photo","sizes":{"large":{"w":1536,"h":2048,"resize":"fit"},"medium":{"w":900,"h":1200,"resize":"fit"},"small":{"w":510,"h":680,"resize":"fit"},"thumb":{"w":150,"h":150,"resize":"crop"}}}]}</t>
  </si>
  <si>
    <t>935932362373910529</t>
  </si>
  <si>
    <t>suebeeinaz</t>
  </si>
  <si>
    <t>#AskAnAVArchivist disaster recovery for film #AMIA17 #communityarchiving https://t.co/3RGeGXCN7W</t>
  </si>
  <si>
    <t>Wed Nov 29 18:03:58 +0000 2017</t>
  </si>
  <si>
    <t>16018616</t>
  </si>
  <si>
    <t>http://pbs.twimg.com/profile_images/822130319046287360/bx3C9yVk_normal.jpg</t>
  </si>
  <si>
    <t>Arizona (U.S.)</t>
  </si>
  <si>
    <t>http://twitter.com/suebeeinaz/statuses/935932362373910529</t>
  </si>
  <si>
    <t>{"hashtags":[{"text":"AskAnAVArchivist","indices":[0,17]},{"text":"AMIA17","indices":[45,52]},{"text":"communityarchiving","indices":[53,72]}],"symbols":[],"user_mentions":[],"urls":[],"media":[{"id":935932340613902300,"id_str":"935932340613902336","indices":[73,96],"media_url":"http://pbs.twimg.com/media/DP0ZgUgXcAA2B24.jpg","media_url_https":"https://pbs.twimg.com/media/DP0ZgUgXcAA2B24.jpg","url":"https://t.co/3RGeGXCN7W","display_url":"pic.twitter.com/3RGeGXCN7W","expanded_url":"https://twitter.com/suebeeinaz/status/935932362373910529/photo/1","type":"photo","sizes":{"medium":{"w":1103,"h":1200,"resize":"fit"},"large":{"w":1883,"h":2048,"resize":"fit"},"small":{"w":625,"h":680,"resize":"fit"},"thumb":{"w":150,"h":150,"resize":"crop"}}}]}</t>
  </si>
  <si>
    <t>935931769823682560</t>
  </si>
  <si>
    <t>Excellent #AVfair17 lunch spread from Rouses #AMIA17 https://t.co/SC9SZ6sgIh</t>
  </si>
  <si>
    <t>Wed Nov 29 18:01:37 +0000 2017</t>
  </si>
  <si>
    <t>http://twitter.com/MediaCommons_TO/statuses/935931769823682560</t>
  </si>
  <si>
    <t>{"hashtags":[{"text":"AVfair17","indices":[10,19]},{"text":"AMIA17","indices":[45,52]}],"symbols":[],"user_mentions":[],"urls":[],"media":[{"id":935931614034518000,"id_str":"935931614034518016","indices":[53,76],"media_url":"http://pbs.twimg.com/media/DP0Y2ByV4AA2Z0f.jpg","media_url_https":"https://pbs.twimg.com/media/DP0Y2ByV4AA2Z0f.jpg","url":"https://t.co/SC9SZ6sgIh","display_url":"pic.twitter.com/SC9SZ6sgIh","expanded_url":"https://twitter.com/MediaCommons_TO/status/935931769823682560/photo/1","type":"photo","sizes":{"medium":{"w":1200,"h":900,"resize":"fit"},"small":{"w":680,"h":510,"resize":"fit"},"thumb":{"w":150,"h":150,"resize":"crop"},"large":{"w":2048,"h":1536,"resize":"fit"}}}]}</t>
  </si>
  <si>
    <t>935929716271452161</t>
  </si>
  <si>
    <t>RT @The_BFOOL: Starting off #AMIA17 with a day-long workshop on archiving social media! Gotta make a tweet so I can learn how to save the tweet so I can make more tweets so I can save the tweets...</t>
  </si>
  <si>
    <t>Wed Nov 29 17:53:27 +0000 2017</t>
  </si>
  <si>
    <t>http://twitter.com/suebeeinaz/statuses/935929716271452161</t>
  </si>
  <si>
    <t>{"hashtags":[{"text":"AMIA17","indices":[28,35]}],"symbols":[],"user_mentions":[{"screen_name":"The_BFOOL","name":"Ethan Gates","id":2298589124,"id_str":"2298589124","indices":[3,13]}],"urls":[]}</t>
  </si>
  <si>
    <t>935927814376669184</t>
  </si>
  <si>
    <t>Guess it’s official! #AMIA17 https://t.co/ECr0bmEYI0</t>
  </si>
  <si>
    <t>Wed Nov 29 17:45:54 +0000 2017</t>
  </si>
  <si>
    <t>http://twitter.com/FilmRestoration/statuses/935927814376669184</t>
  </si>
  <si>
    <t>{"hashtags":[{"text":"AMIA17","indices":[21,28]}],"symbols":[],"user_mentions":[],"urls":[],"media":[{"id":935927804130082800,"id_str":"935927804130082816","indices":[29,52],"media_url":"http://pbs.twimg.com/media/DP0VYQyVwAAX2x_.jpg","media_url_https":"https://pbs.twimg.com/media/DP0VYQyVwAAX2x_.jpg","url":"https://t.co/ECr0bmEYI0","display_url":"pic.twitter.com/ECr0bmEYI0","expanded_url":"https://twitter.com/FilmRestoration/status/935927814376669184/photo/1","type":"photo","sizes":{"large":{"w":960,"h":1280,"resize":"fit"},"medium":{"w":900,"h":1200,"resize":"fit"},"thumb":{"w":150,"h":150,"resize":"crop"},"small":{"w":510,"h":680,"resize":"fit"}}}]}</t>
  </si>
  <si>
    <t>935927195595403264</t>
  </si>
  <si>
    <t>SierraAndrea</t>
  </si>
  <si>
    <t>Genres for video games involve interactive gameplay and does not involve content at all. #amia17 #contentdescriptionwkshp</t>
  </si>
  <si>
    <t>Wed Nov 29 17:43:26 +0000 2017</t>
  </si>
  <si>
    <t>28235603</t>
  </si>
  <si>
    <t>http://pbs.twimg.com/profile_images/893637335073644545/7iXwDji3_normal.jpg</t>
  </si>
  <si>
    <t>http://twitter.com/SierraAndrea/statuses/935927195595403264</t>
  </si>
  <si>
    <t>{"hashtags":[{"text":"amia17","indices":[89,96]},{"text":"contentdescriptionwkshp","indices":[97,121]}],"symbols":[],"user_mentions":[],"urls":[]}</t>
  </si>
  <si>
    <t>935927076535853058</t>
  </si>
  <si>
    <t>.@AMIAnet pres Andrea Kalas makes some opening #AVFair17  remarks: thanks Darcy McKinnon of NOVAC, the organizers, &amp;amp; others. Pays tribute to Stephen Parr who was a strong supporter of CAW #AMIA17 https://t.co/dzgqAla89n</t>
  </si>
  <si>
    <t>Wed Nov 29 17:42:58 +0000 2017</t>
  </si>
  <si>
    <t>http://twitter.com/MediaCommons_TO/statuses/935927076535853058</t>
  </si>
  <si>
    <t>{"hashtags":[{"text":"AVFair17","indices":[47,56]},{"text":"AMIA17","indices":[192,199]}],"symbols":[],"user_mentions":[{"screen_name":"AMIAnet","name":"AMIA","id":29293612,"id_str":"29293612","indices":[1,9]}],"urls":[],"media":[{"id":935927035007926300,"id_str":"935927035007926272","indices":[200,223],"media_url":"http://pbs.twimg.com/media/DP0UrflVAAAo2IL.jpg","media_url_https":"https://pbs.twimg.com/media/DP0UrflVAAAo2IL.jpg","url":"https://t.co/dzgqAla89n","display_url":"pic.twitter.com/dzgqAla89n","expanded_url":"https://twitter.com/MediaCommons_TO/status/935927076535853058/photo/1","type":"photo","sizes":{"small":{"w":680,"h":510,"resize":"fit"},"thumb":{"w":150,"h":150,"resize":"crop"},"medium":{"w":1200,"h":900,"resize":"fit"},"large":{"w":2048,"h":1536,"resize":"fit"}}}]}</t>
  </si>
  <si>
    <t>935927052183719937</t>
  </si>
  <si>
    <t>RT @treberney: Headed to #amia17 - may the solace of AV peoples calm my mind. or at least, distract me. I see you in there, @dericed ..... https://t.co/F9FjaXsfWJ</t>
  </si>
  <si>
    <t>Wed Nov 29 17:42:52 +0000 2017</t>
  </si>
  <si>
    <t>http://twitter.com/av_morgan/statuses/935927052183719937</t>
  </si>
  <si>
    <t>{"hashtags":[{"text":"amia17","indices":[25,32]}],"symbols":[],"user_mentions":[{"screen_name":"treberney","name":"tre berney","id":24545353,"id_str":"24545353","indices":[3,13]},{"screen_name":"dericed","name":"Dave Rice","id":171339373,"id_str":"171339373","indices":[124,132]}],"urls":[]}</t>
  </si>
  <si>
    <t>935926450468909059</t>
  </si>
  <si>
    <t>Form: what is the object; Genre: what is the content; Subject: what is the content about? Genre is subjective based on community, presentation, and audience #amia17 #contentdescriptionwkshp</t>
  </si>
  <si>
    <t>Wed Nov 29 17:40:29 +0000 2017</t>
  </si>
  <si>
    <t>http://twitter.com/SierraAndrea/statuses/935926450468909059</t>
  </si>
  <si>
    <t>{"hashtags":[{"text":"amia17","indices":[157,164]},{"text":"contentdescriptionwkshp","indices":[165,189]}],"symbols":[],"user_mentions":[],"urls":[]}</t>
  </si>
  <si>
    <t>935921829658669057</t>
  </si>
  <si>
    <t>Wed Nov 29 17:22:07 +0000 2017</t>
  </si>
  <si>
    <t>http://twitter.com/MediaCommons_TO/statuses/935921829658669057</t>
  </si>
  <si>
    <t>935921706329362432</t>
  </si>
  <si>
    <t>RT @CaseyEDavis1: Attention @lsuslis students! Bring all your AV questions to NOLA tomorrow (Wednesday) for the #AMIA17 AV Archiving Fair! Sign-up below! https://t.co/jAGLcwA0PC</t>
  </si>
  <si>
    <t>Wed Nov 29 17:21:38 +0000 2017</t>
  </si>
  <si>
    <t>http://twitter.com/MediaCommons_TO/statuses/935921706329362432</t>
  </si>
  <si>
    <t>{"hashtags":[{"text":"AMIA17","indices":[112,119]}],"symbols":[],"user_mentions":[{"screen_name":"CaseyEDavis1","name":"Casey Davis Kaufman","id":472296929,"id_str":"472296929","indices":[3,16]},{"screen_name":"lsuslis","name":"LSUSLIS","id":3091708295,"id_str":"3091708295","indices":[28,36]}],"urls":[]}</t>
  </si>
  <si>
    <t>935921629955264512</t>
  </si>
  <si>
    <t>RT @captain_maybe: Bummed I can't be there today at #AVfair17 (or at the rest of #amia17 later this week) but looking forward to hearing all about it #onhere https://t.co/9SR9RYBEKK</t>
  </si>
  <si>
    <t>Wed Nov 29 17:21:19 +0000 2017</t>
  </si>
  <si>
    <t>http://twitter.com/MediaCommons_TO/statuses/935921629955264512</t>
  </si>
  <si>
    <t>{"hashtags":[{"text":"AVfair17","indices":[52,61]},{"text":"amia17","indices":[81,88]}],"symbols":[],"user_mentions":[{"screen_name":"captain_maybe","name":"rachel mattson","id":16057909,"id_str":"16057909","indices":[3,17]}],"urls":[]}</t>
  </si>
  <si>
    <t>935921584031879168</t>
  </si>
  <si>
    <t>RT @k_grons: ⏰ 15 mins until we start talking audio&amp;amp;video archiving/preservation at #AVFair17 - tweet questions to #AskAnAVArchivist and we'll answer! #AMIA17 cc: @AMIAnet @archivists_org @CLIRDLF @NDSA2 @iasa_web</t>
  </si>
  <si>
    <t>Wed Nov 29 17:21:08 +0000 2017</t>
  </si>
  <si>
    <t>http://twitter.com/MediaCommons_TO/statuses/935921584031879168</t>
  </si>
  <si>
    <t>{"hashtags":[{"text":"AVFair17","indices":[88,97]},{"text":"AskAnAVArchivist","indices":[119,136]}],"symbols":[],"user_mentions":[{"screen_name":"k_grons","name":"Kathryn Gronsbell","id":15939635,"id_str":"15939635","indices":[3,11]}],"urls":[]}</t>
  </si>
  <si>
    <t>935921509339672577</t>
  </si>
  <si>
    <t>Wed Nov 29 17:20:51 +0000 2017</t>
  </si>
  <si>
    <t>http://twitter.com/MediaCommons_TO/statuses/935921509339672577</t>
  </si>
  <si>
    <t>935921494600929280</t>
  </si>
  <si>
    <t>Wed Nov 29 17:20:47 +0000 2017</t>
  </si>
  <si>
    <t>http://twitter.com/MediaCommons_TO/statuses/935921494600929280</t>
  </si>
  <si>
    <t>935921437239586816</t>
  </si>
  <si>
    <t>RT @AMIAnet: Safe travels to New Orleans for those tweeps attending the annual conference this year! Hashtag this year is #AMIA17 - we look forward to seeing you all! 📼 💓</t>
  </si>
  <si>
    <t>Wed Nov 29 17:20:33 +0000 2017</t>
  </si>
  <si>
    <t>http://twitter.com/MediaCommons_TO/statuses/935921437239586816</t>
  </si>
  <si>
    <t>{"hashtags":[{"text":"AMIA17","indices":[122,129]}],"symbols":[],"user_mentions":[{"screen_name":"AMIAnet","name":"AMIA","id":29293612,"id_str":"29293612","indices":[3,11]}],"urls":[]}</t>
  </si>
  <si>
    <t>935921389902729217</t>
  </si>
  <si>
    <t>SKSielaff</t>
  </si>
  <si>
    <t>Learned a cool new term today! “Folksonomy” - bottom-up vocabulary methodology harvesting search results to suggest new additions #AMIA17</t>
  </si>
  <si>
    <t>Wed Nov 29 17:20:22 +0000 2017</t>
  </si>
  <si>
    <t>424257619</t>
  </si>
  <si>
    <t>http://pbs.twimg.com/profile_images/476079867688013826/bTVWurCT_normal.jpeg</t>
  </si>
  <si>
    <t>Waco, TX</t>
  </si>
  <si>
    <t>http://twitter.com/SKSielaff/statuses/935921389902729217</t>
  </si>
  <si>
    <t>{"hashtags":[{"text":"AMIA17","indices":[130,137]}],"symbols":[],"user_mentions":[],"urls":[]}</t>
  </si>
  <si>
    <t>935921380377448448</t>
  </si>
  <si>
    <t>RT @AMIAnet: New Orleans is ready for #AMIA17! https://t.co/5jt81qt1xl</t>
  </si>
  <si>
    <t>Wed Nov 29 17:20:20 +0000 2017</t>
  </si>
  <si>
    <t>http://twitter.com/MediaCommons_TO/statuses/935921380377448448</t>
  </si>
  <si>
    <t>{"hashtags":[{"text":"AMIA17","indices":[38,45]}],"symbols":[],"user_mentions":[{"screen_name":"AMIAnet","name":"AMIA","id":29293612,"id_str":"29293612","indices":[3,11]}],"urls":[],"media":[{"id":935277220477640700,"id_str":"935277220477640705","indices":[47,70],"media_url":"http://pbs.twimg.com/media/DPrFrT0VoAEesag.jpg","media_url_https":"https://pbs.twimg.com/media/DPrFrT0VoAEesag.jpg","url":"https://t.co/5jt81qt1xl","display_url":"pic.twitter.com/5jt81qt1xl","expanded_url":"https://twitter.com/AMIAnet/status/935277279919443969/photo/1","type":"photo","sizes":{"medium":{"w":1200,"h":900,"resize":"fit"},"thumb":{"w":150,"h":150,"resize":"crop"},"small":{"w":680,"h":510,"resize":"fit"},"large":{"w":2048,"h":1536,"resize":"fit"}},"source_status_id":935277279919444000,"source_status_id_str":"935277279919443969","source_user_id":29293612,"source_user_id_str":"29293612"}]}</t>
  </si>
  <si>
    <t>935921208100564993</t>
  </si>
  <si>
    <t>Wed Nov 29 17:19:39 +0000 2017</t>
  </si>
  <si>
    <t>http://twitter.com/MediaCommons_TO/statuses/935921208100564993</t>
  </si>
  <si>
    <t>935921181374468097</t>
  </si>
  <si>
    <t>Wed Nov 29 17:19:32 +0000 2017</t>
  </si>
  <si>
    <t>http://twitter.com/MediaCommons_TO/statuses/935921181374468097</t>
  </si>
  <si>
    <t>935920680230703105</t>
  </si>
  <si>
    <t>Interesting to learn how many are managing vocabularies using spreadsheets or not using any system at all. #amia17 #vocabularymanagement #contentdescriptionwkshp</t>
  </si>
  <si>
    <t>Wed Nov 29 17:17:33 +0000 2017</t>
  </si>
  <si>
    <t>http://twitter.com/SierraAndrea/statuses/935920680230703105</t>
  </si>
  <si>
    <t>{"hashtags":[{"text":"amia17","indices":[107,114]},{"text":"vocabularymanagement","indices":[115,136]},{"text":"contentdescriptionwkshp","indices":[137,161]}],"symbols":[],"user_mentions":[],"urls":[]}</t>
  </si>
  <si>
    <t>935919334123298816</t>
  </si>
  <si>
    <t>Folksonomies are useful to reference to get a grounding on what terms are commonly used by users interested in your content #amia17 #contentdescriptionwkshp</t>
  </si>
  <si>
    <t>Wed Nov 29 17:12:12 +0000 2017</t>
  </si>
  <si>
    <t>http://twitter.com/SierraAndrea/statuses/935919334123298816</t>
  </si>
  <si>
    <t>{"hashtags":[{"text":"amia17","indices":[124,131]},{"text":"contentdescriptionwkshp","indices":[132,156]}],"symbols":[],"user_mentions":[],"urls":[]}</t>
  </si>
  <si>
    <t>935918822099439616</t>
  </si>
  <si>
    <t>Vocabulary management is an iterative process: terms change, become outdated, approval process required; possible integration of folksonomies #amia17 #contentdescriptionwkshp</t>
  </si>
  <si>
    <t>Wed Nov 29 17:10:10 +0000 2017</t>
  </si>
  <si>
    <t>http://twitter.com/SierraAndrea/statuses/935918822099439616</t>
  </si>
  <si>
    <t>{"hashtags":[{"text":"amia17","indices":[142,149]},{"text":"contentdescriptionwkshp","indices":[150,174]}],"symbols":[],"user_mentions":[],"urls":[]}</t>
  </si>
  <si>
    <t>935918469568237571</t>
  </si>
  <si>
    <t>RT @MediaCommons_TO: The #AVfair17 is just about to start! Very exciting! #amia17 https://t.co/9qlEuBHWDs</t>
  </si>
  <si>
    <t>Wed Nov 29 17:08:46 +0000 2017</t>
  </si>
  <si>
    <t>http://twitter.com/suebeeinaz/statuses/935918469568237571</t>
  </si>
  <si>
    <t>{"hashtags":[{"text":"AVfair17","indices":[25,34]},{"text":"amia17","indices":[74,81]}],"symbols":[],"user_mentions":[{"screen_name":"MediaCommons_TO","name":"Media Commons Uof T","id":331050937,"id_str":"331050937","indices":[3,19]}],"urls":[],"media":[{"id":935915990256250900,"id_str":"935915990256250880","indices":[82,105],"media_url":"http://pbs.twimg.com/media/DP0KomrU8AAp9dX.jpg","media_url_https":"https://pbs.twimg.com/media/DP0KomrU8AAp9dX.jpg","url":"https://t.co/9qlEuBHWDs","display_url":"pic.twitter.com/9qlEuBHWDs","expanded_url":"https://twitter.com/MediaCommons_TO/status/935916066777239553/photo/1","type":"photo","sizes":{"medium":{"w":900,"h":1200,"resize":"fit"},"thumb":{"w":150,"h":150,"resize":"crop"},"large":{"w":1536,"h":2048,"resize":"fit"},"small":{"w":510,"h":680,"resize":"fit"}},"source_status_id":935916066777239600,"source_status_id_str":"935916066777239553","source_user_id":331050937,"source_user_id_str":"331050937"}]}</t>
  </si>
  <si>
    <t>935918111747969024</t>
  </si>
  <si>
    <t>Important to document your decisions when building vocabularies so that when others follow you later on they know why decisions were made #amia17 #contentdescriptionwkshp</t>
  </si>
  <si>
    <t>Wed Nov 29 17:07:21 +0000 2017</t>
  </si>
  <si>
    <t>http://twitter.com/SierraAndrea/statuses/935918111747969024</t>
  </si>
  <si>
    <t>{"hashtags":[{"text":"amia17","indices":[138,145]},{"text":"contentdescriptionwkshp","indices":[146,170]}],"symbols":[],"user_mentions":[],"urls":[]}</t>
  </si>
  <si>
    <t>935918108983873538</t>
  </si>
  <si>
    <t>A/V Preservation Tools &amp;amp; Resources
#AskAnAVArchivist #AMIA17
https://t.co/Al72xfJOp9</t>
  </si>
  <si>
    <t>Wed Nov 29 17:07:20 +0000 2017</t>
  </si>
  <si>
    <t>http://twitter.com/suebeeinaz/statuses/935918108983873538</t>
  </si>
  <si>
    <t>{"hashtags":[{"text":"AskAnAVArchivist","indices":[39,56]},{"text":"AMIA17","indices":[57,64]}],"symbols":[],"user_mentions":[],"urls":[{"url":"https://t.co/Al72xfJOp9","expanded_url":"http://bit.ly/AVFair-Resources","display_url":"bit.ly/AVFair-Resourc…","indices":[65,88]}]}</t>
  </si>
  <si>
    <t>935917299495854082</t>
  </si>
  <si>
    <t>Choosing a vocabulary: Know your purpose, audience, nature and complexity required, specific needs of your institution; don’t fall into the pitfall that you will complete a vocabulary #amia17 #iterative #contentdescriptionwkshp</t>
  </si>
  <si>
    <t>Wed Nov 29 17:04:07 +0000 2017</t>
  </si>
  <si>
    <t>http://twitter.com/SierraAndrea/statuses/935917299495854082</t>
  </si>
  <si>
    <t>{"hashtags":[{"text":"amia17","indices":[184,191]},{"text":"iterative","indices":[192,202]},{"text":"contentdescriptionwkshp","indices":[203,227]}],"symbols":[],"user_mentions":[],"urls":[]}</t>
  </si>
  <si>
    <t>935916066777239553</t>
  </si>
  <si>
    <t>The #AVfair17 is just about to start! Very exciting! #amia17 https://t.co/9qlEuBHWDs</t>
  </si>
  <si>
    <t>Wed Nov 29 16:59:13 +0000 2017</t>
  </si>
  <si>
    <t>http://twitter.com/MediaCommons_TO/statuses/935916066777239553</t>
  </si>
  <si>
    <t>{"hashtags":[{"text":"AVfair17","indices":[4,13]},{"text":"amia17","indices":[53,60]}],"symbols":[],"user_mentions":[],"urls":[],"media":[{"id":935915990256250900,"id_str":"935915990256250880","indices":[61,84],"media_url":"http://pbs.twimg.com/media/DP0KomrU8AAp9dX.jpg","media_url_https":"https://pbs.twimg.com/media/DP0KomrU8AAp9dX.jpg","url":"https://t.co/9qlEuBHWDs","display_url":"pic.twitter.com/9qlEuBHWDs","expanded_url":"https://twitter.com/MediaCommons_TO/status/935916066777239553/photo/1","type":"photo","sizes":{"medium":{"w":900,"h":1200,"resize":"fit"},"thumb":{"w":150,"h":150,"resize":"crop"},"large":{"w":1536,"h":2048,"resize":"fit"},"small":{"w":510,"h":680,"resize":"fit"}}}]}</t>
  </si>
  <si>
    <t>935915733325934592</t>
  </si>
  <si>
    <t>Hi New Orleans! First impressions: this city smells very, very good #AMIA17</t>
  </si>
  <si>
    <t>Wed Nov 29 16:57:53 +0000 2017</t>
  </si>
  <si>
    <t>http://twitter.com/ItsTheShadsy/statuses/935915733325934592</t>
  </si>
  <si>
    <t>{"hashtags":[{"text":"AMIA17","indices":[68,75]}],"symbols":[],"user_mentions":[],"urls":[]}</t>
  </si>
  <si>
    <t>935915283788812293</t>
  </si>
  <si>
    <t>Heard at #AVFair17 "I love archivists. We're all so cool!" #AMIA17</t>
  </si>
  <si>
    <t>Wed Nov 29 16:56:06 +0000 2017</t>
  </si>
  <si>
    <t>http://twitter.com/real_ajlawrence/statuses/935915283788812293</t>
  </si>
  <si>
    <t>{"hashtags":[{"text":"AVFair17","indices":[9,18]},{"text":"AMIA17","indices":[59,66]}],"symbols":[],"user_mentions":[],"urls":[]}</t>
  </si>
  <si>
    <t>935914879868964864</t>
  </si>
  <si>
    <t>Find an existing vocabulary to adapt for your user community if you decide to build your own. Not necessary to completely re-invent the wheel #amia17 #contentdescriptionwkshp</t>
  </si>
  <si>
    <t>Wed Nov 29 16:54:30 +0000 2017</t>
  </si>
  <si>
    <t>http://twitter.com/SierraAndrea/statuses/935914879868964864</t>
  </si>
  <si>
    <t>935913885848276992</t>
  </si>
  <si>
    <t>⏰ 15 mins until we start talking audio&amp;amp;video archiving/preservation at #AVFair17 - tweet questions to #AskAnAVArchivist and we'll answer! #AMIA17 cc: @AMIAnet @archivists_org @CLIRDLF @NDSA2 @iasa_web</t>
  </si>
  <si>
    <t>Wed Nov 29 16:50:33 +0000 2017</t>
  </si>
  <si>
    <t>http://twitter.com/k_grons/statuses/935913885848276992</t>
  </si>
  <si>
    <t>{"hashtags":[{"text":"AVFair17","indices":[75,84]},{"text":"AskAnAVArchivist","indices":[106,123]},{"text":"AMIA17","indices":[142,149]}],"symbols":[],"user_mentions":[{"screen_name":"AMIAnet","name":"AMIA","id":29293612,"id_str":"29293612","indices":[154,162]},{"screen_name":"archivists_org","name":"Soc Amer Archivists","id":44433400,"id_str":"44433400","indices":[163,178]},{"screen_name":"CLIRDLF","name":"The DLF","id":188811710,"id_str":"188811710","indices":[179,187]},{"screen_name":"NDSA2","name":"NDSA","id":402772312,"id_str":"402772312","indices":[188,194]},{"screen_name":"iasa_web","name":"iasa-web","id":103286222,"id_str":"103286222","indices":[195,204]}],"urls":[]}</t>
  </si>
  <si>
    <t>935913805237846016</t>
  </si>
  <si>
    <t>Wed Nov 29 16:50:14 +0000 2017</t>
  </si>
  <si>
    <t>http://twitter.com/poeticdoxa/statuses/935913805237846016</t>
  </si>
  <si>
    <t>935912389794582529</t>
  </si>
  <si>
    <t>Controlled vocabulary is a key-value pair to maintain consistency and persistence, searchability and precision, discoverability and browsing. #amia17 #contentdescriptionwkshp</t>
  </si>
  <si>
    <t>Wed Nov 29 16:44:36 +0000 2017</t>
  </si>
  <si>
    <t>http://twitter.com/SierraAndrea/statuses/935912389794582529</t>
  </si>
  <si>
    <t>935911364358524929</t>
  </si>
  <si>
    <t>Bummed I can't be there today at #AVfair17 (or at the rest of #amia17 later this week) but looking forward to hearing all about it #onhere https://t.co/9SR9RYBEKK</t>
  </si>
  <si>
    <t>Wed Nov 29 16:40:32 +0000 2017</t>
  </si>
  <si>
    <t>http://twitter.com/captain_maybe/statuses/935911364358524929</t>
  </si>
  <si>
    <t>{"hashtags":[{"text":"AVfair17","indices":[33,42]},{"text":"amia17","indices":[62,69]},{"text":"onhere","indices":[131,138]}],"symbols":[],"user_mentions":[],"urls":[{"url":"https://t.co/9SR9RYBEKK","expanded_url":"https://twitter.com/MediaCommons_TO/status/935890841272487938","display_url":"twitter.com/MediaCommons_T…","indices":[139,162]}]}</t>
  </si>
  <si>
    <t>935910926955540490</t>
  </si>
  <si>
    <t>Prioritizing/Preparing Media for Digitization - another #AVfair17 station #AMIA17 https://t.co/Fo98WGHZPO</t>
  </si>
  <si>
    <t>Wed Nov 29 16:38:48 +0000 2017</t>
  </si>
  <si>
    <t>http://twitter.com/MediaCommons_TO/statuses/935910926955540490</t>
  </si>
  <si>
    <t>{"hashtags":[{"text":"AVfair17","indices":[56,65]},{"text":"AMIA17","indices":[74,81]}],"symbols":[],"user_mentions":[],"urls":[],"media":[{"id":935910893702934500,"id_str":"935910893702934528","indices":[82,105],"media_url":"http://pbs.twimg.com/media/DP0F_8iU8AAlU6t.jpg","media_url_https":"https://pbs.twimg.com/media/DP0F_8iU8AAlU6t.jpg","url":"https://t.co/Fo98WGHZPO","display_url":"pic.twitter.com/Fo98WGHZPO","expanded_url":"https://twitter.com/MediaCommons_TO/status/935910926955540490/photo/1","type":"photo","sizes":{"thumb":{"w":150,"h":150,"resize":"crop"},"large":{"w":1536,"h":2048,"resize":"fit"},"small":{"w":510,"h":680,"resize":"fit"},"medium":{"w":900,"h":1200,"resize":"fit"}}}]}</t>
  </si>
  <si>
    <t>935910696507920384</t>
  </si>
  <si>
    <t>Any film specialists in the room, possibly at #AMIA17? Forgive me my ignorance, this seems a 8mm sepmag sound reel. Or not? I had never heard of that... Any confirmation / background / ...? Thanks! #identification #avarchiving https://t.co/KoKHg7rPaS</t>
  </si>
  <si>
    <t>Wed Nov 29 16:37:53 +0000 2017</t>
  </si>
  <si>
    <t>http://twitter.com/Brecht_declercq/statuses/935910696507920384</t>
  </si>
  <si>
    <t>{"hashtags":[{"text":"AMIA17","indices":[46,53]},{"text":"identification","indices":[198,213]},{"text":"avarchiving","indices":[214,226]}],"symbols":[],"user_mentions":[],"urls":[],"media":[{"id":935910201550622700,"id_str":"935910201550622720","indices":[227,250],"media_url":"http://pbs.twimg.com/media/DP0FXqEW0AAhSZn.jpg","media_url_https":"https://pbs.twimg.com/media/DP0FXqEW0AAhSZn.jpg","url":"https://t.co/KoKHg7rPaS","display_url":"pic.twitter.com/KoKHg7rPaS","expanded_url":"https://twitter.com/Brecht_declercq/status/935910696507920384/photo/1","type":"photo","sizes":{"medium":{"w":1200,"h":900,"resize":"fit"},"small":{"w":680,"h":510,"resize":"fit"},"thumb":{"w":150,"h":150,"resize":"crop"},"large":{"w":2048,"h":1536,"resize":"fit"}}}]}</t>
  </si>
  <si>
    <t>935910211151454208</t>
  </si>
  <si>
    <t>How to Start a Community Archives Workshop - another station at #AVfair17 #AMIA17 https://t.co/YLuU5J8RrJ</t>
  </si>
  <si>
    <t>Wed Nov 29 16:35:57 +0000 2017</t>
  </si>
  <si>
    <t>http://twitter.com/MediaCommons_TO/statuses/935910211151454208</t>
  </si>
  <si>
    <t>{"hashtags":[{"text":"AVfair17","indices":[64,73]},{"text":"AMIA17","indices":[74,81]}],"symbols":[],"user_mentions":[],"urls":[],"media":[{"id":935910195321901000,"id_str":"935910195321901056","indices":[82,105],"media_url":"http://pbs.twimg.com/media/DP0FXS3UEAAz4_r.jpg","media_url_https":"https://pbs.twimg.com/media/DP0FXS3UEAAz4_r.jpg","url":"https://t.co/YLuU5J8RrJ","display_url":"pic.twitter.com/YLuU5J8RrJ","expanded_url":"https://twitter.com/MediaCommons_TO/status/935910211151454208/photo/1","type":"photo","sizes":{"medium":{"w":900,"h":1200,"resize":"fit"},"small":{"w":510,"h":680,"resize":"fit"},"thumb":{"w":150,"h":150,"resize":"crop"},"large":{"w":1536,"h":2048,"resize":"fit"}}}]}</t>
  </si>
  <si>
    <t>935909919475339265</t>
  </si>
  <si>
    <t>Analog AV Inventory - another station at #AVfair17 #AMIA17 https://t.co/LVOfZ761HC</t>
  </si>
  <si>
    <t>Wed Nov 29 16:34:47 +0000 2017</t>
  </si>
  <si>
    <t>http://twitter.com/MediaCommons_TO/statuses/935909919475339265</t>
  </si>
  <si>
    <t>{"hashtags":[{"text":"AVfair17","indices":[41,50]},{"text":"AMIA17","indices":[51,58]}],"symbols":[],"user_mentions":[],"urls":[],"media":[{"id":935909902077194200,"id_str":"935909902077194240","indices":[59,82],"media_url":"http://pbs.twimg.com/media/DP0FGOcU8AAX4l4.jpg","media_url_https":"https://pbs.twimg.com/media/DP0FGOcU8AAX4l4.jpg","url":"https://t.co/LVOfZ761HC","display_url":"pic.twitter.com/LVOfZ761HC","expanded_url":"https://twitter.com/MediaCommons_TO/status/935909919475339265/photo/1","type":"photo","sizes":{"medium":{"w":900,"h":1200,"resize":"fit"},"thumb":{"w":150,"h":150,"resize":"crop"},"large":{"w":1536,"h":2048,"resize":"fit"},"small":{"w":510,"h":680,"resize":"fit"}}}]}</t>
  </si>
  <si>
    <t>935909653086687232</t>
  </si>
  <si>
    <t>Disaster Preparedness &amp;amp; Response - another #AVfair17 station #AMIA17 https://t.co/HdYYiCBbFL</t>
  </si>
  <si>
    <t>Wed Nov 29 16:33:44 +0000 2017</t>
  </si>
  <si>
    <t>http://twitter.com/MediaCommons_TO/statuses/935909653086687232</t>
  </si>
  <si>
    <t>{"hashtags":[{"text":"AVfair17","indices":[47,56]},{"text":"AMIA17","indices":[65,72]}],"symbols":[],"user_mentions":[],"urls":[],"media":[{"id":935909626188415000,"id_str":"935909626188414976","indices":[73,96],"media_url":"http://pbs.twimg.com/media/DP0E2KrUQAAQdqc.jpg","media_url_https":"https://pbs.twimg.com/media/DP0E2KrUQAAQdqc.jpg","url":"https://t.co/HdYYiCBbFL","display_url":"pic.twitter.com/HdYYiCBbFL","expanded_url":"https://twitter.com/MediaCommons_TO/status/935909653086687232/photo/1","type":"photo","sizes":{"medium":{"w":1200,"h":900,"resize":"fit"},"large":{"w":2048,"h":1536,"resize":"fit"},"small":{"w":680,"h":510,"resize":"fit"},"thumb":{"w":150,"h":150,"resize":"crop"}}}]}</t>
  </si>
  <si>
    <t>935909195555266563</t>
  </si>
  <si>
    <t>Ready for #amia17 https://t.co/Z0IeQCxu5P</t>
  </si>
  <si>
    <t>Wed Nov 29 16:31:55 +0000 2017</t>
  </si>
  <si>
    <t>http://twitter.com/Memnon_Archive/statuses/935909195555266563</t>
  </si>
  <si>
    <t>{"hashtags":[{"text":"amia17","indices":[10,17]}],"symbols":[],"user_mentions":[],"urls":[],"media":[{"id":935909079507025900,"id_str":"935909079507025920","indices":[18,41],"media_url":"http://pbs.twimg.com/media/DP0EWWIUQAAjQFK.jpg","media_url_https":"https://pbs.twimg.com/media/DP0EWWIUQAAjQFK.jpg","url":"https://t.co/Z0IeQCxu5P","display_url":"pic.twitter.com/Z0IeQCxu5P","expanded_url":"https://twitter.com/Memnon_Archive/status/935909195555266563/photo/1","type":"photo","sizes":{"medium":{"w":1200,"h":900,"resize":"fit"},"small":{"w":680,"h":510,"resize":"fit"},"thumb":{"w":150,"h":150,"resize":"crop"},"large":{"w":2048,"h":1536,"resize":"fit"}}}]}</t>
  </si>
  <si>
    <t>935906300424318977</t>
  </si>
  <si>
    <t>normal conference thing where multiple things I want to attend are happening simultaneously. @AMIAnet can’t read my mind?! Sad!! #amia17</t>
  </si>
  <si>
    <t>Wed Nov 29 16:20:24 +0000 2017</t>
  </si>
  <si>
    <t>http://pbs.twimg.com/profile_images/920410825369759745/rj8B3I5I_normal.jpg</t>
  </si>
  <si>
    <t>http://twitter.com/treberney/statuses/935906300424318977</t>
  </si>
  <si>
    <t>{"hashtags":[{"text":"amia17","indices":[129,136]}],"symbols":[],"user_mentions":[{"screen_name":"AMIAnet","name":"AMIA","id":29293612,"id_str":"29293612","indices":[93,101]}],"urls":[]}</t>
  </si>
  <si>
    <t>935900792606871553</t>
  </si>
  <si>
    <t>Wed Nov 29 15:58:31 +0000 2017</t>
  </si>
  <si>
    <t>http://twitter.com/LDMArchive/statuses/935900792606871553</t>
  </si>
  <si>
    <t>935900293291704321</t>
  </si>
  <si>
    <t>+1, wholeheartedly. #AMIA17 https://t.co/LoG2WT4dt4</t>
  </si>
  <si>
    <t>Wed Nov 29 15:56:32 +0000 2017</t>
  </si>
  <si>
    <t>http://twitter.com/erwinverb/statuses/935900293291704321</t>
  </si>
  <si>
    <t>{"hashtags":[{"text":"AMIA17","indices":[20,27]}],"symbols":[],"user_mentions":[],"urls":[{"url":"https://t.co/LoG2WT4dt4","expanded_url":"https://twitter.com/DeusExCinema/status/935899735029886976","display_url":"twitter.com/DeusExCinema/s…","indices":[28,51]}]}</t>
  </si>
  <si>
    <t>935899735029886976</t>
  </si>
  <si>
    <t>DeusExCinema</t>
  </si>
  <si>
    <t>I am not at this year’s AMIA Conference (of COURSE I have to miss the year it’s in New Orleans!) but hope everyone has a wonderful time, and look forward to some great reports back. #AMIA17</t>
  </si>
  <si>
    <t>Wed Nov 29 15:54:19 +0000 2017</t>
  </si>
  <si>
    <t>190814399</t>
  </si>
  <si>
    <t>http://pbs.twimg.com/profile_images/784580314773516289/8RAuwHFy_normal.jpg</t>
  </si>
  <si>
    <t>Brooklyn, New York</t>
  </si>
  <si>
    <t>http://twitter.com/DeusExCinema/statuses/935899735029886976</t>
  </si>
  <si>
    <t>{"hashtags":[{"text":"AMIA17","indices":[182,189]}],"symbols":[],"user_mentions":[],"urls":[]}</t>
  </si>
  <si>
    <t>935898873163407360</t>
  </si>
  <si>
    <t>Archiving Second Lines sounds like a dream job for @The_Audiofiles #AMIA17 https://t.co/9LPfnJWdSX</t>
  </si>
  <si>
    <t>Wed Nov 29 15:50:54 +0000 2017</t>
  </si>
  <si>
    <t>http://twitter.com/erwinverb/statuses/935898873163407360</t>
  </si>
  <si>
    <t>{"hashtags":[{"text":"AMIA17","indices":[67,74]}],"symbols":[],"user_mentions":[{"screen_name":"The_Audiofiles","name":"The Audiofiles","id":3218707905,"id_str":"3218707905","indices":[51,66]}],"urls":[{"url":"https://t.co/9LPfnJWdSX","expanded_url":"https://twitter.com/MediaCommons_TO/status/935898214879973381","display_url":"twitter.com/MediaCommons_T…","indices":[75,98]}]}</t>
  </si>
  <si>
    <t>935898731156770816</t>
  </si>
  <si>
    <t>File Storage &amp;amp; Management - another #AVfair17 station #amia17 https://t.co/KLFJTeAlvH</t>
  </si>
  <si>
    <t>Wed Nov 29 15:50:20 +0000 2017</t>
  </si>
  <si>
    <t>http://twitter.com/MediaCommons_TO/statuses/935898731156770816</t>
  </si>
  <si>
    <t>{"hashtags":[{"text":"AVfair17","indices":[40,49]},{"text":"amia17","indices":[58,65]}],"symbols":[],"user_mentions":[],"urls":[],"media":[{"id":935898716040437800,"id_str":"935898716040437760","indices":[66,89],"media_url":"http://pbs.twimg.com/media/DPz67HNVoAAynk3.jpg","media_url_https":"https://pbs.twimg.com/media/DPz67HNVoAAynk3.jpg","url":"https://t.co/KLFJTeAlvH","display_url":"pic.twitter.com/KLFJTeAlvH","expanded_url":"https://twitter.com/MediaCommons_TO/status/935898731156770816/photo/1","type":"photo","sizes":{"medium":{"w":900,"h":1200,"resize":"fit"},"thumb":{"w":150,"h":150,"resize":"crop"},"large":{"w":1536,"h":2048,"resize":"fit"},"small":{"w":510,"h":680,"resize":"fit"}}}]}</t>
  </si>
  <si>
    <t>935898185918279680</t>
  </si>
  <si>
    <t>RT @erinlee_b: Laissez les bons temps rouler! 3/4 of #NDSRArt has arrived in NoLA for #AMIA17. Any other #NDSR folks also in town? Perhaps an informal gathering is in order...</t>
  </si>
  <si>
    <t>Wed Nov 29 15:48:10 +0000 2017</t>
  </si>
  <si>
    <t>http://twitter.com/AMIAnet/statuses/935898185918279680</t>
  </si>
  <si>
    <t>{"hashtags":[{"text":"NDSRArt","indices":[53,61]},{"text":"AMIA17","indices":[86,93]},{"text":"NDSR","indices":[105,110]}],"symbols":[],"user_mentions":[{"screen_name":"erinlee_b","name":"Erin Lee Barsan","id":777178658,"id_str":"777178658","indices":[3,13]}],"urls":[]}</t>
  </si>
  <si>
    <t>935898130985508870</t>
  </si>
  <si>
    <t>Laissez les bons temps rouler! 3/4 of #NDSRArt has arrived in NoLA for #AMIA17. Any other #NDSR folks also in town? Perhaps an informal gathering is in order...</t>
  </si>
  <si>
    <t>Wed Nov 29 15:47:57 +0000 2017</t>
  </si>
  <si>
    <t>http://twitter.com/erinlee_b/statuses/935898130985508870</t>
  </si>
  <si>
    <t>{"hashtags":[{"text":"NDSRArt","indices":[38,46]},{"text":"AMIA17","indices":[71,78]},{"text":"NDSR","indices":[90,95]}],"symbols":[],"user_mentions":[],"urls":[]}</t>
  </si>
  <si>
    <t>935897894988771329</t>
  </si>
  <si>
    <t>RT @MediaCommons_TO: Tools and Resources Q&amp;amp;A - another station at #avfair #amia17 https://t.co/XptASEsyfz</t>
  </si>
  <si>
    <t>Wed Nov 29 15:47:00 +0000 2017</t>
  </si>
  <si>
    <t>http://twitter.com/AMIAnet/statuses/935897894988771329</t>
  </si>
  <si>
    <t>{"hashtags":[{"text":"avfair","indices":[70,77]},{"text":"amia17","indices":[78,85]}],"symbols":[],"user_mentions":[{"screen_name":"MediaCommons_TO","name":"Media Commons Uof T","id":331050937,"id_str":"331050937","indices":[3,19]}],"urls":[],"media":[{"id":935897209358258200,"id_str":"935897209358258177","indices":[86,109],"media_url":"http://pbs.twimg.com/media/DPz5jaYUEAEMlh0.jpg","media_url_https":"https://pbs.twimg.com/media/DPz5jaYUEAEMlh0.jpg","url":"https://t.co/XptASEsyfz","display_url":"pic.twitter.com/XptASEsyfz","expanded_url":"https://twitter.com/MediaCommons_TO/status/935897230409641986/photo/1","type":"photo","sizes":{"medium":{"w":1200,"h":900,"resize":"fit"},"thumb":{"w":150,"h":150,"resize":"crop"},"large":{"w":2048,"h":1536,"resize":"fit"},"small":{"w":680,"h":510,"resize":"fit"}},"source_status_id":935897230409642000,"source_status_id_str":"935897230409641986","source_user_id":331050937,"source_user_id_str":"331050937"}]}</t>
  </si>
  <si>
    <t>935897230409641986</t>
  </si>
  <si>
    <t>Tools and Resources Q&amp;amp;A - another station at #avfair #amia17 https://t.co/XptASEsyfz</t>
  </si>
  <si>
    <t>Wed Nov 29 15:44:22 +0000 2017</t>
  </si>
  <si>
    <t>http://twitter.com/MediaCommons_TO/statuses/935897230409641986</t>
  </si>
  <si>
    <t>{"hashtags":[{"text":"avfair","indices":[49,56]},{"text":"amia17","indices":[57,64]}],"symbols":[],"user_mentions":[],"urls":[],"media":[{"id":935897209358258200,"id_str":"935897209358258177","indices":[65,88],"media_url":"http://pbs.twimg.com/media/DPz5jaYUEAEMlh0.jpg","media_url_https":"https://pbs.twimg.com/media/DPz5jaYUEAEMlh0.jpg","url":"https://t.co/XptASEsyfz","display_url":"pic.twitter.com/XptASEsyfz","expanded_url":"https://twitter.com/MediaCommons_TO/status/935897230409641986/photo/1","type":"photo","sizes":{"medium":{"w":1200,"h":900,"resize":"fit"},"thumb":{"w":150,"h":150,"resize":"crop"},"large":{"w":2048,"h":1536,"resize":"fit"},"small":{"w":680,"h":510,"resize":"fit"}}}]}</t>
  </si>
  <si>
    <t>935896743413276674</t>
  </si>
  <si>
    <t>Film Inspection - another #AVfair station #amia17 https://t.co/m5dVCaquF5</t>
  </si>
  <si>
    <t>Wed Nov 29 15:42:26 +0000 2017</t>
  </si>
  <si>
    <t>http://twitter.com/MediaCommons_TO/statuses/935896743413276674</t>
  </si>
  <si>
    <t>{"hashtags":[{"text":"AVfair","indices":[26,33]},{"text":"amia17","indices":[42,49]}],"symbols":[],"user_mentions":[],"urls":[],"media":[{"id":935896707727990800,"id_str":"935896707727990785","indices":[50,73],"media_url":"http://pbs.twimg.com/media/DPz5GNqVoAEG2jN.jpg","media_url_https":"https://pbs.twimg.com/media/DPz5GNqVoAEG2jN.jpg","url":"https://t.co/m5dVCaquF5","display_url":"pic.twitter.com/m5dVCaquF5","expanded_url":"https://twitter.com/MediaCommons_TO/status/935896743413276674/photo/1","type":"photo","sizes":{"small":{"w":680,"h":510,"resize":"fit"},"thumb":{"w":150,"h":150,"resize":"crop"},"large":{"w":2048,"h":1536,"resize":"fit"},"medium":{"w":1200,"h":900,"resize":"fit"}}}]}</t>
  </si>
  <si>
    <t>935896474948395008</t>
  </si>
  <si>
    <t>Video Digitzation is one of the #AVFair stations #amia17 https://t.co/E9eTih6cuK</t>
  </si>
  <si>
    <t>Wed Nov 29 15:41:22 +0000 2017</t>
  </si>
  <si>
    <t>http://twitter.com/MediaCommons_TO/statuses/935896474948395008</t>
  </si>
  <si>
    <t>{"hashtags":[{"text":"AVFair","indices":[32,39]},{"text":"amia17","indices":[49,56]}],"symbols":[],"user_mentions":[],"urls":[],"media":[{"id":935896451783082000,"id_str":"935896451783081984","indices":[57,80],"media_url":"http://pbs.twimg.com/media/DPz43UMUQAApOD2.jpg","media_url_https":"https://pbs.twimg.com/media/DPz43UMUQAApOD2.jpg","url":"https://t.co/E9eTih6cuK","display_url":"pic.twitter.com/E9eTih6cuK","expanded_url":"https://twitter.com/MediaCommons_TO/status/935896474948395008/photo/1","type":"photo","sizes":{"medium":{"w":900,"h":1200,"resize":"fit"},"thumb":{"w":150,"h":150,"resize":"crop"},"large":{"w":1536,"h":2048,"resize":"fit"},"small":{"w":510,"h":680,"resize":"fit"}}}]}</t>
  </si>
  <si>
    <t>935895426376568832</t>
  </si>
  <si>
    <t>Wed Nov 29 15:37:12 +0000 2017</t>
  </si>
  <si>
    <t>http://twitter.com/PreserveGSM/statuses/935895426376568832</t>
  </si>
  <si>
    <t>935891759355215873</t>
  </si>
  <si>
    <t>RT @SKSielaff: Kicking off the Content Description workshop at #AMIA17! I’ll be giving four mini-presentations this afternoon on the #oralhistory #metadata task force and best practices for @OHAnetwork &amp;amp; @BaylorOH https://t.co/ZbwcWjneHe</t>
  </si>
  <si>
    <t>Wed Nov 29 15:22:38 +0000 2017</t>
  </si>
  <si>
    <t>http://twitter.com/OHAnetwork/statuses/935891759355215873</t>
  </si>
  <si>
    <t>{"hashtags":[{"text":"AMIA17","indices":[63,70]}],"symbols":[],"user_mentions":[{"screen_name":"SKSielaff","name":"Steven Kent Sielaff","id":424257619,"id_str":"424257619","indices":[3,13]}],"urls":[]}</t>
  </si>
  <si>
    <t>935891536902057984</t>
  </si>
  <si>
    <t>Learn more about what is happening with Louisiana's moving image materials at our panel, Louisiana, The State We're In: Challenges, Collaboration, &amp;amp; Opportunities. Thursday morning at 11 am. Highlights from @lpborg @LDMArchive @WWIImuseum #amia17 https://t.co/FhhHAXNU5f</t>
  </si>
  <si>
    <t>Wed Nov 29 15:21:45 +0000 2017</t>
  </si>
  <si>
    <t>http://twitter.com/eabenoit/statuses/935891536902057984</t>
  </si>
  <si>
    <t>{"hashtags":[{"text":"amia17","indices":[243,250]}],"symbols":[],"user_mentions":[{"screen_name":"lpborg","name":"LPB","id":16147737,"id_str":"16147737","indices":[211,218]},{"screen_name":"LDMArchive","name":"LDMA","id":4421540353,"id_str":"4421540353","indices":[219,230]},{"screen_name":"WWIImuseum","name":"National WWII Museum","id":31458706,"id_str":"31458706","indices":[231,242]}],"urls":[],"media":[{"id":935890641577435100,"id_str":"935890641577435137","indices":[251,274],"media_url":"http://pbs.twimg.com/media/DPzzlHfV4AECSuO.jpg","media_url_https":"https://pbs.twimg.com/media/DPzzlHfV4AECSuO.jpg","url":"https://t.co/FhhHAXNU5f","display_url":"pic.twitter.com/FhhHAXNU5f","expanded_url":"https://twitter.com/eabenoit/status/935891536902057984/photo/1","type":"photo","sizes":{"medium":{"w":746,"h":420,"resize":"fit"},"thumb":{"w":150,"h":150,"resize":"crop"},"small":{"w":680,"h":383,"resize":"fit"},"large":{"w":746,"h":420,"resize":"fit"}}}]}</t>
  </si>
  <si>
    <t>935890910625390595</t>
  </si>
  <si>
    <t>See you in 2 hours at the NOLA Jazz Museum! #AVFair17 #AMIA17 https://t.co/M72eSIxeoD</t>
  </si>
  <si>
    <t>Wed Nov 29 15:19:15 +0000 2017</t>
  </si>
  <si>
    <t>http://twitter.com/k_grons/statuses/935890910625390595</t>
  </si>
  <si>
    <t>{"hashtags":[{"text":"AVFair17","indices":[44,53]},{"text":"AMIA17","indices":[54,61]}],"symbols":[],"user_mentions":[],"urls":[],"media":[{"id":935890897387917300,"id_str":"935890897387917313","indices":[62,85],"media_url":"http://pbs.twimg.com/media/DPzz0AdUEAEelsu.jpg","media_url_https":"https://pbs.twimg.com/media/DPzz0AdUEAEelsu.jpg","url":"https://t.co/M72eSIxeoD","display_url":"pic.twitter.com/M72eSIxeoD","expanded_url":"https://twitter.com/k_grons/status/935890910625390595/photo/1","type":"photo","sizes":{"large":{"w":2048,"h":2048,"resize":"fit"},"medium":{"w":1200,"h":1200,"resize":"fit"},"thumb":{"w":150,"h":150,"resize":"crop"},"small":{"w":680,"h":680,"resize":"fit"}}}]}</t>
  </si>
  <si>
    <t>935890841272487938</t>
  </si>
  <si>
    <t>Set up is starting for #AVfair17 @ #amia17 at the old Mint building. It's going to be a great day! https://t.co/8tQMv47Mcx</t>
  </si>
  <si>
    <t>Wed Nov 29 15:18:59 +0000 2017</t>
  </si>
  <si>
    <t>http://twitter.com/MediaCommons_TO/statuses/935890841272487938</t>
  </si>
  <si>
    <t>{"hashtags":[{"text":"AVfair17","indices":[23,32]},{"text":"amia17","indices":[35,42]}],"symbols":[],"user_mentions":[],"urls":[],"media":[{"id":935890774150889500,"id_str":"935890774150889472","indices":[99,122],"media_url":"http://pbs.twimg.com/media/DPzzs1XUQAAlpXo.jpg","media_url_https":"https://pbs.twimg.com/media/DPzzs1XUQAAlpXo.jpg","url":"https://t.co/8tQMv47Mcx","display_url":"pic.twitter.com/8tQMv47Mcx","expanded_url":"https://twitter.com/MediaCommons_TO/status/935890841272487938/photo/1","type":"photo","sizes":{"thumb":{"w":150,"h":150,"resize":"crop"},"small":{"w":680,"h":510,"resize":"fit"},"medium":{"w":1200,"h":900,"resize":"fit"},"large":{"w":2048,"h":1536,"resize":"fit"}}}]}</t>
  </si>
  <si>
    <t>935888920272924673</t>
  </si>
  <si>
    <t>Kicking off the Content Description workshop at #AMIA17! I’ll be giving four mini-presentations this afternoon on the #oralhistory #metadata task force and best practices for @OHAnetwork &amp;amp; @BaylorOH https://t.co/ZbwcWjneHe</t>
  </si>
  <si>
    <t>Wed Nov 29 15:11:21 +0000 2017</t>
  </si>
  <si>
    <t>http://twitter.com/SKSielaff/statuses/935888920272924673</t>
  </si>
  <si>
    <t>{"hashtags":[{"text":"AMIA17","indices":[48,55]},{"text":"oralhistory","indices":[118,130]},{"text":"metadata","indices":[131,140]}],"symbols":[],"user_mentions":[{"screen_name":"OHAnetwork","name":"OHA","id":789335575,"id_str":"789335575","indices":[175,186]},{"screen_name":"BaylorOH","name":"BUIOH","id":3018371361,"id_str":"3018371361","indices":[193,202]}],"urls":[],"media":[{"id":935888909711556600,"id_str":"935888909711556609","indices":[203,226],"media_url":"http://pbs.twimg.com/media/DPzyATyVwAE_W7y.jpg","media_url_https":"https://pbs.twimg.com/media/DPzyATyVwAE_W7y.jpg","url":"https://t.co/ZbwcWjneHe","display_url":"pic.twitter.com/ZbwcWjneHe","expanded_url":"https://twitter.com/SKSielaff/status/935888920272924673/photo/1","type":"photo","sizes":{"small":{"w":680,"h":510,"resize":"fit"},"medium":{"w":1200,"h":900,"resize":"fit"},"thumb":{"w":150,"h":150,"resize":"crop"},"large":{"w":2048,"h":1536,"resize":"fit"}}}]}</t>
  </si>
  <si>
    <t>935881225910095872</t>
  </si>
  <si>
    <t>Wed Nov 29 14:40:46 +0000 2017</t>
  </si>
  <si>
    <t>http://twitter.com/jenoleary1/statuses/935881225910095872</t>
  </si>
  <si>
    <t>935868346016370688</t>
  </si>
  <si>
    <t>@AMIAnet #amia17 https://t.co/FJ8TYQY443</t>
  </si>
  <si>
    <t>Wed Nov 29 13:49:35 +0000 2017</t>
  </si>
  <si>
    <t>935570429032456192</t>
  </si>
  <si>
    <t>http://twitter.com/mellydollred/statuses/935868346016370688</t>
  </si>
  <si>
    <t>{"hashtags":[{"text":"amia17","indices":[9,16]}],"symbols":[],"user_mentions":[{"screen_name":"AMIAnet","name":"AMIA","id":29293612,"id_str":"29293612","indices":[0,8]}],"urls":[],"media":[{"id":935868340785971200,"id_str":"935868340785971200","indices":[17,40],"media_url":"http://pbs.twimg.com/media/DPzfTCkVAAA3gJ2.jpg","media_url_https":"https://pbs.twimg.com/media/DPzfTCkVAAA3gJ2.jpg","url":"https://t.co/FJ8TYQY443","display_url":"pic.twitter.com/FJ8TYQY443","expanded_url":"https://twitter.com/mellydollred/status/935868346016370688/photo/1","type":"photo","sizes":{"small":{"w":485,"h":680,"resize":"fit"},"medium":{"w":640,"h":897,"resize":"fit"},"thumb":{"w":150,"h":150,"resize":"crop"},"large":{"w":640,"h":897,"resize":"fit"}}}]}</t>
  </si>
  <si>
    <t>935867896433205248</t>
  </si>
  <si>
    <t>#amia17 https://t.co/JfCHxqBSz1</t>
  </si>
  <si>
    <t>Wed Nov 29 13:47:48 +0000 2017</t>
  </si>
  <si>
    <t>931973611430338561</t>
  </si>
  <si>
    <t>http://twitter.com/mellydollred/statuses/935867896433205248</t>
  </si>
  <si>
    <t>{"hashtags":[{"text":"amia17","indices":[0,7]}],"symbols":[],"user_mentions":[],"urls":[],"media":[{"id":935867884462489600,"id_str":"935867884462489601","indices":[8,31],"media_url":"http://pbs.twimg.com/media/DPze4eoVQAE1pzQ.jpg","media_url_https":"https://pbs.twimg.com/media/DPze4eoVQAE1pzQ.jpg","url":"https://t.co/JfCHxqBSz1","display_url":"pic.twitter.com/JfCHxqBSz1","expanded_url":"https://twitter.com/mellydollred/status/935867896433205248/photo/1","type":"photo","sizes":{"medium":{"w":1200,"h":675,"resize":"fit"},"large":{"w":1920,"h":1080,"resize":"fit"},"small":{"w":680,"h":383,"resize":"fit"},"thumb":{"w":150,"h":150,"resize":"crop"}}}]}</t>
  </si>
  <si>
    <t>935850503711444997</t>
  </si>
  <si>
    <t>Wed Nov 29 12:38:42 +0000 2017</t>
  </si>
  <si>
    <t>http://twitter.com/AMIAatUT/statuses/935850503711444997</t>
  </si>
  <si>
    <t>935845330213658625</t>
  </si>
  <si>
    <t>Wed Nov 29 12:18:08 +0000 2017</t>
  </si>
  <si>
    <t>http://twitter.com/eabenoit/statuses/935845330213658625</t>
  </si>
  <si>
    <t>935845258411245568</t>
  </si>
  <si>
    <t>Wed Nov 29 12:17:51 +0000 2017</t>
  </si>
  <si>
    <t>http://twitter.com/jbolmarcich/statuses/935845258411245568</t>
  </si>
  <si>
    <t>935845213779750913</t>
  </si>
  <si>
    <t>Wed Nov 29 12:17:40 +0000 2017</t>
  </si>
  <si>
    <t>http://twitter.com/eabenoit/statuses/935845213779750913</t>
  </si>
  <si>
    <t>935844724577112064</t>
  </si>
  <si>
    <t>Safe travels to everyone flying into MSY for #AMIA17 today. The weather here is wonderful!</t>
  </si>
  <si>
    <t>Wed Nov 29 12:15:44 +0000 2017</t>
  </si>
  <si>
    <t>http://twitter.com/eabenoit/statuses/935844724577112064</t>
  </si>
  <si>
    <t>935844059557572612</t>
  </si>
  <si>
    <t>Wed Nov 29 12:13:05 +0000 2017</t>
  </si>
  <si>
    <t>http://twitter.com/jbolmarcich/statuses/935844059557572612</t>
  </si>
  <si>
    <t>935844018595954689</t>
  </si>
  <si>
    <t>Wed Nov 29 12:12:55 +0000 2017</t>
  </si>
  <si>
    <t>http://twitter.com/eabenoit/statuses/935844018595954689</t>
  </si>
  <si>
    <t>935834349211176961</t>
  </si>
  <si>
    <t>jcarletonoh</t>
  </si>
  <si>
    <t>Wed Nov 29 11:34:30 +0000 2017</t>
  </si>
  <si>
    <t>18342193</t>
  </si>
  <si>
    <t>&lt;a href="http://www.tweetcaster.com" rel="nofollow"&gt;TweetCaster for Android&lt;/a&gt;</t>
  </si>
  <si>
    <t>http://pbs.twimg.com/profile_images/857202266419474432/1egoJk9i_normal.jpg</t>
  </si>
  <si>
    <t>ÜT: 39.264683,-82.065008</t>
  </si>
  <si>
    <t>http://twitter.com/jcarletonoh/statuses/935834349211176961</t>
  </si>
  <si>
    <t>935822169812193280</t>
  </si>
  <si>
    <t>@metacynic @mellydollred Bring on the foot selfies! #amia17 👣</t>
  </si>
  <si>
    <t>Wed Nov 29 10:46:06 +0000 2017</t>
  </si>
  <si>
    <t>935583638351163393</t>
  </si>
  <si>
    <t>http://twitter.com/erwinverb/statuses/935822169812193280</t>
  </si>
  <si>
    <t>{"hashtags":[{"text":"amia17","indices":[52,59]}],"symbols":[],"user_mentions":[{"screen_name":"metacynic","name":"metacynic","id":2372956316,"id_str":"2372956316","indices":[0,10]},{"screen_name":"mellydollred","name":"Melissa Dollman","id":23597456,"id_str":"23597456","indices":[11,24]}],"urls":[]}</t>
  </si>
  <si>
    <t>935792601088905217</t>
  </si>
  <si>
    <t>AntolinTeresa</t>
  </si>
  <si>
    <t>RT @MediaCommons_TO: Our assist media archivist Rachel is in New Orleans for #AMIA17 ! Follow her tweets from the conference here! https://t.co/fGUeCBnBnK</t>
  </si>
  <si>
    <t>Wed Nov 29 08:48:36 +0000 2017</t>
  </si>
  <si>
    <t>it</t>
  </si>
  <si>
    <t>381005981</t>
  </si>
  <si>
    <t>http://pbs.twimg.com/profile_images/864973302414155776/pf7tsT7z_normal.jpg</t>
  </si>
  <si>
    <t>Italia</t>
  </si>
  <si>
    <t>http://twitter.com/AntolinTeresa/statuses/935792601088905217</t>
  </si>
  <si>
    <t>{"hashtags":[{"text":"AMIA17","indices":[77,84]}],"symbols":[],"user_mentions":[{"screen_name":"MediaCommons_TO","name":"Media Commons Uof T","id":331050937,"id_str":"331050937","indices":[3,19]}],"urls":[]}</t>
  </si>
  <si>
    <t>935763554212433920</t>
  </si>
  <si>
    <t>RT @seapavaa_org: Wishing all our dear friends and colleagues a productive and festive time at #AMIA17 in New Orleans! @AMIAnet</t>
  </si>
  <si>
    <t>Wed Nov 29 06:53:11 +0000 2017</t>
  </si>
  <si>
    <t>http://twitter.com/AMIAnet/statuses/935763554212433920</t>
  </si>
  <si>
    <t>{"hashtags":[{"text":"AMIA17","indices":[95,102]}],"symbols":[],"user_mentions":[{"screen_name":"seapavaa_org","name":"SEAPAVAA","id":2882073438,"id_str":"2882073438","indices":[3,16]},{"screen_name":"AMIAnet","name":"AMIA","id":29293612,"id_str":"29293612","indices":[119,127]}],"urls":[]}</t>
  </si>
  <si>
    <t>935763152565882882</t>
  </si>
  <si>
    <t>Bob Gitt will receive the Silver Light Award on Thursday evening at the Prytania Theatre in New Orleans!  #AMIA17 https://t.co/SRsg5AEqNn</t>
  </si>
  <si>
    <t>Wed Nov 29 06:51:35 +0000 2017</t>
  </si>
  <si>
    <t>http://twitter.com/AMIAnet/statuses/935763152565882882</t>
  </si>
  <si>
    <t>{"hashtags":[{"text":"AMIA17","indices":[106,113]}],"symbols":[],"user_mentions":[],"urls":[{"url":"https://t.co/SRsg5AEqNn","expanded_url":"http://fb.me/EShYlLa9","display_url":"fb.me/EShYlLa9","indices":[114,137]}]}</t>
  </si>
  <si>
    <t>935757408932122624</t>
  </si>
  <si>
    <t>Wed Nov 29 06:28:46 +0000 2017</t>
  </si>
  <si>
    <t>http://twitter.com/ecmuldowney/statuses/935757408932122624</t>
  </si>
  <si>
    <t>935756573032534018</t>
  </si>
  <si>
    <t>Wed Nov 29 06:25:27 +0000 2017</t>
  </si>
  <si>
    <t>http://twitter.com/ecmuldowney/statuses/935756573032534018</t>
  </si>
  <si>
    <t>935749561284521984</t>
  </si>
  <si>
    <t>aahellerdoros</t>
  </si>
  <si>
    <t>#AMIA17 a gorgeous day in New Orleans as the conference gets ready to roll! @MilestoneFilms @816day @AMIAnet</t>
  </si>
  <si>
    <t>Wed Nov 29 05:57:35 +0000 2017</t>
  </si>
  <si>
    <t>54342720</t>
  </si>
  <si>
    <t>http://pbs.twimg.com/profile_images/629673355105447937/g6oPxsRm_normal.jpg</t>
  </si>
  <si>
    <t>Harrington Park, NJ</t>
  </si>
  <si>
    <t>http://twitter.com/aahellerdoros/statuses/935749561284521984</t>
  </si>
  <si>
    <t>{"hashtags":[{"text":"AMIA17","indices":[0,7]}],"symbols":[],"user_mentions":[{"screen_name":"MilestoneFilms","name":"Milestone FIlms","id":16319106,"id_str":"16319106","indices":[76,91]},{"screen_name":"816day","name":"Katie Trainor","id":22785028,"id_str":"22785028","indices":[92,99]},{"screen_name":"AMIAnet","name":"AMIA","id":29293612,"id_str":"29293612","indices":[100,108]}],"urls":[]}</t>
  </si>
  <si>
    <t>935739311487668225</t>
  </si>
  <si>
    <t>🎼 «We speak another language in New Orleans. We play music in the key of love.» 
~ Daniel «Weenie» Farrow 🎶 #amia17</t>
  </si>
  <si>
    <t>Wed Nov 29 05:16:51 +0000 2017</t>
  </si>
  <si>
    <t>http://twitter.com/RetoKromer/statuses/935739311487668225</t>
  </si>
  <si>
    <t>{"hashtags":[{"text":"amia17","indices":[108,115]}],"symbols":[],"user_mentions":[],"urls":[]}</t>
  </si>
  <si>
    <t>935717011463835648</t>
  </si>
  <si>
    <t>Try the oysters. #IntercontinentalNewOrleans #AMIA17 https://t.co/XvPJVh6rj9</t>
  </si>
  <si>
    <t>Wed Nov 29 03:48:14 +0000 2017</t>
  </si>
  <si>
    <t>http://twitter.com/FilmRestoration/statuses/935717011463835648</t>
  </si>
  <si>
    <t>{"hashtags":[{"text":"IntercontinentalNewOrleans","indices":[17,44]},{"text":"AMIA17","indices":[45,52]}],"symbols":[],"user_mentions":[],"urls":[],"media":[{"id":935717003226103800,"id_str":"935717003226103808","indices":[53,76],"media_url":"http://pbs.twimg.com/media/DPxVqCOVwAA8Jvp.jpg","media_url_https":"https://pbs.twimg.com/media/DPxVqCOVwAA8Jvp.jpg","url":"https://t.co/XvPJVh6rj9","display_url":"pic.twitter.com/XvPJVh6rj9","expanded_url":"https://twitter.com/FilmRestoration/status/935717011463835648/photo/1","type":"photo","sizes":{"thumb":{"w":150,"h":150,"resize":"crop"},"medium":{"w":1200,"h":900,"resize":"fit"},"small":{"w":680,"h":510,"resize":"fit"},"large":{"w":2048,"h":1536,"resize":"fit"}}}]}</t>
  </si>
  <si>
    <t>935705397620387840</t>
  </si>
  <si>
    <t>Wed Nov 29 03:02:06 +0000 2017</t>
  </si>
  <si>
    <t>http://twitter.com/joshuatj/statuses/935705397620387840</t>
  </si>
  <si>
    <t>935696454466842624</t>
  </si>
  <si>
    <t>Wed Nov 29 02:26:33 +0000 2017</t>
  </si>
  <si>
    <t>http://twitter.com/AMIAatUT/statuses/935696454466842624</t>
  </si>
  <si>
    <t>935696050932854785</t>
  </si>
  <si>
    <t>AMIA-UT is heading to #NewOrleans for #AMIA17  catch us on Thursday at 5:15 pm for our panel on Sensitive AV Materials https://t.co/502qPHr9jI</t>
  </si>
  <si>
    <t>Wed Nov 29 02:24:57 +0000 2017</t>
  </si>
  <si>
    <t>http://twitter.com/AMIAatUT/statuses/935696050932854785</t>
  </si>
  <si>
    <t>{"hashtags":[{"text":"NewOrleans","indices":[22,33]},{"text":"AMIA17","indices":[38,45]}],"symbols":[],"user_mentions":[],"urls":[],"media":[{"id":935696043726979100,"id_str":"935696043726979072","indices":[119,142],"media_url":"http://pbs.twimg.com/tweet_video_thumb/DPxCmCAVwAA_ZDC.jpg","media_url_https":"https://pbs.twimg.com/tweet_video_thumb/DPxCmCAVwAA_ZDC.jpg","url":"https://t.co/502qPHr9jI","display_url":"pic.twitter.com/502qPHr9jI","expanded_url":"https://twitter.com/AMIAatUT/status/935696050932854785/photo/1","type":"photo","sizes":{"small":{"w":480,"h":246,"resize":"fit"},"large":{"w":480,"h":246,"resize":"fit"},"thumb":{"w":150,"h":150,"resize":"crop"},"medium":{"w":480,"h":246,"resize":"fit"}}}]}</t>
  </si>
  <si>
    <t>935693379131858944</t>
  </si>
  <si>
    <t>RT @AMIAnet: Tomorrow night at #AMIA17! https://t.co/hgpbQSB9oH</t>
  </si>
  <si>
    <t>Wed Nov 29 02:14:20 +0000 2017</t>
  </si>
  <si>
    <t>http://twitter.com/mellydollred/statuses/935693379131858944</t>
  </si>
  <si>
    <t>{"hashtags":[{"text":"AMIA17","indices":[31,38]}],"symbols":[],"user_mentions":[{"screen_name":"AMIAnet","name":"AMIA","id":29293612,"id_str":"29293612","indices":[3,11]}],"urls":[{"url":"https://t.co/hgpbQSB9oH","expanded_url":"http://fb.me/3jL8wg3EC","display_url":"fb.me/3jL8wg3EC","indices":[40,63]}]}</t>
  </si>
  <si>
    <t>935693293748391937</t>
  </si>
  <si>
    <t>RT @metacynic: Are you ready to take photos of the conference hotel carpet #AMIA17!! https://t.co/xlv5yfd0uc</t>
  </si>
  <si>
    <t>Wed Nov 29 02:14:00 +0000 2017</t>
  </si>
  <si>
    <t>http://twitter.com/mellydollred/statuses/935693293748391937</t>
  </si>
  <si>
    <t>{"hashtags":[{"text":"AMIA17","indices":[75,82]}],"symbols":[],"user_mentions":[{"screen_name":"metacynic","name":"metacynic","id":2372956316,"id_str":"2372956316","indices":[3,13]}],"urls":[],"media":[{"id":935583471413710800,"id_str":"935583471413710848","indices":[85,108],"media_url":"http://pbs.twimg.com/tweet_video_thumb/DPvcNddXUAAfcCm.jpg","media_url_https":"https://pbs.twimg.com/tweet_video_thumb/DPvcNddXUAAfcCm.jpg","url":"https://t.co/xlv5yfd0uc","display_url":"pic.twitter.com/xlv5yfd0uc","expanded_url":"https://twitter.com/metacynic/status/935583638351163393/photo/1","type":"photo","sizes":{"large":{"w":384,"h":216,"resize":"fit"},"small":{"w":384,"h":216,"resize":"fit"},"thumb":{"w":150,"h":150,"resize":"crop"},"medium":{"w":384,"h":216,"resize":"fit"}},"source_status_id":935583638351163400,"source_status_id_str":"935583638351163393","source_user_id":2372956316,"source_user_id_str":"2372956316"}]}</t>
  </si>
  <si>
    <t>935693257266393089</t>
  </si>
  <si>
    <t>iadigbridge</t>
  </si>
  <si>
    <t>Wed Nov 29 02:13:51 +0000 2017</t>
  </si>
  <si>
    <t>3133107355</t>
  </si>
  <si>
    <t>http://pbs.twimg.com/profile_images/584467728796221440/vo5hxZOA_normal.jpg</t>
  </si>
  <si>
    <t>http://twitter.com/iadigbridge/statuses/935693257266393089</t>
  </si>
  <si>
    <t>935693095777308674</t>
  </si>
  <si>
    <t>Wed Nov 29 02:13:13 +0000 2017</t>
  </si>
  <si>
    <t>http://twitter.com/mellydollred/statuses/935693095777308674</t>
  </si>
  <si>
    <t>935692879229587456</t>
  </si>
  <si>
    <t>Wed Nov 29 02:12:21 +0000 2017</t>
  </si>
  <si>
    <t>http://twitter.com/CaseyEDavis1/statuses/935692879229587456</t>
  </si>
  <si>
    <t>935689504672817152</t>
  </si>
  <si>
    <t>altitudemadness</t>
  </si>
  <si>
    <t>Wed Nov 29 01:58:56 +0000 2017</t>
  </si>
  <si>
    <t>114509128</t>
  </si>
  <si>
    <t>http://pbs.twimg.com/profile_images/795004491745595392/-IdFuBRG_normal.jpg</t>
  </si>
  <si>
    <t>http://twitter.com/altitudemadness/statuses/935689504672817152</t>
  </si>
  <si>
    <t>935689321343959042</t>
  </si>
  <si>
    <t>If you find yourself at AMIA this week, come check out our panel this Thursday at 3:30 p.m. on Los Angeles's first Black insurance company. @PreserveGSM #AMIA17 https://t.co/PpVwVU9ZkU</t>
  </si>
  <si>
    <t>Wed Nov 29 01:58:13 +0000 2017</t>
  </si>
  <si>
    <t>http://twitter.com/AVP_UCLA/statuses/935689321343959042</t>
  </si>
  <si>
    <t>{"hashtags":[{"text":"AMIA17","indices":[153,160]}],"symbols":[],"user_mentions":[{"screen_name":"PreserveGSM","name":"PreserveGSM","id":918896814312497200,"id_str":"918896814312497152","indices":[140,152]}],"urls":[],"media":[{"id":935688897207484400,"id_str":"935688897207484416","indices":[161,184],"media_url":"http://pbs.twimg.com/media/DPw8GDJUQAAFmyj.jpg","media_url_https":"https://pbs.twimg.com/media/DPw8GDJUQAAFmyj.jpg","url":"https://t.co/PpVwVU9ZkU","display_url":"pic.twitter.com/PpVwVU9ZkU","expanded_url":"https://twitter.com/AVP_UCLA/status/935689321343959042/photo/1","type":"photo","sizes":{"large":{"w":898,"h":1098,"resize":"fit"},"medium":{"w":898,"h":1098,"resize":"fit"},"thumb":{"w":150,"h":150,"resize":"crop"},"small":{"w":556,"h":680,"resize":"fit"}}}]}</t>
  </si>
  <si>
    <t>935681651983740929</t>
  </si>
  <si>
    <t>Wed Nov 29 01:27:44 +0000 2017</t>
  </si>
  <si>
    <t>http://twitter.com/DaleLore/statuses/935681651983740929</t>
  </si>
  <si>
    <t>935678729258274816</t>
  </si>
  <si>
    <t>moniquelassere</t>
  </si>
  <si>
    <t>Wed Nov 29 01:16:07 +0000 2017</t>
  </si>
  <si>
    <t>4827426180</t>
  </si>
  <si>
    <t>http://pbs.twimg.com/profile_images/800071969106489344/eGOYqyKt_normal.jpg</t>
  </si>
  <si>
    <t>http://twitter.com/moniquelassere/statuses/935678729258274816</t>
  </si>
  <si>
    <t>935672881652023296</t>
  </si>
  <si>
    <t>Wed Nov 29 00:52:53 +0000 2017</t>
  </si>
  <si>
    <t>http://twitter.com/3TONcinema/statuses/935672881652023296</t>
  </si>
  <si>
    <t>935665630568529920</t>
  </si>
  <si>
    <t>laacollective</t>
  </si>
  <si>
    <t>Wed Nov 29 00:24:04 +0000 2017</t>
  </si>
  <si>
    <t>2870181301</t>
  </si>
  <si>
    <t>http://pbs.twimg.com/profile_images/730451563378958336/tNLjCUjS_normal.jpg</t>
  </si>
  <si>
    <t>http://twitter.com/laacollective/statuses/935665630568529920</t>
  </si>
  <si>
    <t>935665316113170432</t>
  </si>
  <si>
    <t>seapavaa_org</t>
  </si>
  <si>
    <t>Wishing all our dear friends and colleagues a productive and festive time at #AMIA17 in New Orleans! @AMIAnet</t>
  </si>
  <si>
    <t>Wed Nov 29 00:22:49 +0000 2017</t>
  </si>
  <si>
    <t>2882073438</t>
  </si>
  <si>
    <t>http://pbs.twimg.com/profile_images/921654655590862850/Obzm3Daq_normal.jpg</t>
  </si>
  <si>
    <t>http://twitter.com/seapavaa_org/statuses/935665316113170432</t>
  </si>
  <si>
    <t>{"hashtags":[{"text":"AMIA17","indices":[77,84]}],"symbols":[],"user_mentions":[{"screen_name":"AMIAnet","name":"AMIA","id":29293612,"id_str":"29293612","indices":[101,109]}],"urls":[]}</t>
  </si>
  <si>
    <t>935645644546543616</t>
  </si>
  <si>
    <t>rossettoval</t>
  </si>
  <si>
    <t>Tue Nov 28 23:04:39 +0000 2017</t>
  </si>
  <si>
    <t>597277168</t>
  </si>
  <si>
    <t>http://pbs.twimg.com/profile_images/914191047273697281/PITH3VZF_normal.jpg</t>
  </si>
  <si>
    <t>Revigliasco, Torino</t>
  </si>
  <si>
    <t>http://twitter.com/rossettoval/statuses/935645644546543616</t>
  </si>
  <si>
    <t>935645361313648640</t>
  </si>
  <si>
    <t>Tue Nov 28 23:03:32 +0000 2017</t>
  </si>
  <si>
    <t>http://twitter.com/steveleggettlc/statuses/935645361313648640</t>
  </si>
  <si>
    <t>935643444730580992</t>
  </si>
  <si>
    <t>Tue Nov 28 22:55:55 +0000 2017</t>
  </si>
  <si>
    <t>http://twitter.com/chrishambyfilms/statuses/935643444730580992</t>
  </si>
  <si>
    <t>935642259474743297</t>
  </si>
  <si>
    <t>Tue Nov 28 22:51:12 +0000 2017</t>
  </si>
  <si>
    <t>http://twitter.com/erwinverb/statuses/935642259474743297</t>
  </si>
  <si>
    <t>935642065592971264</t>
  </si>
  <si>
    <t>MpsLabo</t>
  </si>
  <si>
    <t>MPSLABO is a proud sponsor of @AMIAnet Headed to NOLA for #AMIA17 ! Visit us at booth 215 to learn ab our film lab: https://t.co/VWtGjhKOcg</t>
  </si>
  <si>
    <t>Tue Nov 28 22:50:26 +0000 2017</t>
  </si>
  <si>
    <t>913088479231463424</t>
  </si>
  <si>
    <t>http://pbs.twimg.com/profile_images/913095125336825859/06no7otY_normal.jpg</t>
  </si>
  <si>
    <t>http://twitter.com/MpsLabo/statuses/935642065592971264</t>
  </si>
  <si>
    <t>{"hashtags":[{"text":"AMIA17","indices":[58,65]}],"symbols":[],"user_mentions":[{"screen_name":"AMIAnet","name":"AMIA","id":29293612,"id_str":"29293612","indices":[30,38]}],"urls":[{"url":"https://t.co/VWtGjhKOcg","expanded_url":"https://vimeo.com/mayorarce/laborestoration","display_url":"vimeo.com/mayorarce/labo…","indices":[116,139]}]}</t>
  </si>
  <si>
    <t>935639795719585792</t>
  </si>
  <si>
    <t>Tue Nov 28 22:41:25 +0000 2017</t>
  </si>
  <si>
    <t>http://twitter.com/metacirque/statuses/935639795719585792</t>
  </si>
  <si>
    <t>935637163840036865</t>
  </si>
  <si>
    <t>Tue Nov 28 22:30:57 +0000 2017</t>
  </si>
  <si>
    <t>http://twitter.com/DaleLore/statuses/935637163840036865</t>
  </si>
  <si>
    <t>935637150028173318</t>
  </si>
  <si>
    <t>Tue Nov 28 22:30:54 +0000 2017</t>
  </si>
  <si>
    <t>http://twitter.com/DaleLore/statuses/935637150028173318</t>
  </si>
  <si>
    <t>935636637232566277</t>
  </si>
  <si>
    <t>Tue Nov 28 22:28:52 +0000 2017</t>
  </si>
  <si>
    <t>http://twitter.com/ohioarchivists/statuses/935636637232566277</t>
  </si>
  <si>
    <t>935635985131560960</t>
  </si>
  <si>
    <t>Tue Nov 28 22:26:16 +0000 2017</t>
  </si>
  <si>
    <t>http://twitter.com/CarlaArton/statuses/935635985131560960</t>
  </si>
  <si>
    <t>935635086720061446</t>
  </si>
  <si>
    <t>Tue Nov 28 22:22:42 +0000 2017</t>
  </si>
  <si>
    <t>http://twitter.com/AMIAnet/statuses/935635086720061446</t>
  </si>
  <si>
    <t>935634860533788672</t>
  </si>
  <si>
    <t>#AMIA17 Collaborative Notes are back! Please contribute for posterity and those unable to attend this year! #mediapreservation #digitalpreservation https://t.co/BNs4VMMKOq</t>
  </si>
  <si>
    <t>Tue Nov 28 22:21:48 +0000 2017</t>
  </si>
  <si>
    <t>http://twitter.com/AMIAEducation/statuses/935634860533788672</t>
  </si>
  <si>
    <t>{"hashtags":[{"text":"AMIA17","indices":[0,7]},{"text":"mediapreservation","indices":[108,126]},{"text":"digitalpreservation","indices":[127,147]}],"symbols":[],"user_mentions":[],"urls":[{"url":"https://t.co/BNs4VMMKOq","expanded_url":"https://drive.google.com/drive/folders/1A2YPNTUv3AuXVcxwW7Z7lYpsSjPXzC8e?usp=sharing","display_url":"drive.google.com/drive/folders/…","indices":[148,171]}]}</t>
  </si>
  <si>
    <t>935627135133270016</t>
  </si>
  <si>
    <t>“It was wonderful just to rummage around in an old film vault. You never knew what you were going to find.” An interview with former Preservation Officer Robert Gitt (right, 1977), who receives the Silver Light Award at #AMIA17: https://t.co/uFSFqoo4mr https://t.co/K0dbzPXwp2</t>
  </si>
  <si>
    <t>Tue Nov 28 21:51:06 +0000 2017</t>
  </si>
  <si>
    <t>http://twitter.com/UCLAFTVArchive/statuses/935627135133270016</t>
  </si>
  <si>
    <t>{"hashtags":[{"text":"AMIA17","indices":[220,227]}],"symbols":[],"user_mentions":[],"urls":[{"url":"https://t.co/uFSFqoo4mr","expanded_url":"http://ucla.in/2zxlCud","display_url":"ucla.in/2zxlCud","indices":[229,252]}],"media":[{"id":935622507394035700,"id_str":"935622507394035713","indices":[253,276],"media_url":"http://pbs.twimg.com/media/DPv_tp0U8AEcX1g.jpg","media_url_https":"https://pbs.twimg.com/media/DPv_tp0U8AEcX1g.jpg","url":"https://t.co/K0dbzPXwp2","display_url":"pic.twitter.com/K0dbzPXwp2","expanded_url":"https://twitter.com/UCLAFTVArchive/status/935627135133270016/photo/1","type":"photo","sizes":{"small":{"w":680,"h":454,"resize":"fit"},"thumb":{"w":150,"h":150,"resize":"crop"},"medium":{"w":1200,"h":801,"resize":"fit"},"large":{"w":2048,"h":1367,"resize":"fit"}}}]}</t>
  </si>
  <si>
    <t>935627041214550016</t>
  </si>
  <si>
    <t>Tue Nov 28 21:50:44 +0000 2017</t>
  </si>
  <si>
    <t>http://twitter.com/MatroskaOrg/statuses/935627041214550016</t>
  </si>
  <si>
    <t>935624999309922306</t>
  </si>
  <si>
    <t>Tue Nov 28 21:42:37 +0000 2017</t>
  </si>
  <si>
    <t>http://twitter.com/iasa_web/statuses/935624999309922306</t>
  </si>
  <si>
    <t>935622289088946176</t>
  </si>
  <si>
    <t>Tue Nov 28 21:31:51 +0000 2017</t>
  </si>
  <si>
    <t>http://twitter.com/mistydemeo/statuses/935622289088946176</t>
  </si>
  <si>
    <t>935620691520614401</t>
  </si>
  <si>
    <t>kieranjol</t>
  </si>
  <si>
    <t>RT @ablwr: Welcome, @Private_Zero, to the ffmprovisr maintainers team! If you catch him at #amia17, ask him about how to use @FFmpeg (and buy him a 🍺)! https://t.co/rw02XGYgx3</t>
  </si>
  <si>
    <t>Tue Nov 28 21:25:30 +0000 2017</t>
  </si>
  <si>
    <t>71504758</t>
  </si>
  <si>
    <t>http://pbs.twimg.com/profile_images/603349361985216513/n_VXmOCi_normal.jpg</t>
  </si>
  <si>
    <t>Dublin/Cork</t>
  </si>
  <si>
    <t>http://twitter.com/kieranjol/statuses/935620691520614401</t>
  </si>
  <si>
    <t>{"hashtags":[{"text":"amia17","indices":[91,98]}],"symbols":[],"user_mentions":[{"screen_name":"ablwr","name":"➺ Ashley Blewer! ❥","id":21835813,"id_str":"21835813","indices":[3,9]},{"screen_name":"Private_Zero","name":"Andrew Weaver","id":110915663,"id_str":"110915663","indices":[20,33]},{"screen_name":"FFmpeg","name":"FFmpeg","id":1283902819,"id_str":"1283902819","indices":[125,132]}],"urls":[]}</t>
  </si>
  <si>
    <t>935618552995962880</t>
  </si>
  <si>
    <t>On the way to my very first #AMIA17, if I can survive this epic layover at O’Hare... #longlunch #conferencefirsttimer</t>
  </si>
  <si>
    <t>Tue Nov 28 21:17:00 +0000 2017</t>
  </si>
  <si>
    <t>http://twitter.com/BreatheHistory/statuses/935618552995962880</t>
  </si>
  <si>
    <t>{"hashtags":[{"text":"AMIA17","indices":[28,35]},{"text":"longlunch","indices":[85,95]},{"text":"conferencefirsttimer","indices":[96,117]}],"symbols":[],"user_mentions":[],"urls":[]}</t>
  </si>
  <si>
    <t>935614634081517568</t>
  </si>
  <si>
    <t>Tue Nov 28 21:01:26 +0000 2017</t>
  </si>
  <si>
    <t>http://twitter.com/dericed/statuses/935614634081517568</t>
  </si>
  <si>
    <t>935612648254771208</t>
  </si>
  <si>
    <t>Hello, New Orleans. #AMIA17</t>
  </si>
  <si>
    <t>Tue Nov 28 20:53:32 +0000 2017</t>
  </si>
  <si>
    <t>http://twitter.com/elisemtanner/statuses/935612648254771208</t>
  </si>
  <si>
    <t>{"hashtags":[{"text":"AMIA17","indices":[20,27]}],"symbols":[],"user_mentions":[],"urls":[]}</t>
  </si>
  <si>
    <t>935612365378383872</t>
  </si>
  <si>
    <t>Headed to #amia17 - may the solace of AV peoples calm my mind. or at least, distract me. I see you in there, @dericed ..... https://t.co/F9FjaXsfWJ</t>
  </si>
  <si>
    <t>Tue Nov 28 20:52:25 +0000 2017</t>
  </si>
  <si>
    <t>http://twitter.com/treberney/statuses/935612365378383872</t>
  </si>
  <si>
    <t>{"hashtags":[{"text":"amia17","indices":[10,17]}],"symbols":[],"user_mentions":[{"screen_name":"dericed","name":"Dave Rice","id":171339373,"id_str":"171339373","indices":[109,117]}],"urls":[],"media":[{"id":935612355374760000,"id_str":"935612355374759936","indices":[124,147],"media_url":"http://pbs.twimg.com/media/DPv2eumUQAAOPVn.jpg","media_url_https":"https://pbs.twimg.com/media/DPv2eumUQAAOPVn.jpg","url":"https://t.co/F9FjaXsfWJ","display_url":"pic.twitter.com/F9FjaXsfWJ","expanded_url":"https://twitter.com/treberney/status/935612365378383872/photo/1","type":"photo","sizes":{"thumb":{"w":150,"h":150,"resize":"crop"},"small":{"w":510,"h":680,"resize":"fit"},"large":{"w":1536,"h":2048,"resize":"fit"},"medium":{"w":900,"h":1200,"resize":"fit"}}}]}</t>
  </si>
  <si>
    <t>935609761579626496</t>
  </si>
  <si>
    <t>On our way! #AMIA17 https://t.co/HNAs4P1W5A</t>
  </si>
  <si>
    <t>Tue Nov 28 20:42:04 +0000 2017</t>
  </si>
  <si>
    <t>http://twitter.com/FilmRestoration/statuses/935609761579626496</t>
  </si>
  <si>
    <t>{"hashtags":[{"text":"AMIA17","indices":[12,19]}],"symbols":[],"user_mentions":[],"urls":[],"media":[{"id":935609759025246200,"id_str":"935609759025246208","indices":[20,43],"media_url":"http://pbs.twimg.com/media/DPv0HmcWsAAJjSI.jpg","media_url_https":"https://pbs.twimg.com/media/DPv0HmcWsAAJjSI.jpg","url":"https://t.co/HNAs4P1W5A","display_url":"pic.twitter.com/HNAs4P1W5A","expanded_url":"https://twitter.com/FilmRestoration/status/935609761579626496/photo/1","type":"photo","sizes":{"medium":{"w":1200,"h":900,"resize":"fit"},"small":{"w":680,"h":510,"resize":"fit"},"thumb":{"w":150,"h":150,"resize":"crop"},"large":{"w":2048,"h":1536,"resize":"fit"}}}]}</t>
  </si>
  <si>
    <t>935603742052900864</t>
  </si>
  <si>
    <t>Tue Nov 28 20:18:09 +0000 2017</t>
  </si>
  <si>
    <t>http://pbs.twimg.com/profile_images/935298491890524161/ITGCBVJe_normal.jpg</t>
  </si>
  <si>
    <t>http://twitter.com/beet_keeper/statuses/935603742052900864</t>
  </si>
  <si>
    <t>935601614072762369</t>
  </si>
  <si>
    <t>ColorlabMD</t>
  </si>
  <si>
    <t>For all those attending #amia17 be sure to check your tote bags for the Colorlab Separation… https://t.co/p2NRcwyIq8</t>
  </si>
  <si>
    <t>Tue Nov 28 20:09:42 +0000 2017</t>
  </si>
  <si>
    <t>loc: 29.9728,-90.059</t>
  </si>
  <si>
    <t>820437349</t>
  </si>
  <si>
    <t>http://pbs.twimg.com/profile_images/791016116336357376/oEuTjWr6_normal.jpg</t>
  </si>
  <si>
    <t>5708 Arundel Ave.</t>
  </si>
  <si>
    <t>http://twitter.com/ColorlabMD/statuses/935601614072762369</t>
  </si>
  <si>
    <t>{"hashtags":[{"text":"amia17","indices":[24,31]}],"symbols":[],"user_mentions":[],"urls":[{"url":"https://t.co/p2NRcwyIq8","expanded_url":"https://www.instagram.com/p/BcDS10jFP9e/","display_url":"instagram.com/p/BcDS10jFP9e/","indices":[93,116]}]}</t>
  </si>
  <si>
    <t>935600164747784192</t>
  </si>
  <si>
    <t>Our assist media archivist Rachel is in New Orleans for #AMIA17 ! Follow her tweets from the conference here! https://t.co/fGUeCBnBnK</t>
  </si>
  <si>
    <t>Tue Nov 28 20:03:56 +0000 2017</t>
  </si>
  <si>
    <t>http://twitter.com/MediaCommons_TO/statuses/935600164747784192</t>
  </si>
  <si>
    <t>{"hashtags":[{"text":"AMIA17","indices":[56,63]}],"symbols":[],"user_mentions":[],"urls":[],"media":[{"id":935600133533679600,"id_str":"935600133533679616","indices":[110,133],"media_url":"http://pbs.twimg.com/media/DPvrXUsVQAAmwA-.jpg","media_url_https":"https://pbs.twimg.com/media/DPvrXUsVQAAmwA-.jpg","url":"https://t.co/fGUeCBnBnK","display_url":"pic.twitter.com/fGUeCBnBnK","expanded_url":"https://twitter.com/MediaCommons_TO/status/935600164747784192/photo/1","type":"photo","sizes":{"large":{"w":2048,"h":1536,"resize":"fit"},"medium":{"w":1200,"h":900,"resize":"fit"},"thumb":{"w":150,"h":150,"resize":"crop"},"small":{"w":680,"h":510,"resize":"fit"}}}]}</t>
  </si>
  <si>
    <t>935587758424420352</t>
  </si>
  <si>
    <t>Welcome, @Private_Zero, to the ffmprovisr maintainers team! If you catch him at #amia17, ask him about how to use @FFmpeg (and buy him a 🍺)! https://t.co/rw02XGYgx3</t>
  </si>
  <si>
    <t>Tue Nov 28 19:14:38 +0000 2017</t>
  </si>
  <si>
    <t>http://twitter.com/ablwr/statuses/935587758424420352</t>
  </si>
  <si>
    <t>{"hashtags":[{"text":"amia17","indices":[80,87]}],"symbols":[],"user_mentions":[{"screen_name":"Private_Zero","name":"Andrew Weaver","id":110915663,"id_str":"110915663","indices":[9,22]},{"screen_name":"FFmpeg","name":"FFmpeg","id":1283902819,"id_str":"1283902819","indices":[114,121]}],"urls":[{"url":"https://t.co/rw02XGYgx3","expanded_url":"https://github.com/amiaopensource/ffmprovisr/commit/1d1b3e4eac95ace50eae31a06964ee5f92468bbb","display_url":"github.com/amiaopensource…","indices":[141,164]}]}</t>
  </si>
  <si>
    <t>Are you ready to take photos of the conference hotel carpet #AMIA17!! https://t.co/xlv5yfd0uc</t>
  </si>
  <si>
    <t>Tue Nov 28 18:58:16 +0000 2017</t>
  </si>
  <si>
    <t>http://twitter.com/metacynic/statuses/935583638351163393</t>
  </si>
  <si>
    <t>{"hashtags":[{"text":"AMIA17","indices":[60,67]}],"symbols":[],"user_mentions":[],"urls":[],"media":[{"id":935583471413710800,"id_str":"935583471413710848","indices":[70,93],"media_url":"http://pbs.twimg.com/tweet_video_thumb/DPvcNddXUAAfcCm.jpg","media_url_https":"https://pbs.twimg.com/tweet_video_thumb/DPvcNddXUAAfcCm.jpg","url":"https://t.co/xlv5yfd0uc","display_url":"pic.twitter.com/xlv5yfd0uc","expanded_url":"https://twitter.com/metacynic/status/935583638351163393/photo/1","type":"photo","sizes":{"large":{"w":384,"h":216,"resize":"fit"},"small":{"w":384,"h":216,"resize":"fit"},"thumb":{"w":150,"h":150,"resize":"crop"},"medium":{"w":384,"h":216,"resize":"fit"}}}]}</t>
  </si>
  <si>
    <t>935576871143596032</t>
  </si>
  <si>
    <t>What we're looking forward to at #amia17 https://t.co/kWM6uNz389 @AMIAnet</t>
  </si>
  <si>
    <t>Tue Nov 28 18:31:22 +0000 2017</t>
  </si>
  <si>
    <t>&lt;a href="http://pardot.com" rel="nofollow"&gt;Pardot&lt;/a&gt;</t>
  </si>
  <si>
    <t>http://twitter.com/PROTEKVaults/statuses/935576871143596032</t>
  </si>
  <si>
    <t>{"hashtags":[{"text":"amia17","indices":[33,40]}],"symbols":[],"user_mentions":[{"screen_name":"AMIAnet","name":"AMIA","id":29293612,"id_str":"29293612","indices":[65,73]}],"urls":[{"url":"https://t.co/kWM6uNz389","expanded_url":"http://bit.ly/2Ai1xJH","display_url":"bit.ly/2Ai1xJH","indices":[41,64]}]}</t>
  </si>
  <si>
    <t>935570627204911105</t>
  </si>
  <si>
    <t>Tue Nov 28 18:06:34 +0000 2017</t>
  </si>
  <si>
    <t>http://twitter.com/dcft_thefilm/statuses/935570627204911105</t>
  </si>
  <si>
    <t>Tomorrow night at #AMIA17! https://t.co/hgpbQSB9oH</t>
  </si>
  <si>
    <t>Tue Nov 28 18:05:46 +0000 2017</t>
  </si>
  <si>
    <t>http://twitter.com/AMIAnet/statuses/935570429032456192</t>
  </si>
  <si>
    <t>{"hashtags":[{"text":"AMIA17","indices":[18,25]}],"symbols":[],"user_mentions":[],"urls":[{"url":"https://t.co/hgpbQSB9oH","expanded_url":"http://fb.me/3jL8wg3EC","display_url":"fb.me/3jL8wg3EC","indices":[27,50]}]}</t>
  </si>
  <si>
    <t>935558523295076352</t>
  </si>
  <si>
    <t>Last stop on the way to #AMIA17!...  Aaaand there's an issue with the plane reminiscent of this moment in cinematic history... https://t.co/ab3M5dQYB8</t>
  </si>
  <si>
    <t>Tue Nov 28 17:18:28 +0000 2017</t>
  </si>
  <si>
    <t>http://twitter.com/0_DigiBorn_0/statuses/935558523295076352</t>
  </si>
  <si>
    <t>{"hashtags":[{"text":"AMIA17","indices":[24,31]}],"symbols":[],"user_mentions":[],"urls":[],"media":[{"id":935558519838797800,"id_str":"935558519838797824","indices":[127,150],"media_url":"http://pbs.twimg.com/media/DPvFhFmU8AAA2dy.jpg","media_url_https":"https://pbs.twimg.com/media/DPvFhFmU8AAA2dy.jpg","url":"https://t.co/ab3M5dQYB8","display_url":"pic.twitter.com/ab3M5dQYB8","expanded_url":"https://twitter.com/0_DigiBorn_0/status/935558523295076352/photo/1","type":"photo","sizes":{"thumb":{"w":150,"h":150,"resize":"crop"},"medium":{"w":488,"h":349,"resize":"fit"},"large":{"w":488,"h":349,"resize":"fit"},"small":{"w":488,"h":349,"resize":"fit"}}}]}</t>
  </si>
  <si>
    <t>935558066996633600</t>
  </si>
  <si>
    <t>Just gotta get these 📼s transferred &amp;amp; then I can 🛫 to #AMIA17 https://t.co/H76Bp39ERc</t>
  </si>
  <si>
    <t>Tue Nov 28 17:16:39 +0000 2017</t>
  </si>
  <si>
    <t>http://twitter.com/tvc15brian/statuses/935558066996633600</t>
  </si>
  <si>
    <t>{"hashtags":[{"text":"AMIA17","indices":[58,65]}],"symbols":[],"user_mentions":[],"urls":[],"media":[{"id":935558062353432600,"id_str":"935558062353432578","indices":[66,89],"media_url":"http://pbs.twimg.com/media/DPvFGdVUQAIvMpT.jpg","media_url_https":"https://pbs.twimg.com/media/DPvFGdVUQAIvMpT.jpg","url":"https://t.co/H76Bp39ERc","display_url":"pic.twitter.com/H76Bp39ERc","expanded_url":"https://twitter.com/tvc15brian/status/935558066996633600/photo/1","type":"photo","sizes":{"medium":{"w":1200,"h":900,"resize":"fit"},"small":{"w":680,"h":510,"resize":"fit"},"thumb":{"w":150,"h":150,"resize":"crop"},"large":{"w":2048,"h":1536,"resize":"fit"}}}]}</t>
  </si>
  <si>
    <t>935541394080374784</t>
  </si>
  <si>
    <t>Tue Nov 28 16:10:24 +0000 2017</t>
  </si>
  <si>
    <t>http://twitter.com/joshuatj/statuses/935541394080374784</t>
  </si>
  <si>
    <t>935538292442968069</t>
  </si>
  <si>
    <t>Aw, boo, the #AMIA17 first-timer reception event is closed to registration</t>
  </si>
  <si>
    <t>Tue Nov 28 15:58:05 +0000 2017</t>
  </si>
  <si>
    <t>http://twitter.com/ItsTheShadsy/statuses/935538292442968069</t>
  </si>
  <si>
    <t>{"hashtags":[{"text":"AMIA17","indices":[13,20]}],"symbols":[],"user_mentions":[],"urls":[]}</t>
  </si>
  <si>
    <t>935537617453617158</t>
  </si>
  <si>
    <t>Reppin @dcpl at #AMIA17 
I did my elevator talk about #MemoryLab and#MemoryLabNetwork 😏 https://t.co/Ga1uRT4URB</t>
  </si>
  <si>
    <t>Tue Nov 28 15:55:24 +0000 2017</t>
  </si>
  <si>
    <t>http://twitter.com/DaleLore/statuses/935537617453617158</t>
  </si>
  <si>
    <t>{"hashtags":[{"text":"AMIA17","indices":[16,23]},{"text":"MemoryLab","indices":[54,64]}],"symbols":[],"user_mentions":[{"screen_name":"dcpl","name":"DC Public Library","id":17879538,"id_str":"17879538","indices":[7,12]}],"urls":[],"media":[{"id":935537606900686800,"id_str":"935537606900686848","indices":[88,111],"media_url":"http://pbs.twimg.com/media/DPuyfy1VoAA_GSp.jpg","media_url_https":"https://pbs.twimg.com/media/DPuyfy1VoAA_GSp.jpg","url":"https://t.co/Ga1uRT4URB","display_url":"pic.twitter.com/Ga1uRT4URB","expanded_url":"https://twitter.com/DaleLore/status/935537617453617158/photo/1","type":"photo","sizes":{"medium":{"w":900,"h":1200,"resize":"fit"},"thumb":{"w":150,"h":150,"resize":"crop"},"large":{"w":1080,"h":1440,"resize":"fit"},"small":{"w":510,"h":680,"resize":"fit"}}}]}</t>
  </si>
  <si>
    <t>935534723656486912</t>
  </si>
  <si>
    <t>fitzmorrigna</t>
  </si>
  <si>
    <t>#AMIA17 @SierraAndrea talks cataloging principles and metadata management at the Cataloging and Metadata Committee Data Modeling workshop.</t>
  </si>
  <si>
    <t>Tue Nov 28 15:43:54 +0000 2017</t>
  </si>
  <si>
    <t>3015880857</t>
  </si>
  <si>
    <t>http://pbs.twimg.com/profile_images/820648564959432704/zbFBiueI_normal.jpg</t>
  </si>
  <si>
    <t>http://twitter.com/fitzmorrigna/statuses/935534723656486912</t>
  </si>
  <si>
    <t>{"hashtags":[{"text":"AMIA17","indices":[0,7]}],"symbols":[],"user_mentions":[{"screen_name":"SierraAndrea","name":"Andrea Leigh","id":28235603,"id_str":"28235603","indices":[8,21]}],"urls":[]}</t>
  </si>
  <si>
    <t>935534384320516096</t>
  </si>
  <si>
    <t>Tue Nov 28 15:42:33 +0000 2017</t>
  </si>
  <si>
    <t>http://twitter.com/CaseyEDavis1/statuses/935534384320516096</t>
  </si>
  <si>
    <t>935531414946271232</t>
  </si>
  <si>
    <t>#amia17 There will be streaming for some sessions, note taking for all! You can help: Gdocs folder yours to improve - https://t.co/zY8MhzwWZ9</t>
  </si>
  <si>
    <t>Tue Nov 28 15:30:45 +0000 2017</t>
  </si>
  <si>
    <t>http://twitter.com/erwinverb/statuses/935531414946271232</t>
  </si>
  <si>
    <t>{"hashtags":[{"text":"amia17","indices":[0,7]}],"symbols":[],"user_mentions":[],"urls":[{"url":"https://t.co/zY8MhzwWZ9","expanded_url":"https://drive.google.com/drive/folders/1A2YPNTUv3AuXVcxwW7Z7lYpsSjPXzC8e","display_url":"drive.google.com/drive/folders/…","indices":[118,141]}]}</t>
  </si>
  <si>
    <t>935530787973337089</t>
  </si>
  <si>
    <t>#AMIA17 Your tweets are being archived! You can explore ‘em here https://t.co/DS4aqB8qxT &amp;amp; search here: https://t.co/Sx6IbjJdNs cc @The_BFOOL</t>
  </si>
  <si>
    <t>Tue Nov 28 15:28:15 +0000 2017</t>
  </si>
  <si>
    <t>http://twitter.com/erwinverb/statuses/935530787973337089</t>
  </si>
  <si>
    <t>{"hashtags":[{"text":"AMIA17","indices":[0,7]}],"symbols":[],"user_mentions":[{"screen_name":"The_BFOOL","name":"Ethan Gates","id":2298589124,"id_str":"2298589124","indices":[135,145]}],"urls":[{"url":"https://t.co/DS4aqB8qxT","expanded_url":"https://hawksey.info/tagsexplorer/?key=1ea5A6Km4lcmz5yMT_e0eGU85169qXZdaOtVRwQT0Ppk&amp;gid=400689247","display_url":"hawksey.info/tagsexplorer/?…","indices":[65,88]},{"url":"https://t.co/Sx6IbjJdNs","expanded_url":"https://hawksey.info/tagsexplorer/arc.html?key=1ea5A6Km4lcmz5yMT_e0eGU85169qXZdaOtVRwQT0Ppk&amp;gid=400689247","display_url":"hawksey.info/tagsexplorer/a…","indices":[108,131]}]}</t>
  </si>
  <si>
    <t>935527065234919424</t>
  </si>
  <si>
    <t>Who flies from Richmond, Virginia to New Orleans via Chicago? #thislady #AMIA17</t>
  </si>
  <si>
    <t>Tue Nov 28 15:13:28 +0000 2017</t>
  </si>
  <si>
    <t>http://twitter.com/TerrifiKelly/statuses/935527065234919424</t>
  </si>
  <si>
    <t>{"hashtags":[{"text":"thislady","indices":[62,71]},{"text":"AMIA17","indices":[72,79]}],"symbols":[],"user_mentions":[],"urls":[]}</t>
  </si>
  <si>
    <t>935523692360228866</t>
  </si>
  <si>
    <t>#AMIA17 drinking the first cuppa joe with @MilestoneFilms in the Intercontinental hotel!</t>
  </si>
  <si>
    <t>Tue Nov 28 15:00:04 +0000 2017</t>
  </si>
  <si>
    <t>http://twitter.com/aahellerdoros/statuses/935523692360228866</t>
  </si>
  <si>
    <t>{"hashtags":[{"text":"AMIA17","indices":[0,7]}],"symbols":[],"user_mentions":[{"screen_name":"MilestoneFilms","name":"Milestone FIlms","id":16319106,"id_str":"16319106","indices":[42,57]}],"urls":[]}</t>
  </si>
  <si>
    <t>935522902363070464</t>
  </si>
  <si>
    <t>Starting off #AMIA17 with a day-long workshop on archiving social media! Gotta make a tweet so I can learn how to save the tweet so I can make more tweets so I can save the tweets...</t>
  </si>
  <si>
    <t>Tue Nov 28 14:56:55 +0000 2017</t>
  </si>
  <si>
    <t>http://twitter.com/The_BFOOL/statuses/935522902363070464</t>
  </si>
  <si>
    <t>935520779806048256</t>
  </si>
  <si>
    <t>#amia17 !!! It’s Tuesday! Go check out @RebirthBB at the Maple Leaf for me, will you? cc @clavilux_of_FL</t>
  </si>
  <si>
    <t>Tue Nov 28 14:48:29 +0000 2017</t>
  </si>
  <si>
    <t>http://twitter.com/erwinverb/statuses/935520779806048256</t>
  </si>
  <si>
    <t>{"hashtags":[{"text":"amia17","indices":[0,7]}],"symbols":[],"user_mentions":[{"screen_name":"RebirthBB","name":"Rebirth Brass Band","id":19557418,"id_str":"19557418","indices":[39,49]},{"screen_name":"clavilux_of_FL","name":"Dave Rodriguez","id":905178483894214700,"id_str":"905178483894214656","indices":[89,104]}],"urls":[]}</t>
  </si>
  <si>
    <t>935514440744755202</t>
  </si>
  <si>
    <t>ArchivesMaarja</t>
  </si>
  <si>
    <t>Tue Nov 28 14:23:18 +0000 2017</t>
  </si>
  <si>
    <t>224428671</t>
  </si>
  <si>
    <t>http://pbs.twimg.com/profile_images/875735913351045120/qCbP1gFp_normal.jpg</t>
  </si>
  <si>
    <t>http://twitter.com/ArchivesMaarja/statuses/935514440744755202</t>
  </si>
  <si>
    <t>935507677626716161</t>
  </si>
  <si>
    <t>Tue Nov 28 13:56:25 +0000 2017</t>
  </si>
  <si>
    <t>http://twitter.com/treberney/statuses/935507677626716161</t>
  </si>
  <si>
    <t>935506837574692864</t>
  </si>
  <si>
    <t>Attention @lsuslis students! Bring all your AV questions to NOLA tomorrow (Wednesday) for the #AMIA17 AV Archiving Fair! Sign-up below! https://t.co/jAGLcwA0PC</t>
  </si>
  <si>
    <t>Tue Nov 28 13:53:05 +0000 2017</t>
  </si>
  <si>
    <t>http://twitter.com/CaseyEDavis1/statuses/935506837574692864</t>
  </si>
  <si>
    <t>{"hashtags":[{"text":"AMIA17","indices":[94,101]}],"symbols":[],"user_mentions":[{"screen_name":"lsuslis","name":"LSUSLIS","id":3091708295,"id_str":"3091708295","indices":[10,18]}],"urls":[{"url":"https://t.co/jAGLcwA0PC","expanded_url":"https://twitter.com/AVPreserve/status/933413056297820161","display_url":"twitter.com/AVPreserve/sta…","indices":[136,159]}]}</t>
  </si>
  <si>
    <t>935497877270429697</t>
  </si>
  <si>
    <t>🎼 Basin Street, oh Basin Street 
🎶 Is the street, mama 
🎶 New Orleans, land of dreams 
#amia17</t>
  </si>
  <si>
    <t>Tue Nov 28 13:17:29 +0000 2017</t>
  </si>
  <si>
    <t>http://twitter.com/RetoKromer/statuses/935497877270429697</t>
  </si>
  <si>
    <t>{"hashtags":[{"text":"amia17","indices":[87,94]}],"symbols":[],"user_mentions":[],"urls":[]}</t>
  </si>
  <si>
    <t>935482336786993152</t>
  </si>
  <si>
    <t>I’m on route to NoLa for #AMIA17 and feeling real lucky that my first conference is in the city number one on my bucket list</t>
  </si>
  <si>
    <t>Tue Nov 28 12:15:44 +0000 2017</t>
  </si>
  <si>
    <t>http://twitter.com/malthelibrarian/statuses/935482336786993152</t>
  </si>
  <si>
    <t>{"hashtags":[{"text":"AMIA17","indices":[25,32]}],"symbols":[],"user_mentions":[],"urls":[]}</t>
  </si>
  <si>
    <t>935456986111635456</t>
  </si>
  <si>
    <t>@clavilux_of_FL Wendell Pierce’s wonderful city memoir The Wind in the Reeds for some literart accompaniment https://t.co/k15l3hVYYk #amia17</t>
  </si>
  <si>
    <t>Tue Nov 28 10:35:00 +0000 2017</t>
  </si>
  <si>
    <t>935190362871812097</t>
  </si>
  <si>
    <t>http://twitter.com/erwinverb/statuses/935456986111635456</t>
  </si>
  <si>
    <t>{"hashtags":[{"text":"amia17","indices":[133,140]}],"symbols":[],"user_mentions":[{"screen_name":"clavilux_of_FL","name":"Dave Rodriguez","id":905178483894214700,"id_str":"905178483894214656","indices":[0,15]}],"urls":[{"url":"https://t.co/k15l3hVYYk","expanded_url":"https://www.goodreads.com/book/show/24611830-the-wind-in-the-reeds","display_url":"goodreads.com/book/show/2461…","indices":[109,132]}]}</t>
  </si>
  <si>
    <t>935369393835597824</t>
  </si>
  <si>
    <t>flashscan8_us</t>
  </si>
  <si>
    <t>#AMIA17 If you're staying at the Intercontinental and your room has an LG TV, and need to use an HDMI input, you should be able to access that using the source button and the enter button on the right-hand side.  The same may work at other hotels if the TV is not locked</t>
  </si>
  <si>
    <t>Tue Nov 28 04:46:56 +0000 2017</t>
  </si>
  <si>
    <t>4804579806</t>
  </si>
  <si>
    <t>http://pbs.twimg.com/profile_images/691017556434374657/3U7593Dh_normal.png</t>
  </si>
  <si>
    <t>http://twitter.com/flashscan8_us/statuses/935369393835597824</t>
  </si>
  <si>
    <t>935277279919443969</t>
  </si>
  <si>
    <t>New Orleans is ready for #AMIA17! https://t.co/5jt81qt1xl</t>
  </si>
  <si>
    <t>Mon Nov 27 22:40:54 +0000 2017</t>
  </si>
  <si>
    <t>http://twitter.com/AMIAnet/statuses/935277279919443969</t>
  </si>
  <si>
    <t>{"hashtags":[{"text":"AMIA17","indices":[25,32]}],"symbols":[],"user_mentions":[],"urls":[],"media":[{"id":935277220477640700,"id_str":"935277220477640705","indices":[34,57],"media_url":"http://pbs.twimg.com/media/DPrFrT0VoAEesag.jpg","media_url_https":"https://pbs.twimg.com/media/DPrFrT0VoAEesag.jpg","url":"https://t.co/5jt81qt1xl","display_url":"pic.twitter.com/5jt81qt1xl","expanded_url":"https://twitter.com/AMIAnet/status/935277279919443969/photo/1","type":"photo","sizes":{"medium":{"w":1200,"h":900,"resize":"fit"},"thumb":{"w":150,"h":150,"resize":"crop"},"small":{"w":680,"h":510,"resize":"fit"},"large":{"w":2048,"h":1536,"resize":"fit"}}}]}</t>
  </si>
  <si>
    <t>935266250648903681</t>
  </si>
  <si>
    <t>At this year’s #amia17 #conference, we come bearing gifts. Visit us at our booth to get your… https://t.co/96wCemY36r</t>
  </si>
  <si>
    <t>Mon Nov 27 21:57:05 +0000 2017</t>
  </si>
  <si>
    <t>http://twitter.com/ColorlabMD/statuses/935266250648903681</t>
  </si>
  <si>
    <t>{"hashtags":[{"text":"amia17","indices":[15,22]},{"text":"conference","indices":[23,34]}],"symbols":[],"user_mentions":[],"urls":[{"url":"https://t.co/96wCemY36r","expanded_url":"https://www.instagram.com/p/BcA7tRBl0kP/","display_url":"instagram.com/p/BcA7tRBl0kP/","indices":[94,117]}]}</t>
  </si>
  <si>
    <t>935220411133861893</t>
  </si>
  <si>
    <t>Safe travels to New Orleans for those tweeps attending the annual conference this year! Hashtag this year is #AMIA17 - we look forward to seeing you all! 📼 💓</t>
  </si>
  <si>
    <t>Mon Nov 27 18:54:56 +0000 2017</t>
  </si>
  <si>
    <t>http://twitter.com/AMIAnet/statuses/935220411133861893</t>
  </si>
  <si>
    <t>Heading to New Orleans for #AMIA17. Any recs for food/culture/things not to be missed?</t>
  </si>
  <si>
    <t>Mon Nov 27 16:55:32 +0000 2017</t>
  </si>
  <si>
    <t>http://twitter.com/clavilux_of_FL/statuses/935190362871812097</t>
  </si>
  <si>
    <t>{"hashtags":[{"text":"AMIA17","indices":[27,34]}],"symbols":[],"user_mentions":[],"urls":[]}</t>
  </si>
  <si>
    <t>935190300485668864</t>
  </si>
  <si>
    <t>The #AMIA17 local committee says that the Parway Bakery &amp;amp; Tavern may have the best po'boys in town.  Worth a taste test while you're in New Orleans!  https://t.co/7ebjQw8AmG https://t.co/6nLF5wwsxv</t>
  </si>
  <si>
    <t>Mon Nov 27 16:55:17 +0000 2017</t>
  </si>
  <si>
    <t>http://twitter.com/AMIAnet/statuses/935190300485668864</t>
  </si>
  <si>
    <t>{"hashtags":[{"text":"AMIA17","indices":[4,11]}],"symbols":[],"user_mentions":[],"urls":[{"url":"https://t.co/7ebjQw8AmG","expanded_url":"http://ow.ly/nvWP30gLy3A","display_url":"ow.ly/nvWP30gLy3A","indices":[154,177]}],"media":[{"id":935190296786276400,"id_str":"935190296786276352","indices":[178,201],"media_url":"http://pbs.twimg.com/media/DPp2nr1WkAAw6el.jpg","media_url_https":"https://pbs.twimg.com/media/DPp2nr1WkAAw6el.jpg","url":"https://t.co/6nLF5wwsxv","display_url":"pic.twitter.com/6nLF5wwsxv","expanded_url":"https://twitter.com/AMIAnet/status/935190300485668864/photo/1","type":"photo","sizes":{"small":{"w":680,"h":454,"resize":"fit"},"medium":{"w":1024,"h":684,"resize":"fit"},"thumb":{"w":150,"h":150,"resize":"crop"},"large":{"w":1024,"h":684,"resize":"fit"}}}]}</t>
  </si>
  <si>
    <t>935174155896610816</t>
  </si>
  <si>
    <t>«Spell backwards, forwards.» 
This is the question #20 from the literacy test Louisiana used to suppress the Black vote in 1964. 
#amia17</t>
  </si>
  <si>
    <t>Mon Nov 27 15:51:08 +0000 2017</t>
  </si>
  <si>
    <t>http://twitter.com/RetoKromer/statuses/935174155896610816</t>
  </si>
  <si>
    <t>{"hashtags":[{"text":"amia17","indices":[130,137]}],"symbols":[],"user_mentions":[],"urls":[]}</t>
  </si>
  <si>
    <t>934866050558119937</t>
  </si>
  <si>
    <t>Nola, what else? #amia17</t>
  </si>
  <si>
    <t>Sun Nov 26 19:26:50 +0000 2017</t>
  </si>
  <si>
    <t>http://twitter.com/RetoKromer/statuses/934866050558119937</t>
  </si>
  <si>
    <t>{"hashtags":[{"text":"amia17","indices":[17,24]}],"symbols":[],"user_mentions":[],"urls":[]}</t>
  </si>
  <si>
    <t>934861542939680769</t>
  </si>
  <si>
    <t>UAStudentSAA</t>
  </si>
  <si>
    <t>RT @CaseyEDavis1: Hey  @amianet veterans! Please consider volunteering for the Resume Review table at #AMIA17! Provide resume feedback to early career archivists, students, and others seeking their next career move. Sign-up here: https://t.co/nstx2Ah9Fk</t>
  </si>
  <si>
    <t>Sun Nov 26 19:08:55 +0000 2017</t>
  </si>
  <si>
    <t>439599058</t>
  </si>
  <si>
    <t>http://pbs.twimg.com/profile_images/824423174221819909/iIKPqnzl_normal.jpg</t>
  </si>
  <si>
    <t>The University of Alabama</t>
  </si>
  <si>
    <t>http://twitter.com/UAStudentSAA/statuses/934861542939680769</t>
  </si>
  <si>
    <t>{"hashtags":[{"text":"AMIA17","indices":[102,109]}],"symbols":[],"user_mentions":[{"screen_name":"CaseyEDavis1","name":"Casey Davis Kaufman","id":472296929,"id_str":"472296929","indices":[3,16]},{"screen_name":"AMIAnet","name":"AMIA","id":29293612,"id_str":"29293612","indices":[23,31]}],"urls":[]}</t>
  </si>
  <si>
    <t>934861075585159169</t>
  </si>
  <si>
    <t>#AMIA17 Local Committee recommends:  Mother's Restaurant because it's not only the World's Best Baked Ham, but... https://t.co/Q1kGlj85lS</t>
  </si>
  <si>
    <t>Sun Nov 26 19:07:03 +0000 2017</t>
  </si>
  <si>
    <t>http://twitter.com/AMIAnet/statuses/934861075585159169</t>
  </si>
  <si>
    <t>{"hashtags":[{"text":"AMIA17","indices":[0,7]}],"symbols":[],"user_mentions":[],"urls":[{"url":"https://t.co/Q1kGlj85lS","expanded_url":"http://fb.me/EDvdX9I9","display_url":"fb.me/EDvdX9I9","indices":[114,137]}]}</t>
  </si>
  <si>
    <t>934510955119173633</t>
  </si>
  <si>
    <t>RT @AMIAnet: #AMIA17 local committee recommends: Spend some time exploring the nine museums that make up the Louisiana State... https://t.co/E52UgaMGtQ</t>
  </si>
  <si>
    <t>Sat Nov 25 19:55:48 +0000 2017</t>
  </si>
  <si>
    <t>http://twitter.com/mellydollred/statuses/934510955119173633</t>
  </si>
  <si>
    <t>{"hashtags":[{"text":"AMIA17","indices":[13,20]}],"symbols":[],"user_mentions":[{"screen_name":"AMIAnet","name":"AMIA","id":29293612,"id_str":"29293612","indices":[3,11]}],"urls":[]}</t>
  </si>
  <si>
    <t>934510263352651782</t>
  </si>
  <si>
    <t>#AMIA17 local committee recommends: Spend some time exploring the nine museums that make up the Louisiana State... https://t.co/E52UgaMGtQ</t>
  </si>
  <si>
    <t>Sat Nov 25 19:53:03 +0000 2017</t>
  </si>
  <si>
    <t>http://twitter.com/AMIAnet/statuses/934510263352651782</t>
  </si>
  <si>
    <t>{"hashtags":[{"text":"AMIA17","indices":[0,7]}],"symbols":[],"user_mentions":[],"urls":[{"url":"https://t.co/E52UgaMGtQ","expanded_url":"http://fb.me/TpoewzSI","display_url":"fb.me/TpoewzSI","indices":[115,138]}]}</t>
  </si>
  <si>
    <t>934437914884411392</t>
  </si>
  <si>
    <t>RT @AMIAnet: Heading to #AMIA17 next week?  Answer two quick questions to help us prepare for the Keynote - what values do we... https://t.co/gMPX3gj5Gq</t>
  </si>
  <si>
    <t>Sat Nov 25 15:05:34 +0000 2017</t>
  </si>
  <si>
    <t>http://twitter.com/arscaudio/statuses/934437914884411392</t>
  </si>
  <si>
    <t>{"hashtags":[{"text":"AMIA17","indices":[24,31]}],"symbols":[],"user_mentions":[{"screen_name":"AMIAnet","name":"AMIA","id":29293612,"id_str":"29293612","indices":[3,11]}],"urls":[]}</t>
  </si>
  <si>
    <t>934411619731259392</t>
  </si>
  <si>
    <t>Sat Nov 25 13:21:05 +0000 2017</t>
  </si>
  <si>
    <t>http://twitter.com/mellydollred/statuses/934411619731259392</t>
  </si>
  <si>
    <t>934161973348130817</t>
  </si>
  <si>
    <t>Fri Nov 24 20:49:04 +0000 2017</t>
  </si>
  <si>
    <t>http://twitter.com/MediaCommons_TO/statuses/934161973348130817</t>
  </si>
  <si>
    <t>934160958175444993</t>
  </si>
  <si>
    <t>Heading to #AMIA17 next week?  Answer two quick questions to help us prepare for the Keynote - what values do we... https://t.co/gMPX3gj5Gq</t>
  </si>
  <si>
    <t>Fri Nov 24 20:45:02 +0000 2017</t>
  </si>
  <si>
    <t>http://twitter.com/AMIAnet/statuses/934160958175444993</t>
  </si>
  <si>
    <t>{"hashtags":[{"text":"AMIA17","indices":[11,18]}],"symbols":[],"user_mentions":[],"urls":[{"url":"https://t.co/gMPX3gj5Gq","expanded_url":"http://fb.me/3ypMiSnil","display_url":"fb.me/3ypMiSnil","indices":[116,139]}]}</t>
  </si>
  <si>
    <t>934126857355657216</t>
  </si>
  <si>
    <t>ischool_TO</t>
  </si>
  <si>
    <t>RT @MediaCommons_TO: Next week! One of our assist media archivists (Rachel) will be live-tweeting from #amia17 in New Orleans! Watch this space for her tweets about AV archives!</t>
  </si>
  <si>
    <t>Fri Nov 24 18:29:32 +0000 2017</t>
  </si>
  <si>
    <t>21377930</t>
  </si>
  <si>
    <t>http://pbs.twimg.com/profile_images/931631672382062592/kZ2UlJWb_normal.jpg</t>
  </si>
  <si>
    <t>http://twitter.com/ischool_TO/statuses/934126857355657216</t>
  </si>
  <si>
    <t>{"hashtags":[{"text":"amia17","indices":[103,110]}],"symbols":[],"user_mentions":[{"screen_name":"MediaCommons_TO","name":"Media Commons Uof T","id":331050937,"id_str":"331050937","indices":[3,19]}],"urls":[]}</t>
  </si>
  <si>
    <t>934124254018273287</t>
  </si>
  <si>
    <t>Next week! One of our assist media archivists (Rachel) will be live-tweeting from #amia17 in New Orleans! Watch this space for her tweets about AV archives!</t>
  </si>
  <si>
    <t>Fri Nov 24 18:19:12 +0000 2017</t>
  </si>
  <si>
    <t>http://twitter.com/MediaCommons_TO/statuses/934124254018273287</t>
  </si>
  <si>
    <t>{"hashtags":[{"text":"amia17","indices":[82,89]}],"symbols":[],"user_mentions":[],"urls":[]}</t>
  </si>
  <si>
    <t>934054223213297664</t>
  </si>
  <si>
    <t>MovingImageTech</t>
  </si>
  <si>
    <t>Prepping for #amia17 in New Orleans. Moving Image Tools and Technology is pleased to bring some new tech to the information tables. We're providing the Digital Signage to help keeping track of Tweets, Sessions, and other fun stuff!🎉</t>
  </si>
  <si>
    <t>Fri Nov 24 13:40:55 +0000 2017</t>
  </si>
  <si>
    <t>933346125364391938</t>
  </si>
  <si>
    <t>934052705730826240</t>
  </si>
  <si>
    <t>http://pbs.twimg.com/profile_images/933357603857489920/g5rKRe0s_normal.jpg</t>
  </si>
  <si>
    <t>http://twitter.com/MovingImageTech/statuses/934054223213297664</t>
  </si>
  <si>
    <t>{"hashtags":[{"text":"amia17","indices":[13,20]}],"symbols":[],"user_mentions":[],"urls":[]}</t>
  </si>
  <si>
    <t>933834801752223744</t>
  </si>
  <si>
    <t>ChrisByczko</t>
  </si>
  <si>
    <t>Twitter Highlights from AMIA17 | EMR and EHR https://t.co/2HcClGJgzM</t>
  </si>
  <si>
    <t>Thu Nov 23 23:09:01 +0000 2017</t>
  </si>
  <si>
    <t>108974449</t>
  </si>
  <si>
    <t>&lt;a href="http://bufferapp.com" rel="nofollow"&gt;Buffer&lt;/a&gt;</t>
  </si>
  <si>
    <t>http://pbs.twimg.com/profile_images/705430957935960064/E7eglafo_normal.jpg</t>
  </si>
  <si>
    <t>http://twitter.com/ChrisByczko/statuses/933834801752223744</t>
  </si>
  <si>
    <t>{"hashtags":[],"symbols":[],"user_mentions":[],"urls":[{"url":"https://t.co/2HcClGJgzM","expanded_url":"https://buff.ly/2iAAaTt","display_url":"buff.ly/2iAAaTt","indices":[45,68]}]}</t>
  </si>
  <si>
    <t>933530526555738112</t>
  </si>
  <si>
    <t>RT @AVPreserve: If you’re in #NOLA for #amia17 make dure you visit us at the #avfair on wed! Register here: https://t.co/rgCCltKzmQ https://t.co/vzsisCzpfd</t>
  </si>
  <si>
    <t>Thu Nov 23 02:59:56 +0000 2017</t>
  </si>
  <si>
    <t>http://twitter.com/treberney/statuses/933530526555738112</t>
  </si>
  <si>
    <t>{"hashtags":[{"text":"NOLA","indices":[29,34]},{"text":"amia17","indices":[39,46]},{"text":"avfair","indices":[77,84]}],"symbols":[],"user_mentions":[{"screen_name":"AVPreserve","name":"AVPreserve","id":49113051,"id_str":"49113051","indices":[3,14]}],"urls":[{"url":"https://t.co/rgCCltKzmQ","expanded_url":"http://communityarchiving.org/workshops/2017-new-orleans/","display_url":"communityarchiving.org/workshops/2017…","indices":[108,131]}]}</t>
  </si>
  <si>
    <t>933479603343056897</t>
  </si>
  <si>
    <t>RT @dericed: Hi #amia17, Hope you are doing well? Pleased to inform you that @dericed, a leading subtweet provider, is a Senior Level Professional registrant for the AMIA Conference 2017. I believe this event would be a wonderful opportunity to meet and discuss...</t>
  </si>
  <si>
    <t>Wed Nov 22 23:37:35 +0000 2017</t>
  </si>
  <si>
    <t>http://twitter.com/mpetroz1/statuses/933479603343056897</t>
  </si>
  <si>
    <t>{"hashtags":[{"text":"amia17","indices":[16,23]}],"symbols":[],"user_mentions":[{"screen_name":"dericed","name":"Dave Rice","id":171339373,"id_str":"171339373","indices":[3,11]},{"screen_name":"dericed","name":"Dave Rice","id":171339373,"id_str":"171339373","indices":[77,85]}],"urls":[]}</t>
  </si>
  <si>
    <t>933432472183771136</t>
  </si>
  <si>
    <t>RT @CaseyEDavis1: I hope to see all you @amianet newcomers, veterans, and students at the Networking &amp;amp; Newcomer's Mixer next Wednesday, 5:45pm at #AMIA17! I look forward to welcoming our newcomers into the AMIA family! https://t.co/3gekSMoTDr</t>
  </si>
  <si>
    <t>Wed Nov 22 20:30:18 +0000 2017</t>
  </si>
  <si>
    <t>http://twitter.com/AMIAnet/statuses/933432472183771136</t>
  </si>
  <si>
    <t>{"hashtags":[],"symbols":[],"user_mentions":[{"screen_name":"CaseyEDavis1","name":"Casey Davis Kaufman","id":472296929,"id_str":"472296929","indices":[3,16]},{"screen_name":"AMIAnet","name":"AMIA","id":29293612,"id_str":"29293612","indices":[40,48]}],"urls":[]}</t>
  </si>
  <si>
    <t>933413056297820161</t>
  </si>
  <si>
    <t>If you’re in #NOLA for #amia17 make dure you visit us at the #avfair on wed! Register here: https://t.co/rgCCltKzmQ https://t.co/vzsisCzpfd</t>
  </si>
  <si>
    <t>Wed Nov 22 19:13:09 +0000 2017</t>
  </si>
  <si>
    <t>http://twitter.com/AVPreserve/statuses/933413056297820161</t>
  </si>
  <si>
    <t>{"hashtags":[{"text":"NOLA","indices":[13,18]},{"text":"amia17","indices":[23,30]},{"text":"avfair","indices":[61,68]}],"symbols":[],"user_mentions":[],"urls":[{"url":"https://t.co/rgCCltKzmQ","expanded_url":"http://communityarchiving.org/workshops/2017-new-orleans/","display_url":"communityarchiving.org/workshops/2017…","indices":[92,115]},{"url":"https://t.co/vzsisCzpfd","expanded_url":"https://twitter.com/pvizner/status/933377086512861185","display_url":"twitter.com/pvizner/status…","indices":[116,139]}]}</t>
  </si>
  <si>
    <t>933403826476011520</t>
  </si>
  <si>
    <t>Hi #amia17, Hope you are doing well? Pleased to inform you that @dericed, a leading subtweet provider, is a Senior Level Professional registrant for the AMIA Conference 2017. I believe this event would be a wonderful opportunity to meet and discuss...</t>
  </si>
  <si>
    <t>Wed Nov 22 18:36:28 +0000 2017</t>
  </si>
  <si>
    <t>http://twitter.com/dericed/statuses/933403826476011520</t>
  </si>
  <si>
    <t>{"hashtags":[{"text":"amia17","indices":[3,10]}],"symbols":[],"user_mentions":[{"screen_name":"dericed","name":"Dave Rice","id":171339373,"id_str":"171339373","indices":[64,72]}],"urls":[]}</t>
  </si>
  <si>
    <t>933367320575201280</t>
  </si>
  <si>
    <t>I hope to see all you @amianet newcomers, veterans, and students at the Networking &amp;amp; Newcomer's Mixer next Wednesday, 5:45pm at #AMIA17! I look forward to welcoming our newcomers into the AMIA family! https://t.co/3gekSMoTDr</t>
  </si>
  <si>
    <t>Wed Nov 22 16:11:25 +0000 2017</t>
  </si>
  <si>
    <t>http://twitter.com/CaseyEDavis1/statuses/933367320575201280</t>
  </si>
  <si>
    <t>{"hashtags":[{"text":"AMIA17","indices":[132,139]}],"symbols":[],"user_mentions":[{"screen_name":"AMIAnet","name":"AMIA","id":29293612,"id_str":"29293612","indices":[22,30]}],"urls":[],"media":[{"id":933367214744404000,"id_str":"933367214744403973","indices":[205,228],"media_url":"http://pbs.twimg.com/media/DPP8iV_WAAUNXwe.jpg","media_url_https":"https://pbs.twimg.com/media/DPP8iV_WAAUNXwe.jpg","url":"https://t.co/3gekSMoTDr","display_url":"pic.twitter.com/3gekSMoTDr","expanded_url":"https://twitter.com/CaseyEDavis1/status/933367320575201280/photo/1","type":"photo","sizes":{"medium":{"w":1200,"h":900,"resize":"fit"},"small":{"w":680,"h":510,"resize":"fit"},"thumb":{"w":150,"h":150,"resize":"crop"},"large":{"w":2048,"h":1536,"resize":"fit"}}}]}</t>
  </si>
  <si>
    <t>933232065989844992</t>
  </si>
  <si>
    <t>Snowden Becker offers some tips on crushing it with your elevator speech and more as you get ready for #AMIA17... https://t.co/OdpEL4vgGl</t>
  </si>
  <si>
    <t>Wed Nov 22 07:13:57 +0000 2017</t>
  </si>
  <si>
    <t>http://twitter.com/AMIAnet/statuses/933232065989844992</t>
  </si>
  <si>
    <t>{"hashtags":[{"text":"AMIA17","indices":[103,110]}],"symbols":[],"user_mentions":[],"urls":[{"url":"https://t.co/OdpEL4vgGl","expanded_url":"http://fb.me/1MiM7bTvE","display_url":"fb.me/1MiM7bTvE","indices":[114,137]}]}</t>
  </si>
  <si>
    <t>933217184519634945</t>
  </si>
  <si>
    <t>Wed Nov 22 06:14:49 +0000 2017</t>
  </si>
  <si>
    <t>http://twitter.com/AMIAnet/statuses/933217184519634945</t>
  </si>
  <si>
    <t>933195449686618112</t>
  </si>
  <si>
    <t>RT @AMIAnet: Local committee recommendations for #AMIA17:  Rock ‘N’ Bowl is a great spot for Louisiana music. Yes, you can bowl here too!  https://t.co/iJS8DQsa5H https://t.co/LroknZYdj1</t>
  </si>
  <si>
    <t>Wed Nov 22 04:48:27 +0000 2017</t>
  </si>
  <si>
    <t>http://twitter.com/kirsten_studio/statuses/933195449686618112</t>
  </si>
  <si>
    <t>{"hashtags":[{"text":"AMIA17","indices":[49,56]}],"symbols":[],"user_mentions":[{"screen_name":"AMIAnet","name":"AMIA","id":29293612,"id_str":"29293612","indices":[3,11]}],"urls":[]}</t>
  </si>
  <si>
    <t>933166946203373568</t>
  </si>
  <si>
    <t>Wed Nov 22 02:55:12 +0000 2017</t>
  </si>
  <si>
    <t>http://twitter.com/eabenoit/statuses/933166946203373568</t>
  </si>
  <si>
    <t>933162973090025472</t>
  </si>
  <si>
    <t>PavanChoksi</t>
  </si>
  <si>
    <t>@Colin_Hung @JoeBabaian Absolutely!! Can't wait to meet in person we missed each other at #AMIA17 
shout out to @HealthTechJen and the @dot_health team!!</t>
  </si>
  <si>
    <t>Wed Nov 22 02:39:24 +0000 2017</t>
  </si>
  <si>
    <t>208153889</t>
  </si>
  <si>
    <t>Colin_Hung</t>
  </si>
  <si>
    <t>806526321312563201</t>
  </si>
  <si>
    <t>933162646152421376</t>
  </si>
  <si>
    <t>http://pbs.twimg.com/profile_images/806961083315527681/IWlBy0tR_normal.jpg</t>
  </si>
  <si>
    <t>http://twitter.com/PavanChoksi/statuses/933162973090025472</t>
  </si>
  <si>
    <t>{"hashtags":[{"text":"AMIA17","indices":[90,97]}],"symbols":[],"user_mentions":[{"screen_name":"Colin_Hung","name":"Colin Hung","id":208153889,"id_str":"208153889","indices":[0,11]},{"screen_name":"JoeBabaian","name":"Joseph Babaian","id":787737762,"id_str":"787737762","indices":[12,23]},{"screen_name":"HealthTechJen","name":"Jennifer Lannon","id":1899078396,"id_str":"1899078396","indices":[112,126]},{"screen_name":"dot_health","name":"dotHealth","id":3905918664,"id_str":"3905918664","indices":[135,146]}],"urls":[]}</t>
  </si>
  <si>
    <t>933131272951562240</t>
  </si>
  <si>
    <t>Wed Nov 22 00:33:26 +0000 2017</t>
  </si>
  <si>
    <t>http://twitter.com/nyarchivist/statuses/933131272951562240</t>
  </si>
  <si>
    <t>933092492072775683</t>
  </si>
  <si>
    <t>Tue Nov 21 21:59:20 +0000 2017</t>
  </si>
  <si>
    <t>http://twitter.com/markj2/statuses/933092492072775683</t>
  </si>
  <si>
    <t>933092020406558721</t>
  </si>
  <si>
    <t>RT @AMIAnet: A report on The Great Migration Home Movie Project and its workflow at #AMIA17 next week! https://t.co/ES5CVchGWV</t>
  </si>
  <si>
    <t>Tue Nov 21 21:57:28 +0000 2017</t>
  </si>
  <si>
    <t>http://twitter.com/markj2/statuses/933092020406558721</t>
  </si>
  <si>
    <t>{"hashtags":[{"text":"AMIA17","indices":[84,91]}],"symbols":[],"user_mentions":[{"screen_name":"AMIAnet","name":"AMIA","id":29293612,"id_str":"29293612","indices":[3,11]}],"urls":[{"url":"https://t.co/ES5CVchGWV","expanded_url":"https://twitter.com/AMIAnet/status/933050570214199301","display_url":"twitter.com/AMIAnet/status…","indices":[103,126]}]}</t>
  </si>
  <si>
    <t>933079875606450176</t>
  </si>
  <si>
    <t>CECAACLleida</t>
  </si>
  <si>
    <t>Tue Nov 21 21:09:12 +0000 2017</t>
  </si>
  <si>
    <t>795679146735259648</t>
  </si>
  <si>
    <t>http://pbs.twimg.com/profile_images/798092047219654656/ndJF4aej_normal.jpg</t>
  </si>
  <si>
    <t>Lleida</t>
  </si>
  <si>
    <t>http://twitter.com/CECAACLleida/statuses/933079875606450176</t>
  </si>
  <si>
    <t>933061435583815681</t>
  </si>
  <si>
    <t>Tue Nov 21 19:55:56 +0000 2017</t>
  </si>
  <si>
    <t>http://twitter.com/moniquelassere/statuses/933061435583815681</t>
  </si>
  <si>
    <t>933060380389023744</t>
  </si>
  <si>
    <t>Tue Nov 21 19:51:44 +0000 2017</t>
  </si>
  <si>
    <t>http://twitter.com/AMIAnet/statuses/933060380389023744</t>
  </si>
  <si>
    <t>933060255390384128</t>
  </si>
  <si>
    <t>A report on The Great Migration Home Movie Project and its workflow at #AMIA17 next week! https://t.co/ES5CVchGWV</t>
  </si>
  <si>
    <t>Tue Nov 21 19:51:14 +0000 2017</t>
  </si>
  <si>
    <t>http://twitter.com/AMIAnet/statuses/933060255390384128</t>
  </si>
  <si>
    <t>{"hashtags":[{"text":"AMIA17","indices":[71,78]}],"symbols":[],"user_mentions":[],"urls":[{"url":"https://t.co/ES5CVchGWV","expanded_url":"https://twitter.com/AMIAnet/status/933050570214199301","display_url":"twitter.com/AMIAnet/status…","indices":[90,113]}]}</t>
  </si>
  <si>
    <t>933059683228815360</t>
  </si>
  <si>
    <t>MJanovic</t>
  </si>
  <si>
    <t>Tue Nov 21 19:48:58 +0000 2017</t>
  </si>
  <si>
    <t>361885723</t>
  </si>
  <si>
    <t>http://pbs.twimg.com/profile_images/930171349871423488/ZoZrpIXU_normal.jpg</t>
  </si>
  <si>
    <t>South Bend, Indiana</t>
  </si>
  <si>
    <t>http://twitter.com/MJanovic/statuses/933059683228815360</t>
  </si>
  <si>
    <t>933059568753549312</t>
  </si>
  <si>
    <t>The Archive's Mark Quigley and Todd Wiener (@toddflicks) will talk about preserving moving image records of marginalized communities at #AMIA17: https://t.co/NhivDvChl5 @AMIAnet https://t.co/Pev4E2GAiO</t>
  </si>
  <si>
    <t>Tue Nov 21 19:48:31 +0000 2017</t>
  </si>
  <si>
    <t>http://twitter.com/UCLAFTVArchive/statuses/933059568753549312</t>
  </si>
  <si>
    <t>{"hashtags":[{"text":"AMIA17","indices":[136,143]}],"symbols":[],"user_mentions":[{"screen_name":"toddflicks","name":"Todd","id":285122023,"id_str":"285122023","indices":[44,55]},{"screen_name":"AMIAnet","name":"AMIA","id":29293612,"id_str":"29293612","indices":[169,177]}],"urls":[{"url":"https://t.co/NhivDvChl5","expanded_url":"http://ucla.in/2zNi5e6","display_url":"ucla.in/2zNi5e6","indices":[145,168]}],"media":[{"id":933058953247731700,"id_str":"933058953247731712","indices":[178,201],"media_url":"http://pbs.twimg.com/media/DPLkLKbUMAAzwxQ.jpg","media_url_https":"https://pbs.twimg.com/media/DPLkLKbUMAAzwxQ.jpg","url":"https://t.co/Pev4E2GAiO","display_url":"pic.twitter.com/Pev4E2GAiO","expanded_url":"https://twitter.com/UCLAFTVArchive/status/933059568753549312/photo/1","type":"photo","sizes":{"medium":{"w":1200,"h":918,"resize":"fit"},"thumb":{"w":150,"h":150,"resize":"crop"},"large":{"w":1411,"h":1080,"resize":"fit"},"small":{"w":680,"h":520,"resize":"fit"}}}]}</t>
  </si>
  <si>
    <t>933037355128238081</t>
  </si>
  <si>
    <t>Local committee recommendations for #AMIA17:  Rock ‘N’ Bowl is a great spot for Louisiana music. Yes, you can bowl here too!  https://t.co/iJS8DQsa5H https://t.co/LroknZYdj1</t>
  </si>
  <si>
    <t>Tue Nov 21 18:20:15 +0000 2017</t>
  </si>
  <si>
    <t>http://twitter.com/AMIAnet/statuses/933037355128238081</t>
  </si>
  <si>
    <t>{"hashtags":[{"text":"AMIA17","indices":[36,43]}],"symbols":[],"user_mentions":[],"urls":[{"url":"https://t.co/iJS8DQsa5H","expanded_url":"http://ow.ly/zPjL30gFxFa","display_url":"ow.ly/zPjL30gFxFa","indices":[126,149]}],"media":[{"id":933037352372580400,"id_str":"933037352372580352","indices":[150,173],"media_url":"http://pbs.twimg.com/media/DPLQh05WsAA32CB.jpg","media_url_https":"https://pbs.twimg.com/media/DPLQh05WsAA32CB.jpg","url":"https://t.co/LroknZYdj1","display_url":"pic.twitter.com/LroknZYdj1","expanded_url":"https://twitter.com/AMIAnet/status/933037355128238081/photo/1","type":"photo","sizes":{"small":{"w":640,"h":427,"resize":"fit"},"thumb":{"w":150,"h":150,"resize":"crop"},"medium":{"w":640,"h":427,"resize":"fit"},"large":{"w":640,"h":427,"resize":"fit"}}}]}</t>
  </si>
  <si>
    <t>932998366555983872</t>
  </si>
  <si>
    <t>The #AMIA17 local committee recommends:  Dooky Chase - New Orleans staples and a fantastic lunch buffet (Tu-Fri only). It was once the hub of the New Orleans civil rights movement.  https://t.co/y9dPumLLWh https://t.co/LskoZQRtMD</t>
  </si>
  <si>
    <t>Tue Nov 21 15:45:19 +0000 2017</t>
  </si>
  <si>
    <t>http://twitter.com/AMIAnet/statuses/932998366555983872</t>
  </si>
  <si>
    <t>{"hashtags":[{"text":"AMIA17","indices":[4,11]}],"symbols":[],"user_mentions":[],"urls":[{"url":"https://t.co/y9dPumLLWh","expanded_url":"http://ow.ly/Xg7330gFy0g","display_url":"ow.ly/Xg7330gFy0g","indices":[182,205]}],"media":[{"id":932998363791921200,"id_str":"932998363791921152","indices":[206,229],"media_url":"http://pbs.twimg.com/media/DPKtEZHWkAAZ8hl.jpg","media_url_https":"https://pbs.twimg.com/media/DPKtEZHWkAAZ8hl.jpg","url":"https://t.co/LskoZQRtMD","display_url":"pic.twitter.com/LskoZQRtMD","expanded_url":"https://twitter.com/AMIAnet/status/932998366555983872/photo/1","type":"photo","sizes":{"medium":{"w":512,"h":315,"resize":"fit"},"thumb":{"w":150,"h":150,"resize":"crop"},"large":{"w":512,"h":315,"resize":"fit"},"small":{"w":512,"h":315,"resize":"fit"}}}]}</t>
  </si>
  <si>
    <t>932977319593041920</t>
  </si>
  <si>
    <t>Tue Nov 21 14:21:41 +0000 2017</t>
  </si>
  <si>
    <t>http://twitter.com/mellydollred/statuses/932977319593041920</t>
  </si>
  <si>
    <t>932957687037521925</t>
  </si>
  <si>
    <t>Tue Nov 21 13:03:40 +0000 2017</t>
  </si>
  <si>
    <t>http://twitter.com/jauhrich/statuses/932957687037521925</t>
  </si>
  <si>
    <t>932955582885236743</t>
  </si>
  <si>
    <t>Tue Nov 21 12:55:19 +0000 2017</t>
  </si>
  <si>
    <t>http://twitter.com/dericed/statuses/932955582885236743</t>
  </si>
  <si>
    <t>932953632466751488</t>
  </si>
  <si>
    <t>RT @AMIAnet: @dcft_thefilm @mellydollred @decasia @snowdenbecker @KinoLorber @interconnola @ShotgunCinemaNO It's going to be a great Opening Night at #AMIA17 - thanks to @dcft_thefilm @KinoLorber @decasia @snowdenbecker @ShotgunCinemaNO - it's going to be SRO!</t>
  </si>
  <si>
    <t>Tue Nov 21 12:47:34 +0000 2017</t>
  </si>
  <si>
    <t>http://twitter.com/decasia/statuses/932953632466751488</t>
  </si>
  <si>
    <t>{"hashtags":[],"symbols":[],"user_mentions":[{"screen_name":"AMIAnet","name":"AMIA","id":29293612,"id_str":"29293612","indices":[3,11]},{"screen_name":"dcft_thefilm","name":"dawsoncityfrozentime","id":850052331081281500,"id_str":"850052331081281537","indices":[13,26]},{"screen_name":"mellydollred","name":"Melissa Dollman","id":23597456,"id_str":"23597456","indices":[27,40]},{"screen_name":"decasia","name":"Bill Morrison","id":26414814,"id_str":"26414814","indices":[41,49]},{"screen_name":"snowdenbecker","name":"Snowden Becker","id":2448732866,"id_str":"2448732866","indices":[50,64]},{"screen_name":"KinoLorber","name":"Kino Lorber","id":19617424,"id_str":"19617424","indices":[65,76]},{"screen_name":"interconnola","name":"InterContinentalNOLA","id":153521910,"id_str":"153521910","indices":[77,90]},{"screen_name":"ShotgunCinemaNO","name":"Shotgun Cinema","id":1419422924,"id_str":"1419422924","indices":[91,107]}],"urls":[]}</t>
  </si>
  <si>
    <t>932951873430093826</t>
  </si>
  <si>
    <t>Hey  @amianet veterans! Please consider volunteering for the Resume Review table at #AMIA17! Provide resume feedback to early career archivists, students, and others seeking their next career move. Sign-up here: https://t.co/nstx2Ah9Fk</t>
  </si>
  <si>
    <t>Tue Nov 21 12:40:34 +0000 2017</t>
  </si>
  <si>
    <t>http://twitter.com/CaseyEDavis1/statuses/932951873430093826</t>
  </si>
  <si>
    <t>{"hashtags":[{"text":"AMIA17","indices":[84,91]}],"symbols":[],"user_mentions":[{"screen_name":"AMIAnet","name":"AMIA","id":29293612,"id_str":"29293612","indices":[5,13]}],"urls":[{"url":"https://t.co/nstx2Ah9Fk","expanded_url":"https://goo.gl/forms/0OVY7Z5SkON2APsx2","display_url":"goo.gl/forms/0OVY7Z5S…","indices":[212,235]}]}</t>
  </si>
  <si>
    <t>932884065874841600</t>
  </si>
  <si>
    <t>Tue Nov 21 08:11:08 +0000 2017</t>
  </si>
  <si>
    <t>http://twitter.com/dcft_thefilm/statuses/932884065874841600</t>
  </si>
  <si>
    <t>932847834142871553</t>
  </si>
  <si>
    <t>Tue Nov 21 05:47:09 +0000 2017</t>
  </si>
  <si>
    <t>http://twitter.com/snowdenbecker/statuses/932847834142871553</t>
  </si>
  <si>
    <t>932837209522262017</t>
  </si>
  <si>
    <t>#AMIA17 local committee recommends: Chickie Wah Wah for a laid back neighborhood venue with food and music. https://t.co/7Z0QErByIk</t>
  </si>
  <si>
    <t>Tue Nov 21 05:04:56 +0000 2017</t>
  </si>
  <si>
    <t>http://twitter.com/AMIAnet/statuses/932837209522262017</t>
  </si>
  <si>
    <t>{"hashtags":[{"text":"AMIA17","indices":[0,7]}],"symbols":[],"user_mentions":[],"urls":[],"media":[{"id":932837207483781100,"id_str":"932837207483781120","indices":[108,131],"media_url":"http://pbs.twimg.com/media/DPIaf3FWkAAnmBA.jpg","media_url_https":"https://pbs.twimg.com/media/DPIaf3FWkAAnmBA.jpg","url":"https://t.co/7Z0QErByIk","display_url":"pic.twitter.com/7Z0QErByIk","expanded_url":"https://twitter.com/AMIAnet/status/932837209522262017/photo/1","type":"photo","sizes":{"large":{"w":372,"h":410,"resize":"fit"},"thumb":{"w":150,"h":150,"resize":"crop"},"small":{"w":372,"h":410,"resize":"fit"},"medium":{"w":372,"h":410,"resize":"fit"}}}]}</t>
  </si>
  <si>
    <t>932836629122727936</t>
  </si>
  <si>
    <t>@dcft_thefilm @mellydollred @decasia @snowdenbecker @KinoLorber @interconnola @ShotgunCinemaNO It's going to be a great Opening Night at #AMIA17 - thanks to @dcft_thefilm @KinoLorber @decasia @snowdenbecker @ShotgunCinemaNO - it's going to be SRO!</t>
  </si>
  <si>
    <t>Tue Nov 21 05:02:38 +0000 2017</t>
  </si>
  <si>
    <t>932811122171875329</t>
  </si>
  <si>
    <t>http://twitter.com/AMIAnet/statuses/932836629122727936</t>
  </si>
  <si>
    <t>{"hashtags":[{"text":"AMIA17","indices":[137,144]}],"symbols":[],"user_mentions":[{"screen_name":"dcft_thefilm","name":"dawsoncityfrozentime","id":850052331081281500,"id_str":"850052331081281537","indices":[0,13]},{"screen_name":"mellydollred","name":"Melissa Dollman","id":23597456,"id_str":"23597456","indices":[14,27]},{"screen_name":"decasia","name":"Bill Morrison","id":26414814,"id_str":"26414814","indices":[28,36]},{"screen_name":"snowdenbecker","name":"Snowden Becker","id":2448732866,"id_str":"2448732866","indices":[37,51]},{"screen_name":"KinoLorber","name":"Kino Lorber","id":19617424,"id_str":"19617424","indices":[52,63]},{"screen_name":"interconnola","name":"InterContinentalNOLA","id":153521910,"id_str":"153521910","indices":[64,77]},{"screen_name":"ShotgunCinemaNO","name":"Shotgun Cinema","id":1419422924,"id_str":"1419422924","indices":[78,94]},{"screen_name":"dcft_thefilm","name":"dawsoncityfrozentime","id":850052331081281500,"id_str":"850052331081281537","indices":[157,170]},{"screen_name":"KinoLorber","name":"Kino Lorber","id":19617424,"id_str":"19617424","indices":[171,182]},{"screen_name":"decasia","name":"Bill Morrison","id":26414814,"id_str":"26414814","indices":[183,191]},{"screen_name":"snowdenbecker","name":"Snowden Becker","id":2448732866,"id_str":"2448732866","indices":[192,206]},{"screen_name":"ShotgunCinemaNO","name":"Shotgun Cinema","id":1419422924,"id_str":"1419422924","indices":[207,223]}],"urls":[]}</t>
  </si>
  <si>
    <t>932754966778974208</t>
  </si>
  <si>
    <t>#AMIA17 local committee recommends: Chickie Wah Wah - laid back neighborhood venue with food. https://t.co/7PKWgnztXC</t>
  </si>
  <si>
    <t>Mon Nov 20 23:38:08 +0000 2017</t>
  </si>
  <si>
    <t>http://twitter.com/AMIAnet/statuses/932754966778974208</t>
  </si>
  <si>
    <t>{"hashtags":[{"text":"AMIA17","indices":[0,7]}],"symbols":[],"user_mentions":[],"urls":[{"url":"https://t.co/7PKWgnztXC","expanded_url":"http://fb.me/9wNtDnkN0","display_url":"fb.me/9wNtDnkN0","indices":[94,117]}]}</t>
  </si>
  <si>
    <t>932627582226518017</t>
  </si>
  <si>
    <t>RT @UCLAFTVArchive: Former Preservation Officer Robert Gitt, who restored hundreds of films at the Archive, will be honored at the @AMIAnet conference for his pioneering work: https://t.co/NhivDvChl5 #AMIA17 https://t.co/6Q8FDfdP5i</t>
  </si>
  <si>
    <t>Mon Nov 20 15:11:57 +0000 2017</t>
  </si>
  <si>
    <t>http://twitter.com/BMAatUGA/statuses/932627582226518017</t>
  </si>
  <si>
    <t>{"hashtags":[],"symbols":[],"user_mentions":[{"screen_name":"UCLAFTVArchive","name":"UCLA Film&amp;TV Archive","id":188001585,"id_str":"188001585","indices":[3,18]},{"screen_name":"AMIAnet","name":"AMIA","id":29293612,"id_str":"29293612","indices":[131,139]}],"urls":[]}</t>
  </si>
  <si>
    <t>932102762191577088</t>
  </si>
  <si>
    <t>Sun Nov 19 04:26:30 +0000 2017</t>
  </si>
  <si>
    <t>http://twitter.com/CarlaArton/statuses/932102762191577088</t>
  </si>
  <si>
    <t>932102411040247808</t>
  </si>
  <si>
    <t>Sun Nov 19 04:25:07 +0000 2017</t>
  </si>
  <si>
    <t>http://twitter.com/AMIAEducation/statuses/932102411040247808</t>
  </si>
  <si>
    <t>931999819698229248</t>
  </si>
  <si>
    <t>HelenExeter</t>
  </si>
  <si>
    <t>Sat Nov 18 21:37:27 +0000 2017</t>
  </si>
  <si>
    <t>351203662</t>
  </si>
  <si>
    <t>http://pbs.twimg.com/profile_images/609389652299149313/YxtIsf6n_normal.jpg</t>
  </si>
  <si>
    <t>Exeter</t>
  </si>
  <si>
    <t>http://twitter.com/HelenExeter/statuses/931999819698229248</t>
  </si>
  <si>
    <t>931795635652530176</t>
  </si>
  <si>
    <t>Sat Nov 18 08:06:06 +0000 2017</t>
  </si>
  <si>
    <t>http://twitter.com/rdi_taufiq/statuses/931795635652530176</t>
  </si>
  <si>
    <t>931745514059526144</t>
  </si>
  <si>
    <t>TVMCCA</t>
  </si>
  <si>
    <t>Sat Nov 18 04:46:56 +0000 2017</t>
  </si>
  <si>
    <t>25377589</t>
  </si>
  <si>
    <t>http://pbs.twimg.com/profile_images/831651504083734528/qLFzU4lK_normal.jpg</t>
  </si>
  <si>
    <t>Canoga Park, CA</t>
  </si>
  <si>
    <t>http://twitter.com/TVMCCA/statuses/931745514059526144</t>
  </si>
  <si>
    <t>931737389889871873</t>
  </si>
  <si>
    <t>AnneHockens</t>
  </si>
  <si>
    <t>Sat Nov 18 04:14:39 +0000 2017</t>
  </si>
  <si>
    <t>100641875</t>
  </si>
  <si>
    <t>http://pbs.twimg.com/profile_images/765323386067165185/bwHLA178_normal.jpg</t>
  </si>
  <si>
    <t>http://twitter.com/AnneHockens/statuses/931737389889871873</t>
  </si>
  <si>
    <t>931714507713396736</t>
  </si>
  <si>
    <t>romeogirl2010</t>
  </si>
  <si>
    <t>Sat Nov 18 02:43:43 +0000 2017</t>
  </si>
  <si>
    <t>170630574</t>
  </si>
  <si>
    <t>http://pbs.twimg.com/profile_images/702661981979807744/tPr4hA5l_normal.jpg</t>
  </si>
  <si>
    <t>http://twitter.com/romeogirl2010/statuses/931714507713396736</t>
  </si>
  <si>
    <t>931681613225840641</t>
  </si>
  <si>
    <t>victoriahlam</t>
  </si>
  <si>
    <t>Twitter Highlights from AMIA17 https://t.co/H4VlVB4ys4</t>
  </si>
  <si>
    <t>Sat Nov 18 00:33:01 +0000 2017</t>
  </si>
  <si>
    <t>2911522958</t>
  </si>
  <si>
    <t>http://pbs.twimg.com/profile_images/613221536023994368/9Bujvay1_normal.jpg</t>
  </si>
  <si>
    <t>San Francisco, CA</t>
  </si>
  <si>
    <t>http://twitter.com/victoriahlam/statuses/931681613225840641</t>
  </si>
  <si>
    <t>{"hashtags":[],"symbols":[],"user_mentions":[],"urls":[{"url":"https://t.co/H4VlVB4ys4","expanded_url":"http://bit.ly/2AKqsV2","display_url":"bit.ly/2AKqsV2","indices":[31,54]}]}</t>
  </si>
  <si>
    <t>931679198120378368</t>
  </si>
  <si>
    <t>enjoythefilms</t>
  </si>
  <si>
    <t>Sat Nov 18 00:23:25 +0000 2017</t>
  </si>
  <si>
    <t>2815344518</t>
  </si>
  <si>
    <t>http://pbs.twimg.com/profile_images/617064967687180289/t7r6WG_7_normal.jpg</t>
  </si>
  <si>
    <t>Chicago, IL</t>
  </si>
  <si>
    <t>http://twitter.com/enjoythefilms/statuses/931679198120378368</t>
  </si>
  <si>
    <t>931660415754473472</t>
  </si>
  <si>
    <t>Fri Nov 17 23:08:47 +0000 2017</t>
  </si>
  <si>
    <t>http://twitter.com/filmeditio/statuses/931660415754473472</t>
  </si>
  <si>
    <t>931659361553756160</t>
  </si>
  <si>
    <t>calarchivists</t>
  </si>
  <si>
    <t>Fri Nov 17 23:04:35 +0000 2017</t>
  </si>
  <si>
    <t>485058690</t>
  </si>
  <si>
    <t>http://pbs.twimg.com/profile_images/859153428668448773/6Cu_jr2W_normal.jpg</t>
  </si>
  <si>
    <t>California</t>
  </si>
  <si>
    <t>http://twitter.com/calarchivists/statuses/931659361553756160</t>
  </si>
  <si>
    <t>931657943015096320</t>
  </si>
  <si>
    <t>Fri Nov 17 22:58:57 +0000 2017</t>
  </si>
  <si>
    <t>http://twitter.com/Film_Legacy/statuses/931657943015096320</t>
  </si>
  <si>
    <t>931644392141594624</t>
  </si>
  <si>
    <t>RetroSpecht</t>
  </si>
  <si>
    <t>Fri Nov 17 22:05:06 +0000 2017</t>
  </si>
  <si>
    <t>304093635</t>
  </si>
  <si>
    <t>http://pbs.twimg.com/profile_images/738799431542149121/X9ST89EU_normal.jpg</t>
  </si>
  <si>
    <t>Riverside, CA</t>
  </si>
  <si>
    <t>http://twitter.com/RetroSpecht/statuses/931644392141594624</t>
  </si>
  <si>
    <t>931642617665765376</t>
  </si>
  <si>
    <t>ClassicFilms</t>
  </si>
  <si>
    <t>Fri Nov 17 21:58:03 +0000 2017</t>
  </si>
  <si>
    <t>136031120</t>
  </si>
  <si>
    <t>http://pbs.twimg.com/profile_images/834273794852216832/Dfk3WEmw_normal.jpg</t>
  </si>
  <si>
    <t>Hollywood, CA</t>
  </si>
  <si>
    <t>http://twitter.com/ClassicFilms/statuses/931642617665765376</t>
  </si>
  <si>
    <t>931640861238083584</t>
  </si>
  <si>
    <t>altfilmguide</t>
  </si>
  <si>
    <t>Fri Nov 17 21:51:05 +0000 2017</t>
  </si>
  <si>
    <t>19100651</t>
  </si>
  <si>
    <t>http://pbs.twimg.com/profile_images/2798820682/93dbdc4bb9b9d063ce671df3f9bc8309_normal.jpeg</t>
  </si>
  <si>
    <t>http://twitter.com/altfilmguide/statuses/931640861238083584</t>
  </si>
  <si>
    <t>931639765606203393</t>
  </si>
  <si>
    <t>Pointluck1</t>
  </si>
  <si>
    <t>Fri Nov 17 21:46:43 +0000 2017</t>
  </si>
  <si>
    <t>176763480</t>
  </si>
  <si>
    <t>http://pbs.twimg.com/profile_images/929671811205353472/9F3cw6G9_normal.jpg</t>
  </si>
  <si>
    <t>Barcelona</t>
  </si>
  <si>
    <t>http://twitter.com/Pointluck1/statuses/931639765606203393</t>
  </si>
  <si>
    <t>931637526309216256</t>
  </si>
  <si>
    <t>Fri Nov 17 21:37:49 +0000 2017</t>
  </si>
  <si>
    <t>http://twitter.com/MoviesSilently/statuses/931637526309216256</t>
  </si>
  <si>
    <t>931636321948487680</t>
  </si>
  <si>
    <t>Fri Nov 17 21:33:02 +0000 2017</t>
  </si>
  <si>
    <t>http://twitter.com/steveleggettlc/statuses/931636321948487680</t>
  </si>
  <si>
    <t>931635140924653568</t>
  </si>
  <si>
    <t>aefenspraec</t>
  </si>
  <si>
    <t>Fri Nov 17 21:28:21 +0000 2017</t>
  </si>
  <si>
    <t>1365622500</t>
  </si>
  <si>
    <t>http://pbs.twimg.com/profile_images/3545632875/775c5ca4d219131caa88f7c087361047_normal.gif</t>
  </si>
  <si>
    <t>Silver Lake, DTLA, West Adams</t>
  </si>
  <si>
    <t>http://twitter.com/aefenspraec/statuses/931635140924653568</t>
  </si>
  <si>
    <t>931634832341319680</t>
  </si>
  <si>
    <t>UCLAnewsroom</t>
  </si>
  <si>
    <t>Fri Nov 17 21:27:07 +0000 2017</t>
  </si>
  <si>
    <t>14621206</t>
  </si>
  <si>
    <t>http://pbs.twimg.com/profile_images/453340260466847744/q9khGAlF_normal.png</t>
  </si>
  <si>
    <t>http://twitter.com/UCLAnewsroom/statuses/931634832341319680</t>
  </si>
  <si>
    <t>931634453562007552</t>
  </si>
  <si>
    <t>Former Preservation Officer Robert Gitt, who restored hundreds of films at the Archive, will be honored at the @AMIAnet conference for his pioneering work: https://t.co/NhivDvChl5 #AMIA17 https://t.co/6Q8FDfdP5i</t>
  </si>
  <si>
    <t>Fri Nov 17 21:25:37 +0000 2017</t>
  </si>
  <si>
    <t>http://twitter.com/UCLAFTVArchive/statuses/931634453562007552</t>
  </si>
  <si>
    <t>{"hashtags":[{"text":"AMIA17","indices":[180,187]}],"symbols":[],"user_mentions":[{"screen_name":"AMIAnet","name":"AMIA","id":29293612,"id_str":"29293612","indices":[111,119]}],"urls":[{"url":"https://t.co/NhivDvChl5","expanded_url":"http://ucla.in/2zNi5e6","display_url":"ucla.in/2zNi5e6","indices":[156,179]}],"media":[{"id":931627883394621400,"id_str":"931627883394621440","indices":[188,211],"media_url":"http://pbs.twimg.com/media/DO3On7yV4AARhfN.jpg","media_url_https":"https://pbs.twimg.com/media/DO3On7yV4AARhfN.jpg","url":"https://t.co/6Q8FDfdP5i","display_url":"pic.twitter.com/6Q8FDfdP5i","expanded_url":"https://twitter.com/UCLAFTVArchive/status/931634453562007552/photo/1","type":"photo","sizes":{"small":{"w":680,"h":449,"resize":"fit"},"medium":{"w":1200,"h":792,"resize":"fit"},"thumb":{"w":150,"h":150,"resize":"crop"},"large":{"w":2048,"h":1352,"resize":"fit"}}}]}</t>
  </si>
  <si>
    <t>931561402288033792</t>
  </si>
  <si>
    <t>DE_BigTec</t>
  </si>
  <si>
    <t>RT @CloudianStorage: #Cloudian is proud to take part in the annual #AMIA17 event where the leading archivists discuss industry trends and the latest #tech. Join us to learn more about how #Cloudian can help your moving image #workflow and reduce costs! https://t.co/m2KR1tmARZ @AMIAnet https://t.co/oUL4qv4fHS</t>
  </si>
  <si>
    <t>Fri Nov 17 16:35:20 +0000 2017</t>
  </si>
  <si>
    <t>771622149949755392</t>
  </si>
  <si>
    <t>http://pbs.twimg.com/profile_images/771624080604663808/JC51M0KB_normal.jpg</t>
  </si>
  <si>
    <t>München, Bayern</t>
  </si>
  <si>
    <t>http://twitter.com/DE_BigTec/statuses/931561402288033792</t>
  </si>
  <si>
    <t>{"hashtags":[{"text":"Cloudian","indices":[21,30]},{"text":"AMIA17","indices":[67,74]}],"symbols":[],"user_mentions":[{"screen_name":"CloudianStorage","name":"Cloudian","id":851505277,"id_str":"851505277","indices":[3,19]}],"urls":[]}</t>
  </si>
  <si>
    <t>931517971234684928</t>
  </si>
  <si>
    <t>jothash</t>
  </si>
  <si>
    <t>Fri Nov 17 13:42:45 +0000 2017</t>
  </si>
  <si>
    <t>26778790</t>
  </si>
  <si>
    <t>http://pbs.twimg.com/profile_images/1823919035/Jon_Ash_normal.jpg</t>
  </si>
  <si>
    <t>http://twitter.com/jothash/statuses/931517971234684928</t>
  </si>
  <si>
    <t>931332845091647488</t>
  </si>
  <si>
    <t>MichaelTso</t>
  </si>
  <si>
    <t>Fri Nov 17 01:27:08 +0000 2017</t>
  </si>
  <si>
    <t>138083865</t>
  </si>
  <si>
    <t>http://pbs.twimg.com/profile_images/1264339063/pic_normal.jpg</t>
  </si>
  <si>
    <t>http://twitter.com/MichaelTso/statuses/931332845091647488</t>
  </si>
  <si>
    <t>931235604477759489</t>
  </si>
  <si>
    <t>#Cloudian is proud to take part in the annual #AMIA17 event where the leading archivists discuss industry trends and the latest #tech. Join us to learn more about how #Cloudian can help your moving image #workflow and reduce costs! https://t.co/m2KR1tmARZ @AMIAnet https://t.co/oUL4qv4fHS</t>
  </si>
  <si>
    <t>Thu Nov 16 19:00:44 +0000 2017</t>
  </si>
  <si>
    <t>http://twitter.com/CloudianStorage/statuses/931235604477759489</t>
  </si>
  <si>
    <t>{"hashtags":[{"text":"Cloudian","indices":[0,9]},{"text":"AMIA17","indices":[46,53]},{"text":"tech","indices":[128,133]},{"text":"Cloudian","indices":[167,176]},{"text":"workflow","indices":[204,213]}],"symbols":[],"user_mentions":[{"screen_name":"AMIAnet","name":"AMIA","id":29293612,"id_str":"29293612","indices":[256,264]}],"urls":[{"url":"https://t.co/m2KR1tmARZ","expanded_url":"http://ow.ly/iwHJ30gBS8d","display_url":"ow.ly/iwHJ30gBS8d","indices":[232,255]}],"media":[{"id":931235601747034100,"id_str":"931235601747034112","indices":[265,288],"media_url":"http://pbs.twimg.com/media/DOxp2IxUQAAaxzK.jpg","media_url_https":"https://pbs.twimg.com/media/DOxp2IxUQAAaxzK.jpg","url":"https://t.co/oUL4qv4fHS","display_url":"pic.twitter.com/oUL4qv4fHS","expanded_url":"https://twitter.com/CloudianStorage/status/931235604477759489/photo/1","type":"photo","sizes":{"small":{"w":288,"h":288,"resize":"fit"},"thumb":{"w":150,"h":150,"resize":"crop"},"large":{"w":288,"h":288,"resize":"fit"},"medium":{"w":288,"h":288,"resize":"fit"}}}]}</t>
  </si>
  <si>
    <t>931017224474722305</t>
  </si>
  <si>
    <t>iuinfograd</t>
  </si>
  <si>
    <t>RT @katiesiek: Presenting ARC method in different populations. Lessons learned.  @IUProHealth #wish17 #amia17 https://t.co/RSI0TnRelq</t>
  </si>
  <si>
    <t>Thu Nov 16 04:32:58 +0000 2017</t>
  </si>
  <si>
    <t>4503332541</t>
  </si>
  <si>
    <t>http://pbs.twimg.com/profile_images/899674175346016257/9DqSoT6h_normal.jpg</t>
  </si>
  <si>
    <t>http://twitter.com/iuinfograd/statuses/931017224474722305</t>
  </si>
  <si>
    <t>{"hashtags":[{"text":"wish17","indices":[94,101]},{"text":"amia17","indices":[102,109]}],"symbols":[],"user_mentions":[{"screen_name":"katiesiek","name":"Katie Siek","id":49646319,"id_str":"49646319","indices":[3,13]},{"screen_name":"IUProHealth","name":"IU ProHealth","id":3164596586,"id_str":"3164596586","indices":[81,93]}],"urls":[],"media":[{"id":926820570011918300,"id_str":"926820570011918336","indices":[110,133],"media_url":"http://pbs.twimg.com/media/DNy6Zd4V4AAGgbS.jpg","media_url_https":"https://pbs.twimg.com/media/DNy6Zd4V4AAGgbS.jpg","url":"https://t.co/RSI0TnRelq","display_url":"pic.twitter.com/RSI0TnRelq","expanded_url":"https://twitter.com/katiesiek/status/926820572176064513/photo/1","type":"photo","sizes":{"small":{"w":510,"h":680,"resize":"fit"},"thumb":{"w":150,"h":150,"resize":"crop"},"medium":{"w":900,"h":1200,"resize":"fit"},"large":{"w":938,"h":1250,"resize":"fit"}},"source_status_id":926820572176064500,"source_status_id_str":"926820572176064513","source_user_id":49646319,"source_user_id_str":"49646319"}]}</t>
  </si>
  <si>
    <t>931017216488890369</t>
  </si>
  <si>
    <t>RT @katiesiek: .@AnnuPrabhakar presenting support for new mothers utilizing ARC #wish17 #amia17 @IUProHealth https://t.co/E9V1jCSXjz</t>
  </si>
  <si>
    <t>Thu Nov 16 04:32:56 +0000 2017</t>
  </si>
  <si>
    <t>http://twitter.com/iuinfograd/statuses/931017216488890369</t>
  </si>
  <si>
    <t>{"hashtags":[{"text":"wish17","indices":[80,87]},{"text":"amia17","indices":[88,95]}],"symbols":[],"user_mentions":[{"screen_name":"katiesiek","name":"Katie Siek","id":49646319,"id_str":"49646319","indices":[3,13]},{"screen_name":"AnnuPrabhakar","name":"Annu Prabhakar","id":51902756,"id_str":"51902756","indices":[16,30]},{"screen_name":"IUProHealth","name":"IU ProHealth","id":3164596586,"id_str":"3164596586","indices":[96,108]}],"urls":[],"media":[{"id":926819361398046700,"id_str":"926819361398046721","indices":[109,132],"media_url":"http://pbs.twimg.com/media/DNy5THcVwAEl9od.jpg","media_url_https":"https://pbs.twimg.com/media/DNy5THcVwAEl9od.jpg","url":"https://t.co/E9V1jCSXjz","display_url":"pic.twitter.com/E9V1jCSXjz","expanded_url":"https://twitter.com/katiesiek/status/926819364887674880/photo/1","type":"photo","sizes":{"medium":{"w":1200,"h":900,"resize":"fit"},"thumb":{"w":150,"h":150,"resize":"crop"},"large":{"w":1440,"h":1080,"resize":"fit"},"small":{"w":680,"h":510,"resize":"fit"}},"source_status_id":926819364887674900,"source_status_id_str":"926819364887674880","source_user_id":49646319,"source_user_id_str":"49646319"}]}</t>
  </si>
  <si>
    <t>931017095449636864</t>
  </si>
  <si>
    <t>RT @katiesiek: Investigating grief support @IUProHealth #wish17 #amia17 https://t.co/CSZkZAtIFI</t>
  </si>
  <si>
    <t>Thu Nov 16 04:32:27 +0000 2017</t>
  </si>
  <si>
    <t>http://twitter.com/iuinfograd/statuses/931017095449636864</t>
  </si>
  <si>
    <t>{"hashtags":[{"text":"wish17","indices":[56,63]},{"text":"amia17","indices":[64,71]}],"symbols":[],"user_mentions":[{"screen_name":"katiesiek","name":"Katie Siek","id":49646319,"id_str":"49646319","indices":[3,13]},{"screen_name":"IUProHealth","name":"IU ProHealth","id":3164596586,"id_str":"3164596586","indices":[43,55]}],"urls":[],"media":[{"id":926820685309243400,"id_str":"926820685309243392","indices":[72,95],"media_url":"http://pbs.twimg.com/media/DNy6gLZXcAA3gpH.jpg","media_url_https":"https://pbs.twimg.com/media/DNy6gLZXcAA3gpH.jpg","url":"https://t.co/CSZkZAtIFI","display_url":"pic.twitter.com/CSZkZAtIFI","expanded_url":"https://twitter.com/katiesiek/status/926820687028813824/photo/1","type":"photo","sizes":{"large":{"w":915,"h":1220,"resize":"fit"},"thumb":{"w":150,"h":150,"resize":"crop"},"medium":{"w":900,"h":1200,"resize":"fit"},"small":{"w":510,"h":680,"resize":"fit"}},"source_status_id":926820687028813800,"source_status_id_str":"926820687028813824","source_user_id":49646319,"source_user_id_str":"49646319"}]}</t>
  </si>
  <si>
    <t>931017045696708609</t>
  </si>
  <si>
    <t>RT @katiesiek: .@TOngwere multiple comorbidity expectation issues between patients and practitioners @IUProHealth #wish17 #amia17 https://t.co/4E1ZboXmnZ</t>
  </si>
  <si>
    <t>Thu Nov 16 04:32:15 +0000 2017</t>
  </si>
  <si>
    <t>http://twitter.com/iuinfograd/statuses/931017045696708609</t>
  </si>
  <si>
    <t>{"hashtags":[{"text":"wish17","indices":[114,121]},{"text":"amia17","indices":[122,129]}],"symbols":[],"user_mentions":[{"screen_name":"katiesiek","name":"Katie Siek","id":49646319,"id_str":"49646319","indices":[3,13]},{"screen_name":"TOngwere","name":"Tom Ongwere","id":723002789756997600,"id_str":"723002789756997636","indices":[16,25]},{"screen_name":"IUProHealth","name":"IU ProHealth","id":3164596586,"id_str":"3164596586","indices":[101,113]}],"urls":[]}</t>
  </si>
  <si>
    <t>930929282007949312</t>
  </si>
  <si>
    <t>mhealth1</t>
  </si>
  <si>
    <t>RT @techguy: Twitter Highlights from AMIA17 https://t.co/NxyNafVFw1</t>
  </si>
  <si>
    <t>Wed Nov 15 22:43:31 +0000 2017</t>
  </si>
  <si>
    <t>32135024</t>
  </si>
  <si>
    <t>http://pbs.twimg.com/profile_images/141193397/Me__3__normal.jpg</t>
  </si>
  <si>
    <t>pittsburgh</t>
  </si>
  <si>
    <t>http://twitter.com/mhealth1/statuses/930929282007949312</t>
  </si>
  <si>
    <t>{"hashtags":[],"symbols":[],"user_mentions":[{"screen_name":"techguy","name":"John Lynn","id":3043371,"id_str":"3043371","indices":[3,11]}],"urls":[{"url":"https://t.co/NxyNafVFw1","expanded_url":"http://dlvr.it/Q18Bm4","display_url":"dlvr.it/Q18Bm4","indices":[44,67]}]}</t>
  </si>
  <si>
    <t>930928411073056768</t>
  </si>
  <si>
    <t>sarahbennight</t>
  </si>
  <si>
    <t>Twitter Highlights from AMIA17 https://t.co/2i7Ii79Iqx https://t.co/xJsJAZLem5</t>
  </si>
  <si>
    <t>Wed Nov 15 22:40:03 +0000 2017</t>
  </si>
  <si>
    <t>561376288</t>
  </si>
  <si>
    <t>&lt;a href="https://dlvrit.com/" rel="nofollow"&gt;dlvr.it&lt;/a&gt;</t>
  </si>
  <si>
    <t>http://pbs.twimg.com/profile_images/700438227983831040/vnW3yxRH_normal.jpg</t>
  </si>
  <si>
    <t>Highland Village, TX</t>
  </si>
  <si>
    <t>http://twitter.com/sarahbennight/statuses/930928411073056768</t>
  </si>
  <si>
    <t>{"hashtags":[],"symbols":[],"user_mentions":[],"urls":[{"url":"https://t.co/2i7Ii79Iqx","expanded_url":"http://dlvr.it/Q18Bzd","display_url":"dlvr.it/Q18Bzd","indices":[31,54]}],"media":[{"id":930928408636276700,"id_str":"930928408636276736","indices":[55,78],"media_url":"http://pbs.twimg.com/media/DOtSdJQVwAAv65c.jpg","media_url_https":"https://pbs.twimg.com/media/DOtSdJQVwAAv65c.jpg","url":"https://t.co/xJsJAZLem5","display_url":"pic.twitter.com/xJsJAZLem5","expanded_url":"https://twitter.com/sarahbennight/status/930928411073056768/photo/1","type":"photo","sizes":{"large":{"w":1280,"h":720,"resize":"fit"},"medium":{"w":1200,"h":675,"resize":"fit"},"small":{"w":680,"h":383,"resize":"fit"},"thumb":{"w":150,"h":150,"resize":"crop"}}}]}</t>
  </si>
  <si>
    <t>930928045896036352</t>
  </si>
  <si>
    <t>HealthcareScene</t>
  </si>
  <si>
    <t>Twitter Highlights from AMIA17 https://t.co/2cXm1k8m8f</t>
  </si>
  <si>
    <t>Wed Nov 15 22:38:36 +0000 2017</t>
  </si>
  <si>
    <t>735361278</t>
  </si>
  <si>
    <t>http://pbs.twimg.com/profile_images/2464097447/hcscene-square_normal.jpg</t>
  </si>
  <si>
    <t>http://twitter.com/HealthcareScene/statuses/930928045896036352</t>
  </si>
  <si>
    <t>{"hashtags":[],"symbols":[],"user_mentions":[],"urls":[{"url":"https://t.co/2cXm1k8m8f","expanded_url":"http://dlvr.it/Q18Bmj","display_url":"dlvr.it/Q18Bmj","indices":[31,54]}]}</t>
  </si>
  <si>
    <t>930928043912192000</t>
  </si>
  <si>
    <t>HealthcareITJob</t>
  </si>
  <si>
    <t>Twitter Highlights from AMIA17 https://t.co/ssM1ify95s</t>
  </si>
  <si>
    <t>16578380</t>
  </si>
  <si>
    <t>http://pbs.twimg.com/profile_images/3109509744/6e55558eb251e1031ae9d5cde23b97cf_normal.png</t>
  </si>
  <si>
    <t>Online 24/7</t>
  </si>
  <si>
    <t>http://twitter.com/HealthcareITJob/statuses/930928043912192000</t>
  </si>
  <si>
    <t>{"hashtags":[],"symbols":[],"user_mentions":[],"urls":[{"url":"https://t.co/ssM1ify95s","expanded_url":"http://dlvr.it/Q18BmL","display_url":"dlvr.it/Q18BmL","indices":[31,54]}]}</t>
  </si>
  <si>
    <t>930928041861169152</t>
  </si>
  <si>
    <t>techguy</t>
  </si>
  <si>
    <t>Twitter Highlights from AMIA17 https://t.co/NxyNafVFw1</t>
  </si>
  <si>
    <t>Wed Nov 15 22:38:35 +0000 2017</t>
  </si>
  <si>
    <t>3043371</t>
  </si>
  <si>
    <t>http://pbs.twimg.com/profile_images/931564671760441344/pY9avbYP_normal.jpg</t>
  </si>
  <si>
    <t>Henderson, NV</t>
  </si>
  <si>
    <t>http://twitter.com/techguy/statuses/930928041861169152</t>
  </si>
  <si>
    <t>{"hashtags":[],"symbols":[],"user_mentions":[],"urls":[{"url":"https://t.co/NxyNafVFw1","expanded_url":"http://dlvr.it/Q18Bm4","display_url":"dlvr.it/Q18Bm4","indices":[31,54]}]}</t>
  </si>
  <si>
    <t>930880827503861761</t>
  </si>
  <si>
    <t>"I'm just worried about how drunk I'm going to get." -- one of my favorite colleagues, on upcoming #AMIA17 conference in New Orleans 😂🤣🤔 #itme</t>
  </si>
  <si>
    <t>Wed Nov 15 19:30:58 +0000 2017</t>
  </si>
  <si>
    <t>http://twitter.com/cally__ho/statuses/930880827503861761</t>
  </si>
  <si>
    <t>{"hashtags":[{"text":"AMIA17","indices":[99,106]},{"text":"itme","indices":[137,142]}],"symbols":[],"user_mentions":[],"urls":[]}</t>
  </si>
  <si>
    <t>930851866581254144</t>
  </si>
  <si>
    <t>LeaChatham</t>
  </si>
  <si>
    <t>RT @HealthcareScene: AMIA17 – There’s Gold in Them EHRs! https://t.co/syXe2dre1G</t>
  </si>
  <si>
    <t>Wed Nov 15 17:35:54 +0000 2017</t>
  </si>
  <si>
    <t>873900000</t>
  </si>
  <si>
    <t>http://pbs.twimg.com/profile_images/831857513003835394/OlmoPyft_normal.jpg</t>
  </si>
  <si>
    <t>Livingston, MT</t>
  </si>
  <si>
    <t>http://twitter.com/LeaChatham/statuses/930851866581254144</t>
  </si>
  <si>
    <t>{"hashtags":[],"symbols":[],"user_mentions":[{"screen_name":"HealthcareScene","name":"Healthcare Scene","id":735361278,"id_str":"735361278","indices":[3,19]}],"urls":[{"url":"https://t.co/syXe2dre1G","expanded_url":"http://dlvr.it/Q0mw2R","display_url":"dlvr.it/Q0mw2R","indices":[57,80]}]}</t>
  </si>
  <si>
    <t>930555178616541184</t>
  </si>
  <si>
    <t>peggylou74</t>
  </si>
  <si>
    <t>Tue Nov 14 21:56:58 +0000 2017</t>
  </si>
  <si>
    <t>23094793</t>
  </si>
  <si>
    <t>http://pbs.twimg.com/profile_images/652108078632955905/8qsuGhbF_normal.jpg</t>
  </si>
  <si>
    <t>New York City/Philadelphia</t>
  </si>
  <si>
    <t>http://twitter.com/peggylou74/statuses/930555178616541184</t>
  </si>
  <si>
    <t>930213586496081920</t>
  </si>
  <si>
    <t>Getting ready for #AMIA17: How do we identify and define shared values as a membership?  This two question survey... https://t.co/haeRuZnUE4</t>
  </si>
  <si>
    <t>Mon Nov 13 23:19:36 +0000 2017</t>
  </si>
  <si>
    <t>http://twitter.com/AMIAnet/statuses/930213586496081920</t>
  </si>
  <si>
    <t>{"hashtags":[{"text":"AMIA17","indices":[18,25]}],"symbols":[],"user_mentions":[],"urls":[{"url":"https://t.co/haeRuZnUE4","expanded_url":"http://fb.me/6hOeyw9Hs","display_url":"fb.me/6hOeyw9Hs","indices":[117,140]}]}</t>
  </si>
  <si>
    <t>930199868081029120</t>
  </si>
  <si>
    <t>AMIA17 – There’s Gold in Them EHRs! https://t.co/upUyqOdpCR</t>
  </si>
  <si>
    <t>Mon Nov 13 22:25:05 +0000 2017</t>
  </si>
  <si>
    <t>http://twitter.com/HealthcareITJob/statuses/930199868081029120</t>
  </si>
  <si>
    <t>{"hashtags":[],"symbols":[],"user_mentions":[],"urls":[{"url":"https://t.co/upUyqOdpCR","expanded_url":"http://dlvr.it/Q0n2mV","display_url":"dlvr.it/Q0n2mV","indices":[36,59]}]}</t>
  </si>
  <si>
    <t>930194586198097920</t>
  </si>
  <si>
    <t>AMIA17 – There’s Gold in Them EHRs! https://t.co/syXe2dre1G</t>
  </si>
  <si>
    <t>Mon Nov 13 22:04:06 +0000 2017</t>
  </si>
  <si>
    <t>http://twitter.com/HealthcareScene/statuses/930194586198097920</t>
  </si>
  <si>
    <t>{"hashtags":[],"symbols":[],"user_mentions":[],"urls":[{"url":"https://t.co/syXe2dre1G","expanded_url":"http://dlvr.it/Q0mw2R","display_url":"dlvr.it/Q0mw2R","indices":[36,59]}]}</t>
  </si>
  <si>
    <t>930107809479430146</t>
  </si>
  <si>
    <t>bbahl</t>
  </si>
  <si>
    <t>RT @eagleinetwork: .@InformaticsGuy @bbahl present board 030 in #AMIA17! You can learn more about @HarvardCatalyst's projects here.
https://t.co/S9Olp8xFfq</t>
  </si>
  <si>
    <t>Mon Nov 13 16:19:17 +0000 2017</t>
  </si>
  <si>
    <t>58123458</t>
  </si>
  <si>
    <t>http://pbs.twimg.com/profile_images/717383717522710528/Nqa5ILK3_normal.jpg</t>
  </si>
  <si>
    <t>Boston, MA</t>
  </si>
  <si>
    <t>http://twitter.com/bbahl/statuses/930107809479430146</t>
  </si>
  <si>
    <t>{"hashtags":[{"text":"AMIA17","indices":[64,71]}],"symbols":[],"user_mentions":[{"screen_name":"eagleinetwork","name":"eagle-i Bioresources","id":732815670,"id_str":"732815670","indices":[3,17]},{"screen_name":"InformaticsGuy","name":"Douglas MacFadden","id":300987307,"id_str":"300987307","indices":[20,35]},{"screen_name":"bbahl","name":"Bhanu Bahl","id":58123458,"id_str":"58123458","indices":[36,42]},{"screen_name":"HarvardCatalyst","name":"Harvard Catalyst","id":18216990,"id_str":"18216990","indices":[98,114]}],"urls":[]}</t>
  </si>
  <si>
    <t>929716910605905920</t>
  </si>
  <si>
    <t>@tvc15brian Brian will be shortly headed to #amia17 and I'm sure he'd be happy to chat more about @MediaConch, @_veraPDF, @DPFManager, @archivematica, @machomebrew, etc.</t>
  </si>
  <si>
    <t>Sun Nov 12 14:25:59 +0000 2017</t>
  </si>
  <si>
    <t>929716209658015745</t>
  </si>
  <si>
    <t>http://twitter.com/ablwr/statuses/929716910605905920</t>
  </si>
  <si>
    <t>{"hashtags":[{"text":"amia17","indices":[44,51]}],"symbols":[],"user_mentions":[{"screen_name":"tvc15brian","name":"[host]٩͡(⌐■_■)۶[/host]","id":182453545,"id_str":"182453545","indices":[0,11]},{"screen_name":"MediaConch","name":"MediaConch","id":3740429663,"id_str":"3740429663","indices":[98,109]},{"screen_name":"_veraPDF","name":"veraPDF","id":3375618945,"id_str":"3375618945","indices":[111,120]},{"screen_name":"DPFManager","name":"DPF Manager","id":3200493898,"id_str":"3200493898","indices":[122,133]},{"screen_name":"archivematica","name":"Archivematica","id":463134270,"id_str":"463134270","indices":[135,149]},{"screen_name":"MacHomebrew","name":"Homebrew","id":73375191,"id_str":"73375191","indices":[151,163]}],"url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</si>
</sst>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d/MM/yy"/>
    <numFmt numFmtId="167" formatCode="dd/MM/yyyy"/>
    <numFmt numFmtId="168" formatCode="HH:mm:ss"/>
  </numFmts>
  <fonts count="32">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name val="Roboto"/>
    </font>
    <font>
      <sz val="8.0"/>
    </font>
    <font>
      <u/>
      <sz val="8.0"/>
      <color rgb="FF0000FF"/>
    </font>
    <font>
      <u/>
      <sz val="8.0"/>
      <color rgb="FF0000FF"/>
    </font>
    <font>
      <b/>
      <sz val="10.0"/>
      <color rgb="FF000000"/>
      <name val="Roboto"/>
    </font>
    <font>
      <b/>
      <name val="Roboto"/>
    </font>
    <font>
      <b/>
      <sz val="10.0"/>
      <name val="Roboto"/>
    </font>
    <font>
      <b/>
      <u/>
      <sz val="10.0"/>
      <color rgb="FFFFFFFF"/>
      <name val="Roboto"/>
    </font>
    <font>
      <u/>
      <sz val="10.0"/>
      <color rgb="FF0000FF"/>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sz val="9.0"/>
    </font>
    <font>
      <b/>
      <sz val="9.0"/>
      <color rgb="FF0B5394"/>
    </font>
    <font>
      <b/>
      <sz val="9.0"/>
      <color rgb="FF99000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0" fillId="0" fontId="7" numFmtId="0" xfId="0" applyFont="1"/>
    <xf borderId="6" fillId="0" fontId="3" numFmtId="0" xfId="0" applyAlignment="1" applyBorder="1" applyFont="1">
      <alignment readingOrder="0" shrinkToFit="0" vertical="center" wrapText="1"/>
    </xf>
    <xf borderId="0" fillId="4" fontId="8" numFmtId="49" xfId="0" applyAlignment="1" applyFill="1" applyFont="1" applyNumberFormat="1">
      <alignment horizontal="left" vertical="bottom"/>
    </xf>
    <xf borderId="0" fillId="0" fontId="3" numFmtId="0" xfId="0" applyFont="1"/>
    <xf borderId="0" fillId="0" fontId="8" numFmtId="49" xfId="0" applyAlignment="1" applyFont="1" applyNumberFormat="1">
      <alignment horizontal="left" readingOrder="0" vertical="bottom"/>
    </xf>
    <xf borderId="0" fillId="2" fontId="5" numFmtId="0" xfId="0" applyAlignment="1" applyFont="1">
      <alignment horizontal="center" readingOrder="0"/>
    </xf>
    <xf borderId="0" fillId="0" fontId="8" numFmtId="49" xfId="0" applyAlignment="1" applyFont="1" applyNumberFormat="1">
      <alignment horizontal="left" readingOrder="0" shrinkToFit="0" vertical="bottom" wrapText="1"/>
    </xf>
    <xf borderId="0" fillId="0" fontId="8" numFmtId="164" xfId="0" applyAlignment="1" applyFont="1" applyNumberFormat="1">
      <alignment horizontal="left" readingOrder="0" vertical="bottom"/>
    </xf>
    <xf borderId="0" fillId="0" fontId="8" numFmtId="49" xfId="0" applyAlignment="1" applyFont="1" applyNumberFormat="1">
      <alignment horizontal="left" readingOrder="0" shrinkToFit="0" vertical="bottom" wrapText="0"/>
    </xf>
    <xf borderId="0" fillId="4" fontId="8" numFmtId="49" xfId="0" applyAlignment="1" applyFont="1" applyNumberFormat="1">
      <alignment horizontal="left" readingOrder="0" vertical="bottom"/>
    </xf>
    <xf borderId="0" fillId="0" fontId="9" numFmtId="49" xfId="0" applyAlignment="1" applyFont="1" applyNumberFormat="1">
      <alignment horizontal="left" readingOrder="0" shrinkToFit="0" vertical="bottom" wrapText="0"/>
    </xf>
    <xf borderId="0" fillId="0" fontId="10" numFmtId="49" xfId="0" applyAlignment="1" applyFont="1" applyNumberFormat="1">
      <alignment horizontal="left" readingOrder="0" vertical="bottom"/>
    </xf>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0" fillId="3" fontId="11" numFmtId="0" xfId="0" applyAlignment="1" applyFont="1">
      <alignment horizontal="left" vertical="center"/>
    </xf>
    <xf borderId="0" fillId="3" fontId="11" numFmtId="0" xfId="0" applyAlignment="1" applyFont="1">
      <alignment horizontal="center" vertical="center"/>
    </xf>
    <xf borderId="0" fillId="3" fontId="11" numFmtId="0" xfId="0" applyAlignment="1" applyFont="1">
      <alignment readingOrder="0" vertical="center"/>
    </xf>
    <xf borderId="0" fillId="3" fontId="11" numFmtId="9" xfId="0" applyAlignment="1" applyFont="1" applyNumberFormat="1">
      <alignment horizontal="center" readingOrder="0" vertical="center"/>
    </xf>
    <xf borderId="0" fillId="0" fontId="12" numFmtId="0" xfId="0" applyAlignment="1" applyFont="1">
      <alignment horizontal="right" readingOrder="0" vertical="center"/>
    </xf>
    <xf borderId="0" fillId="0" fontId="2" numFmtId="0" xfId="0" applyAlignment="1" applyFont="1">
      <alignment readingOrder="0"/>
    </xf>
    <xf borderId="8" fillId="5"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5"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5"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5"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13"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vertical="center"/>
    </xf>
    <xf borderId="2" fillId="0" fontId="3" numFmtId="0" xfId="0" applyAlignment="1" applyBorder="1" applyFont="1">
      <alignment readingOrder="0" vertical="center"/>
    </xf>
    <xf borderId="0" fillId="0" fontId="13" numFmtId="0" xfId="0" applyAlignment="1" applyFont="1">
      <alignment readingOrder="0" vertical="center"/>
    </xf>
    <xf borderId="2" fillId="0" fontId="13" numFmtId="0" xfId="0" applyAlignment="1" applyBorder="1" applyFont="1">
      <alignment readingOrder="0"/>
    </xf>
    <xf borderId="10" fillId="2" fontId="14"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6" fontId="3" numFmtId="0" xfId="0" applyAlignment="1" applyBorder="1" applyFill="1" applyFont="1">
      <alignment readingOrder="0"/>
    </xf>
    <xf borderId="0" fillId="0" fontId="3" numFmtId="0" xfId="0" applyAlignment="1" applyFont="1">
      <alignment horizontal="left" vertical="center"/>
    </xf>
    <xf borderId="0" fillId="6" fontId="3" numFmtId="0" xfId="0" applyAlignment="1" applyFont="1">
      <alignment shrinkToFit="0" wrapText="1"/>
    </xf>
    <xf borderId="0" fillId="6" fontId="15" numFmtId="0" xfId="0" applyAlignment="1" applyFont="1">
      <alignment horizontal="right" vertical="top"/>
    </xf>
    <xf borderId="0" fillId="6" fontId="3" numFmtId="0" xfId="0" applyAlignment="1" applyFont="1">
      <alignment horizontal="right" vertical="top"/>
    </xf>
    <xf borderId="1" fillId="0" fontId="3" numFmtId="0" xfId="0" applyAlignment="1" applyBorder="1" applyFont="1">
      <alignment horizontal="right" vertical="bottom"/>
    </xf>
    <xf borderId="11" fillId="6" fontId="3" numFmtId="0" xfId="0" applyAlignment="1" applyBorder="1" applyFont="1">
      <alignment horizontal="right" vertical="top"/>
    </xf>
    <xf borderId="10" fillId="0" fontId="3" numFmtId="0" xfId="0" applyAlignment="1" applyBorder="1" applyFont="1">
      <alignment horizontal="right" vertical="bottom"/>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7" numFmtId="0" xfId="0" applyAlignment="1" applyFont="1">
      <alignment horizontal="center" vertical="center"/>
    </xf>
    <xf borderId="0" fillId="3" fontId="7" numFmtId="9" xfId="0" applyAlignment="1" applyFont="1" applyNumberFormat="1">
      <alignment horizontal="center" vertical="center"/>
    </xf>
    <xf borderId="0" fillId="3" fontId="18" numFmtId="0" xfId="0" applyFont="1"/>
    <xf borderId="0" fillId="0" fontId="13" numFmtId="0" xfId="0" applyAlignment="1" applyFont="1">
      <alignment readingOrder="0"/>
    </xf>
    <xf borderId="0" fillId="3" fontId="7" numFmtId="0" xfId="0" applyFont="1"/>
    <xf borderId="0" fillId="2" fontId="16" numFmtId="0" xfId="0" applyAlignment="1" applyFont="1">
      <alignment horizontal="center" shrinkToFit="0" vertical="center" wrapText="0"/>
    </xf>
    <xf borderId="0" fillId="3" fontId="7" numFmtId="0" xfId="0" applyAlignment="1" applyFont="1">
      <alignment horizontal="left" vertical="center"/>
    </xf>
    <xf borderId="0" fillId="0" fontId="7" numFmtId="0" xfId="0" applyAlignment="1" applyFont="1">
      <alignment readingOrder="0"/>
    </xf>
    <xf borderId="0" fillId="3" fontId="7" numFmtId="164" xfId="0" applyFont="1" applyNumberFormat="1"/>
    <xf borderId="0" fillId="0" fontId="13" numFmtId="0" xfId="0" applyFont="1"/>
    <xf borderId="0" fillId="0" fontId="7" numFmtId="4" xfId="0" applyAlignment="1" applyFont="1" applyNumberFormat="1">
      <alignment horizontal="right" vertical="bottom"/>
    </xf>
    <xf borderId="0" fillId="6" fontId="13" numFmtId="0" xfId="0" applyAlignment="1" applyFont="1">
      <alignment horizontal="center" vertical="bottom"/>
    </xf>
    <xf borderId="0" fillId="0" fontId="7" numFmtId="0" xfId="0" applyAlignment="1" applyFont="1">
      <alignment horizontal="right" vertical="bottom"/>
    </xf>
    <xf borderId="0" fillId="6" fontId="7" numFmtId="0" xfId="0" applyFont="1"/>
    <xf borderId="0" fillId="6" fontId="7" numFmtId="0" xfId="0" applyAlignment="1" applyFont="1">
      <alignment readingOrder="0"/>
    </xf>
    <xf borderId="0" fillId="0" fontId="7" numFmtId="0" xfId="0" applyAlignment="1" applyFont="1">
      <alignment horizontal="left" vertical="bottom"/>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13" numFmtId="0" xfId="0" applyAlignment="1" applyFont="1">
      <alignment horizontal="right" readingOrder="0" vertical="bottom"/>
    </xf>
    <xf borderId="0" fillId="5" fontId="7" numFmtId="0" xfId="0" applyAlignment="1" applyFont="1">
      <alignment horizontal="center" readingOrder="0" shrinkToFit="0" vertical="center" wrapText="1"/>
    </xf>
    <xf borderId="0" fillId="0" fontId="20" numFmtId="0" xfId="0" applyAlignment="1" applyFont="1">
      <alignment horizontal="right" vertical="bottom"/>
    </xf>
    <xf borderId="0" fillId="0" fontId="2" numFmtId="165" xfId="0" applyFont="1" applyNumberFormat="1"/>
    <xf borderId="0" fillId="0" fontId="21" numFmtId="165" xfId="0" applyAlignment="1" applyFont="1" applyNumberFormat="1">
      <alignment horizontal="center" readingOrder="0" vertical="bottom"/>
    </xf>
    <xf borderId="0" fillId="2" fontId="16" numFmtId="0" xfId="0" applyAlignment="1" applyFont="1">
      <alignment horizontal="center" readingOrder="0" shrinkToFit="0" vertical="bottom" wrapText="1"/>
    </xf>
    <xf borderId="0" fillId="0" fontId="22" numFmtId="0" xfId="0" applyAlignment="1" applyFont="1">
      <alignment readingOrder="0"/>
    </xf>
    <xf borderId="0" fillId="0" fontId="20" numFmtId="166" xfId="0" applyAlignment="1" applyFont="1" applyNumberFormat="1">
      <alignment horizontal="right" vertical="bottom"/>
    </xf>
    <xf borderId="0" fillId="6" fontId="2" numFmtId="0" xfId="0" applyFont="1"/>
    <xf borderId="0" fillId="0" fontId="7" numFmtId="9" xfId="0" applyAlignment="1" applyFont="1" applyNumberFormat="1">
      <alignment horizontal="center" vertical="center"/>
    </xf>
    <xf borderId="0" fillId="0" fontId="18" numFmtId="0" xfId="0" applyFont="1"/>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7" numFmtId="0" xfId="0" applyAlignment="1" applyFont="1">
      <alignment horizontal="right" readingOrder="0" vertical="center"/>
    </xf>
    <xf borderId="0" fillId="0" fontId="28" numFmtId="0" xfId="0" applyAlignment="1" applyFont="1">
      <alignment readingOrder="0" vertical="center"/>
    </xf>
    <xf borderId="0" fillId="0" fontId="27" numFmtId="0" xfId="0" applyAlignment="1" applyFont="1">
      <alignment vertical="center"/>
    </xf>
    <xf borderId="0" fillId="0" fontId="29" numFmtId="0" xfId="0" applyAlignment="1" applyFont="1">
      <alignment readingOrder="0" vertical="center"/>
    </xf>
    <xf borderId="0" fillId="0" fontId="30" numFmtId="0" xfId="0" applyAlignment="1" applyFont="1">
      <alignment vertical="bottom"/>
    </xf>
    <xf borderId="0" fillId="0" fontId="21" numFmtId="0" xfId="0" applyAlignment="1" applyFont="1">
      <alignment horizontal="center" readingOrder="0" vertical="bottom"/>
    </xf>
    <xf borderId="0" fillId="0" fontId="31" numFmtId="0" xfId="0" applyFont="1"/>
    <xf borderId="0" fillId="0" fontId="8" numFmtId="0" xfId="0" applyAlignment="1" applyFont="1">
      <alignment horizontal="center" vertical="top"/>
    </xf>
    <xf borderId="0" fillId="5" fontId="8" numFmtId="0" xfId="0" applyAlignment="1" applyFont="1">
      <alignment shrinkToFit="0" vertical="center" wrapText="1"/>
    </xf>
    <xf borderId="0" fillId="5" fontId="8" numFmtId="0" xfId="0" applyAlignment="1" applyFont="1">
      <alignment horizontal="center" vertical="top"/>
    </xf>
    <xf borderId="0" fillId="0" fontId="8"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8" numFmtId="0" xfId="0" applyAlignment="1" applyFont="1">
      <alignment vertical="center"/>
    </xf>
    <xf borderId="0" fillId="0" fontId="21" numFmtId="0" xfId="0" applyAlignment="1" applyFont="1">
      <alignment horizontal="right" readingOrder="0" vertical="top"/>
    </xf>
    <xf borderId="0" fillId="6" fontId="8" numFmtId="0" xfId="0" applyAlignment="1" applyFont="1">
      <alignment vertical="center"/>
    </xf>
    <xf borderId="0" fillId="6" fontId="8" numFmtId="0" xfId="0" applyAlignment="1" applyFont="1">
      <alignment horizontal="center" vertical="top"/>
    </xf>
    <xf borderId="0" fillId="0" fontId="2" numFmtId="165" xfId="0" applyAlignment="1" applyFont="1" applyNumberFormat="1">
      <alignment shrinkToFit="0" vertical="bottom" wrapText="0"/>
    </xf>
    <xf borderId="0" fillId="0" fontId="7" numFmtId="0" xfId="0" applyAlignment="1" applyFont="1">
      <alignment horizontal="center" vertical="center"/>
    </xf>
    <xf quotePrefix="1" borderId="0" fillId="0" fontId="8" numFmtId="49" xfId="0" applyAlignment="1" applyFont="1" applyNumberFormat="1">
      <alignment horizontal="left" readingOrder="0" shrinkToFit="0" vertical="bottom" wrapText="1"/>
    </xf>
    <xf borderId="0" fillId="4" fontId="8" numFmtId="49" xfId="0" applyAlignment="1" applyFont="1" applyNumberFormat="1">
      <alignment vertical="bottom"/>
    </xf>
    <xf borderId="0" fillId="0" fontId="2" numFmtId="49" xfId="0" applyFont="1" applyNumberFormat="1"/>
    <xf borderId="0" fillId="0" fontId="2" numFmtId="49" xfId="0" applyAlignment="1" applyFont="1" applyNumberFormat="1">
      <alignment shrinkToFit="0" wrapText="1"/>
    </xf>
    <xf borderId="0" fillId="0" fontId="8" numFmtId="49" xfId="0" applyAlignment="1" applyFont="1" applyNumberFormat="1">
      <alignment shrinkToFit="0" vertical="bottom" wrapText="0"/>
    </xf>
  </cellXfs>
  <cellStyles count="1">
    <cellStyle xfId="0" name="Normal" builtinId="0"/>
  </cellStyles>
  <dxfs count="3">
    <dxf>
      <font/>
      <fill>
        <patternFill patternType="solid">
          <fgColor rgb="FF40E118"/>
          <bgColor rgb="FF40E118"/>
        </patternFill>
      </fill>
      <border/>
    </dxf>
    <dxf>
      <font>
        <color rgb="FFFFFFFF"/>
      </font>
      <fill>
        <patternFill patternType="solid">
          <fgColor rgb="FFFF0000"/>
          <bgColor rgb="FFFF0000"/>
        </patternFill>
      </fill>
      <border/>
    </dxf>
    <dxf>
      <font>
        <color rgb="FFF3F3F3"/>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Tweet Volume Over Time</a:t>
            </a:r>
          </a:p>
        </c:rich>
      </c:tx>
      <c:overlay val="0"/>
    </c:title>
    <c:plotArea>
      <c:layout/>
      <c:lineChart>
        <c:varyColors val="0"/>
        <c:ser>
          <c:idx val="0"/>
          <c:order val="0"/>
          <c:spPr>
            <a:ln cmpd="sng" w="19050">
              <a:solidFill>
                <a:srgbClr val="3366CC"/>
              </a:solidFill>
            </a:ln>
          </c:spPr>
          <c:marker>
            <c:symbol val="none"/>
          </c:marker>
          <c:cat>
            <c:strRef>
              <c:f>Dashboard!$K$4:$K$31</c:f>
            </c:strRef>
          </c:cat>
          <c:val>
            <c:numRef>
              <c:f>Dashboard!$L$4:$L$31</c:f>
            </c:numRef>
          </c:val>
          <c:smooth val="0"/>
        </c:ser>
        <c:axId val="93502070"/>
        <c:axId val="318442676"/>
      </c:lineChart>
      <c:catAx>
        <c:axId val="93502070"/>
        <c:scaling>
          <c:orientation val="minMax"/>
        </c:scaling>
        <c:delete val="0"/>
        <c:axPos val="b"/>
        <c:txPr>
          <a:bodyPr rot="-1800000"/>
          <a:lstStyle/>
          <a:p>
            <a:pPr lvl="0">
              <a:defRPr b="0"/>
            </a:pPr>
          </a:p>
        </c:txPr>
        <c:crossAx val="318442676"/>
      </c:catAx>
      <c:valAx>
        <c:axId val="318442676"/>
        <c:scaling>
          <c:orientation val="minMax"/>
          <c:min val="0.0"/>
        </c:scaling>
        <c:delete val="0"/>
        <c:axPos val="l"/>
        <c:majorGridlines>
          <c:spPr>
            <a:ln>
              <a:solidFill>
                <a:srgbClr val="B7B7B7"/>
              </a:solidFill>
            </a:ln>
          </c:spPr>
        </c:majorGridlines>
        <c:title>
          <c:tx>
            <c:rich>
              <a:bodyPr/>
              <a:lstStyle/>
              <a:p>
                <a:pPr lvl="0">
                  <a:defRPr b="0"/>
                </a:pPr>
                <a:r>
                  <a:t>f</a:t>
                </a:r>
              </a:p>
            </c:rich>
          </c:tx>
          <c:overlay val="0"/>
        </c:title>
        <c:numFmt formatCode="General" sourceLinked="1"/>
        <c:tickLblPos val="nextTo"/>
        <c:spPr>
          <a:ln w="47625">
            <a:noFill/>
          </a:ln>
        </c:spPr>
        <c:txPr>
          <a:bodyPr/>
          <a:lstStyle/>
          <a:p>
            <a:pPr lvl="0">
              <a:defRPr b="0"/>
            </a:pPr>
          </a:p>
        </c:txPr>
        <c:crossAx val="93502070"/>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Top Tweeters </a:t>
            </a:r>
          </a:p>
        </c:rich>
      </c:tx>
      <c:overlay val="0"/>
    </c:title>
    <c:plotArea>
      <c:layout/>
      <c:barChart>
        <c:barDir val="bar"/>
        <c:ser>
          <c:idx val="0"/>
          <c:order val="0"/>
          <c:tx>
            <c:strRef>
              <c:f>Dashboard!$R$2</c:f>
            </c:strRef>
          </c:tx>
          <c:spPr>
            <a:solidFill>
              <a:srgbClr val="3366CC"/>
            </a:solidFill>
          </c:spPr>
          <c:cat>
            <c:strRef>
              <c:f>Dashboard!$Q$3:$Q$12</c:f>
            </c:strRef>
          </c:cat>
          <c:val>
            <c:numRef>
              <c:f>Dashboard!$R$3:$R$12</c:f>
            </c:numRef>
          </c:val>
        </c:ser>
        <c:axId val="1235638242"/>
        <c:axId val="2050118692"/>
      </c:barChart>
      <c:catAx>
        <c:axId val="1235638242"/>
        <c:scaling>
          <c:orientation val="maxMin"/>
        </c:scaling>
        <c:delete val="0"/>
        <c:axPos val="l"/>
        <c:txPr>
          <a:bodyPr/>
          <a:lstStyle/>
          <a:p>
            <a:pPr lvl="0">
              <a:defRPr b="0"/>
            </a:pPr>
          </a:p>
        </c:txPr>
        <c:crossAx val="2050118692"/>
      </c:catAx>
      <c:valAx>
        <c:axId val="2050118692"/>
        <c:scaling>
          <c:orientation val="minMax"/>
          <c:min val="0.0"/>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235638242"/>
        <c:crosses val="max"/>
      </c:valAx>
    </c:plotArea>
  </c:chart>
  <c:spPr>
    <a:solidFill>
      <a:srgbClr val="FFFFFF"/>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0</xdr:col>
      <xdr:colOff>371475</xdr:colOff>
      <xdr:row>21</xdr:row>
      <xdr:rowOff>371475</xdr:rowOff>
    </xdr:from>
    <xdr:to>
      <xdr:col>4</xdr:col>
      <xdr:colOff>1571625</xdr:colOff>
      <xdr:row>36</xdr:row>
      <xdr:rowOff>161925</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0</xdr:col>
      <xdr:colOff>361950</xdr:colOff>
      <xdr:row>4</xdr:row>
      <xdr:rowOff>447675</xdr:rowOff>
    </xdr:from>
    <xdr:to>
      <xdr:col>4</xdr:col>
      <xdr:colOff>638175</xdr:colOff>
      <xdr:row>20</xdr:row>
      <xdr:rowOff>104775</xdr:rowOff>
    </xdr:to>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twitter.com/ng_yvonne/statuses/937292364837801984" TargetMode="External"/><Relationship Id="rId391" Type="http://schemas.openxmlformats.org/officeDocument/2006/relationships/hyperlink" Target="http://pbs.twimg.com/profile_images/3506441088/9905f08f216d3acdd4a318ea7172e402_normal.jpeg" TargetMode="External"/><Relationship Id="rId390" Type="http://schemas.openxmlformats.org/officeDocument/2006/relationships/hyperlink" Target="http://twitter.com/ng_yvonne/statuses/937292409112858624" TargetMode="External"/><Relationship Id="rId2180" Type="http://schemas.openxmlformats.org/officeDocument/2006/relationships/hyperlink" Target="http://pbs.twimg.com/profile_images/458868020253716480/qfzF7CCt_normal.jpeg" TargetMode="External"/><Relationship Id="rId2181" Type="http://schemas.openxmlformats.org/officeDocument/2006/relationships/hyperlink" Target="http://twitter.com/SABCMediaLib/statuses/936314452584157185" TargetMode="External"/><Relationship Id="rId2182" Type="http://schemas.openxmlformats.org/officeDocument/2006/relationships/hyperlink" Target="http://pbs.twimg.com/profile_images/859544740735459328/usc5suuP_normal.jpg" TargetMode="External"/><Relationship Id="rId2183" Type="http://schemas.openxmlformats.org/officeDocument/2006/relationships/hyperlink" Target="http://twitter.com/amusedmuse/statuses/936314173541122048" TargetMode="External"/><Relationship Id="rId385" Type="http://schemas.openxmlformats.org/officeDocument/2006/relationships/hyperlink" Target="http://pbs.twimg.com/profile_images/378800000859601652/amlbTpSP_normal.jpeg" TargetMode="External"/><Relationship Id="rId2184" Type="http://schemas.openxmlformats.org/officeDocument/2006/relationships/hyperlink" Target="http://pbs.twimg.com/profile_images/616647328766668800/Pp3UtKna_normal.jpg" TargetMode="External"/><Relationship Id="rId384" Type="http://schemas.openxmlformats.org/officeDocument/2006/relationships/hyperlink" Target="http://twitter.com/pjmidtlyng/statuses/937295158026100738" TargetMode="External"/><Relationship Id="rId2185" Type="http://schemas.openxmlformats.org/officeDocument/2006/relationships/hyperlink" Target="http://twitter.com/AMIAnet/statuses/936314087952306176" TargetMode="External"/><Relationship Id="rId383" Type="http://schemas.openxmlformats.org/officeDocument/2006/relationships/hyperlink" Target="http://pbs.twimg.com/profile_images/378800000859601652/amlbTpSP_normal.jpeg" TargetMode="External"/><Relationship Id="rId2186" Type="http://schemas.openxmlformats.org/officeDocument/2006/relationships/hyperlink" Target="http://pbs.twimg.com/profile_images/601233784034369536/7VZ9AsLJ_normal.jpg" TargetMode="External"/><Relationship Id="rId382" Type="http://schemas.openxmlformats.org/officeDocument/2006/relationships/hyperlink" Target="http://twitter.com/LibConfLady/statuses/937295275194019840" TargetMode="External"/><Relationship Id="rId2187" Type="http://schemas.openxmlformats.org/officeDocument/2006/relationships/hyperlink" Target="http://twitter.com/AMIAatUT/statuses/936313834129805314" TargetMode="External"/><Relationship Id="rId389" Type="http://schemas.openxmlformats.org/officeDocument/2006/relationships/hyperlink" Target="http://pbs.twimg.com/profile_images/3506441088/9905f08f216d3acdd4a318ea7172e402_normal.jpeg" TargetMode="External"/><Relationship Id="rId2188" Type="http://schemas.openxmlformats.org/officeDocument/2006/relationships/hyperlink" Target="http://pbs.twimg.com/profile_images/859544740735459328/usc5suuP_normal.jpg" TargetMode="External"/><Relationship Id="rId388" Type="http://schemas.openxmlformats.org/officeDocument/2006/relationships/hyperlink" Target="http://twitter.com/DaleLore/statuses/937292870729588736" TargetMode="External"/><Relationship Id="rId2189" Type="http://schemas.openxmlformats.org/officeDocument/2006/relationships/hyperlink" Target="http://twitter.com/amusedmuse/statuses/936313752877547520" TargetMode="External"/><Relationship Id="rId387" Type="http://schemas.openxmlformats.org/officeDocument/2006/relationships/hyperlink" Target="http://pbs.twimg.com/profile_images/509734642132320256/Bdk90kJQ_normal.png" TargetMode="External"/><Relationship Id="rId386" Type="http://schemas.openxmlformats.org/officeDocument/2006/relationships/hyperlink" Target="http://twitter.com/pjmidtlyng/statuses/937295158026100738" TargetMode="External"/><Relationship Id="rId381" Type="http://schemas.openxmlformats.org/officeDocument/2006/relationships/hyperlink" Target="http://pbs.twimg.com/profile_images/922480986465624064/k3d1seyN_normal.jpg" TargetMode="External"/><Relationship Id="rId380" Type="http://schemas.openxmlformats.org/officeDocument/2006/relationships/hyperlink" Target="http://twitter.com/pjmidtlyng/statuses/937295658251358209" TargetMode="External"/><Relationship Id="rId379" Type="http://schemas.openxmlformats.org/officeDocument/2006/relationships/hyperlink" Target="http://pbs.twimg.com/profile_images/378800000859601652/amlbTpSP_normal.jpeg" TargetMode="External"/><Relationship Id="rId2170" Type="http://schemas.openxmlformats.org/officeDocument/2006/relationships/hyperlink" Target="http://pbs.twimg.com/profile_images/671708400728674304/fnK1De_a_normal.png" TargetMode="External"/><Relationship Id="rId2171" Type="http://schemas.openxmlformats.org/officeDocument/2006/relationships/hyperlink" Target="http://twitter.com/LDMArchive/statuses/936316354084392960" TargetMode="External"/><Relationship Id="rId2172" Type="http://schemas.openxmlformats.org/officeDocument/2006/relationships/hyperlink" Target="http://pbs.twimg.com/profile_images/859544740735459328/usc5suuP_normal.jpg" TargetMode="External"/><Relationship Id="rId374" Type="http://schemas.openxmlformats.org/officeDocument/2006/relationships/hyperlink" Target="http://twitter.com/PreserveGSM/statuses/937307620985143296" TargetMode="External"/><Relationship Id="rId2173" Type="http://schemas.openxmlformats.org/officeDocument/2006/relationships/hyperlink" Target="http://twitter.com/amusedmuse/statuses/936315388266082305" TargetMode="External"/><Relationship Id="rId373" Type="http://schemas.openxmlformats.org/officeDocument/2006/relationships/hyperlink" Target="http://pbs.twimg.com/profile_images/920342205205581824/mj3CEMIx_normal.jpg" TargetMode="External"/><Relationship Id="rId2174" Type="http://schemas.openxmlformats.org/officeDocument/2006/relationships/hyperlink" Target="http://pbs.twimg.com/profile_images/793493564/iasa_square_normal.jpg" TargetMode="External"/><Relationship Id="rId372" Type="http://schemas.openxmlformats.org/officeDocument/2006/relationships/hyperlink" Target="http://twitter.com/PreserveGSM/statuses/937308365478400001" TargetMode="External"/><Relationship Id="rId2175" Type="http://schemas.openxmlformats.org/officeDocument/2006/relationships/hyperlink" Target="http://twitter.com/iasa_web/statuses/936315229469859848" TargetMode="External"/><Relationship Id="rId371" Type="http://schemas.openxmlformats.org/officeDocument/2006/relationships/hyperlink" Target="http://pbs.twimg.com/profile_images/920342205205581824/mj3CEMIx_normal.jpg" TargetMode="External"/><Relationship Id="rId2176" Type="http://schemas.openxmlformats.org/officeDocument/2006/relationships/hyperlink" Target="http://pbs.twimg.com/profile_images/527132160822497280/T3T-v_ag_normal.jpeg" TargetMode="External"/><Relationship Id="rId378" Type="http://schemas.openxmlformats.org/officeDocument/2006/relationships/hyperlink" Target="http://twitter.com/secretflix/statuses/937297343396876288" TargetMode="External"/><Relationship Id="rId2177" Type="http://schemas.openxmlformats.org/officeDocument/2006/relationships/hyperlink" Target="http://twitter.com/OHAnetwork/statuses/936315089891745792" TargetMode="External"/><Relationship Id="rId377" Type="http://schemas.openxmlformats.org/officeDocument/2006/relationships/hyperlink" Target="http://pbs.twimg.com/profile_images/599226556129550336/Si4tOFfx_normal.jpg" TargetMode="External"/><Relationship Id="rId2178" Type="http://schemas.openxmlformats.org/officeDocument/2006/relationships/hyperlink" Target="http://pbs.twimg.com/profile_images/859544740735459328/usc5suuP_normal.jpg" TargetMode="External"/><Relationship Id="rId376" Type="http://schemas.openxmlformats.org/officeDocument/2006/relationships/hyperlink" Target="http://twitter.com/jenoleary1/statuses/937305247617376256" TargetMode="External"/><Relationship Id="rId2179" Type="http://schemas.openxmlformats.org/officeDocument/2006/relationships/hyperlink" Target="http://twitter.com/amusedmuse/statuses/936314815756189696" TargetMode="External"/><Relationship Id="rId375" Type="http://schemas.openxmlformats.org/officeDocument/2006/relationships/hyperlink" Target="http://pbs.twimg.com/profile_images/787314154755362816/1lbGSrxj_normal.jpg" TargetMode="External"/><Relationship Id="rId2190" Type="http://schemas.openxmlformats.org/officeDocument/2006/relationships/hyperlink" Target="http://pbs.twimg.com/profile_images/935933578139066369/CL4pbkiY_normal.jpg" TargetMode="External"/><Relationship Id="rId2191" Type="http://schemas.openxmlformats.org/officeDocument/2006/relationships/hyperlink" Target="http://twitter.com/treberney/statuses/936313264006467584" TargetMode="External"/><Relationship Id="rId2192" Type="http://schemas.openxmlformats.org/officeDocument/2006/relationships/hyperlink" Target="http://pbs.twimg.com/profile_images/935933578139066369/CL4pbkiY_normal.jpg" TargetMode="External"/><Relationship Id="rId2193" Type="http://schemas.openxmlformats.org/officeDocument/2006/relationships/hyperlink" Target="http://twitter.com/treberney/statuses/936313264006467584" TargetMode="External"/><Relationship Id="rId2194" Type="http://schemas.openxmlformats.org/officeDocument/2006/relationships/hyperlink" Target="http://pbs.twimg.com/profile_images/671708400728674304/fnK1De_a_normal.png" TargetMode="External"/><Relationship Id="rId396" Type="http://schemas.openxmlformats.org/officeDocument/2006/relationships/hyperlink" Target="http://twitter.com/pvizner/statuses/937275844908797952" TargetMode="External"/><Relationship Id="rId2195" Type="http://schemas.openxmlformats.org/officeDocument/2006/relationships/hyperlink" Target="http://twitter.com/LDMArchive/statuses/936311713460301824" TargetMode="External"/><Relationship Id="rId395" Type="http://schemas.openxmlformats.org/officeDocument/2006/relationships/hyperlink" Target="http://pbs.twimg.com/profile_images/919275884665765888/X-mJRWwA_normal.jpg" TargetMode="External"/><Relationship Id="rId2196" Type="http://schemas.openxmlformats.org/officeDocument/2006/relationships/hyperlink" Target="http://pbs.twimg.com/profile_images/917528554262249473/sDsML6MD_normal.jpg" TargetMode="External"/><Relationship Id="rId394" Type="http://schemas.openxmlformats.org/officeDocument/2006/relationships/hyperlink" Target="http://twitter.com/ng_yvonne/statuses/937292364837801984" TargetMode="External"/><Relationship Id="rId2197" Type="http://schemas.openxmlformats.org/officeDocument/2006/relationships/hyperlink" Target="http://twitter.com/CarlaArton/statuses/936311607126364160" TargetMode="External"/><Relationship Id="rId393" Type="http://schemas.openxmlformats.org/officeDocument/2006/relationships/hyperlink" Target="http://pbs.twimg.com/profile_images/3506441088/9905f08f216d3acdd4a318ea7172e402_normal.jpeg" TargetMode="External"/><Relationship Id="rId2198" Type="http://schemas.openxmlformats.org/officeDocument/2006/relationships/hyperlink" Target="http://pbs.twimg.com/profile_images/873704447343435776/IvrUSDeE_normal.jpg" TargetMode="External"/><Relationship Id="rId2199" Type="http://schemas.openxmlformats.org/officeDocument/2006/relationships/hyperlink" Target="http://twitter.com/snaile/statuses/936309314758864896" TargetMode="External"/><Relationship Id="rId399" Type="http://schemas.openxmlformats.org/officeDocument/2006/relationships/hyperlink" Target="http://pbs.twimg.com/profile_images/691597546494500864/vcEYOdFy_normal.png" TargetMode="External"/><Relationship Id="rId398" Type="http://schemas.openxmlformats.org/officeDocument/2006/relationships/hyperlink" Target="http://twitter.com/pvizner/statuses/937275764805980165" TargetMode="External"/><Relationship Id="rId397" Type="http://schemas.openxmlformats.org/officeDocument/2006/relationships/hyperlink" Target="http://pbs.twimg.com/profile_images/919275884665765888/X-mJRWwA_normal.jpg" TargetMode="External"/><Relationship Id="rId1730" Type="http://schemas.openxmlformats.org/officeDocument/2006/relationships/hyperlink" Target="http://pbs.twimg.com/profile_images/817026150539005952/z-UxjaL0_normal.jpg" TargetMode="External"/><Relationship Id="rId1731" Type="http://schemas.openxmlformats.org/officeDocument/2006/relationships/hyperlink" Target="http://twitter.com/mellydollred/statuses/936477868661592064" TargetMode="External"/><Relationship Id="rId1732" Type="http://schemas.openxmlformats.org/officeDocument/2006/relationships/hyperlink" Target="http://pbs.twimg.com/profile_images/805154705852760064/nmt2Vha9_normal.jpg" TargetMode="External"/><Relationship Id="rId1733" Type="http://schemas.openxmlformats.org/officeDocument/2006/relationships/hyperlink" Target="http://twitter.com/rachaelfilm/statuses/936473621673009153" TargetMode="External"/><Relationship Id="rId1734" Type="http://schemas.openxmlformats.org/officeDocument/2006/relationships/hyperlink" Target="http://pbs.twimg.com/profile_images/844983559521734660/EDZhD6tK_normal.jpg" TargetMode="External"/><Relationship Id="rId1735" Type="http://schemas.openxmlformats.org/officeDocument/2006/relationships/hyperlink" Target="http://twitter.com/amateur_cinema/statuses/936472159463051265" TargetMode="External"/><Relationship Id="rId1736" Type="http://schemas.openxmlformats.org/officeDocument/2006/relationships/hyperlink" Target="http://pbs.twimg.com/profile_images/502114550859067392/PW2Yze0x_normal.jpeg" TargetMode="External"/><Relationship Id="rId1737" Type="http://schemas.openxmlformats.org/officeDocument/2006/relationships/hyperlink" Target="http://twitter.com/BARTOC_UBBasel/statuses/936467112159334400" TargetMode="External"/><Relationship Id="rId1738" Type="http://schemas.openxmlformats.org/officeDocument/2006/relationships/hyperlink" Target="http://pbs.twimg.com/profile_images/502114550859067392/PW2Yze0x_normal.jpeg" TargetMode="External"/><Relationship Id="rId1739" Type="http://schemas.openxmlformats.org/officeDocument/2006/relationships/hyperlink" Target="http://twitter.com/BARTOC_UBBasel/statuses/936467112159334400" TargetMode="External"/><Relationship Id="rId1720" Type="http://schemas.openxmlformats.org/officeDocument/2006/relationships/hyperlink" Target="http://pbs.twimg.com/profile_images/470975472059183105/QDBtGFwT_normal.jpeg" TargetMode="External"/><Relationship Id="rId1721" Type="http://schemas.openxmlformats.org/officeDocument/2006/relationships/hyperlink" Target="http://twitter.com/laurajtreat/statuses/936487028623015937" TargetMode="External"/><Relationship Id="rId1722" Type="http://schemas.openxmlformats.org/officeDocument/2006/relationships/hyperlink" Target="http://pbs.twimg.com/profile_images/616647328766668800/Pp3UtKna_normal.jpg" TargetMode="External"/><Relationship Id="rId1723" Type="http://schemas.openxmlformats.org/officeDocument/2006/relationships/hyperlink" Target="http://twitter.com/AMIAnet/statuses/936485915362459648" TargetMode="External"/><Relationship Id="rId1724" Type="http://schemas.openxmlformats.org/officeDocument/2006/relationships/hyperlink" Target="http://pbs.twimg.com/profile_images/723349458365218817/yTHCP44O_normal.jpg" TargetMode="External"/><Relationship Id="rId1725" Type="http://schemas.openxmlformats.org/officeDocument/2006/relationships/hyperlink" Target="http://twitter.com/laurensx/statuses/936482740215734273" TargetMode="External"/><Relationship Id="rId1726" Type="http://schemas.openxmlformats.org/officeDocument/2006/relationships/hyperlink" Target="http://pbs.twimg.com/profile_images/723349458365218817/yTHCP44O_normal.jpg" TargetMode="External"/><Relationship Id="rId1727" Type="http://schemas.openxmlformats.org/officeDocument/2006/relationships/hyperlink" Target="http://twitter.com/laurensx/statuses/936482740215734273" TargetMode="External"/><Relationship Id="rId1728" Type="http://schemas.openxmlformats.org/officeDocument/2006/relationships/hyperlink" Target="http://pbs.twimg.com/profile_images/817026150539005952/z-UxjaL0_normal.jpg" TargetMode="External"/><Relationship Id="rId1729" Type="http://schemas.openxmlformats.org/officeDocument/2006/relationships/hyperlink" Target="http://twitter.com/mellydollred/statuses/936477934247870465" TargetMode="External"/><Relationship Id="rId1752" Type="http://schemas.openxmlformats.org/officeDocument/2006/relationships/hyperlink" Target="http://pbs.twimg.com/profile_images/842381786927718401/b1TeiZEc_normal.jpg" TargetMode="External"/><Relationship Id="rId1753" Type="http://schemas.openxmlformats.org/officeDocument/2006/relationships/hyperlink" Target="http://twitter.com/cmhosale/statuses/936446519330385921" TargetMode="External"/><Relationship Id="rId1754" Type="http://schemas.openxmlformats.org/officeDocument/2006/relationships/hyperlink" Target="http://pbs.twimg.com/profile_images/917528554262249473/sDsML6MD_normal.jpg" TargetMode="External"/><Relationship Id="rId1755" Type="http://schemas.openxmlformats.org/officeDocument/2006/relationships/hyperlink" Target="http://twitter.com/CarlaArton/statuses/936440355641286656" TargetMode="External"/><Relationship Id="rId1756" Type="http://schemas.openxmlformats.org/officeDocument/2006/relationships/hyperlink" Target="http://pbs.twimg.com/profile_images/876133884399730689/V-QLxvHf_normal.jpg" TargetMode="External"/><Relationship Id="rId1757" Type="http://schemas.openxmlformats.org/officeDocument/2006/relationships/hyperlink" Target="http://twitter.com/MichaelTroyan1/statuses/936439689136893952" TargetMode="External"/><Relationship Id="rId1758" Type="http://schemas.openxmlformats.org/officeDocument/2006/relationships/hyperlink" Target="http://pbs.twimg.com/profile_images/831640620527607809/oZAmDJOY_normal.jpg" TargetMode="External"/><Relationship Id="rId1759" Type="http://schemas.openxmlformats.org/officeDocument/2006/relationships/hyperlink" Target="http://twitter.com/Midnight_Choker/statuses/936439291189911552" TargetMode="External"/><Relationship Id="rId1750" Type="http://schemas.openxmlformats.org/officeDocument/2006/relationships/hyperlink" Target="http://pbs.twimg.com/profile_images/378800000737530507/dec95423dab50b91169992b9547b7a89_normal.jpeg" TargetMode="External"/><Relationship Id="rId1751" Type="http://schemas.openxmlformats.org/officeDocument/2006/relationships/hyperlink" Target="http://twitter.com/selena_sjsu/statuses/936447971394121728" TargetMode="External"/><Relationship Id="rId1741" Type="http://schemas.openxmlformats.org/officeDocument/2006/relationships/hyperlink" Target="http://twitter.com/AVP_UCLA/statuses/936454879278718976" TargetMode="External"/><Relationship Id="rId1742" Type="http://schemas.openxmlformats.org/officeDocument/2006/relationships/hyperlink" Target="http://pbs.twimg.com/profile_images/560975584092631040/LnPE5Z-L_normal.png" TargetMode="External"/><Relationship Id="rId1743" Type="http://schemas.openxmlformats.org/officeDocument/2006/relationships/hyperlink" Target="http://twitter.com/AVP_UCLA/statuses/936454771673792513" TargetMode="External"/><Relationship Id="rId1744" Type="http://schemas.openxmlformats.org/officeDocument/2006/relationships/hyperlink" Target="http://pbs.twimg.com/profile_images/378800000737530507/dec95423dab50b91169992b9547b7a89_normal.jpeg" TargetMode="External"/><Relationship Id="rId1745" Type="http://schemas.openxmlformats.org/officeDocument/2006/relationships/hyperlink" Target="http://twitter.com/selena_sjsu/statuses/936449596129083392" TargetMode="External"/><Relationship Id="rId1746" Type="http://schemas.openxmlformats.org/officeDocument/2006/relationships/hyperlink" Target="http://pbs.twimg.com/profile_images/378800000737530507/dec95423dab50b91169992b9547b7a89_normal.jpeg" TargetMode="External"/><Relationship Id="rId1747" Type="http://schemas.openxmlformats.org/officeDocument/2006/relationships/hyperlink" Target="http://twitter.com/selena_sjsu/statuses/936449596129083392" TargetMode="External"/><Relationship Id="rId1748" Type="http://schemas.openxmlformats.org/officeDocument/2006/relationships/hyperlink" Target="http://pbs.twimg.com/profile_images/378800000737530507/dec95423dab50b91169992b9547b7a89_normal.jpeg" TargetMode="External"/><Relationship Id="rId1749" Type="http://schemas.openxmlformats.org/officeDocument/2006/relationships/hyperlink" Target="http://twitter.com/selena_sjsu/statuses/936448166932520960" TargetMode="External"/><Relationship Id="rId1740" Type="http://schemas.openxmlformats.org/officeDocument/2006/relationships/hyperlink" Target="http://pbs.twimg.com/profile_images/560975584092631040/LnPE5Z-L_normal.png" TargetMode="External"/><Relationship Id="rId1710" Type="http://schemas.openxmlformats.org/officeDocument/2006/relationships/hyperlink" Target="http://pbs.twimg.com/profile_images/907290378038124545/k2NsRfdZ_normal.jpg" TargetMode="External"/><Relationship Id="rId1711" Type="http://schemas.openxmlformats.org/officeDocument/2006/relationships/hyperlink" Target="http://twitter.com/CaylinSSmith/statuses/936540643249225728" TargetMode="External"/><Relationship Id="rId1712" Type="http://schemas.openxmlformats.org/officeDocument/2006/relationships/hyperlink" Target="http://pbs.twimg.com/profile_images/691597546494500864/vcEYOdFy_normal.png" TargetMode="External"/><Relationship Id="rId1713" Type="http://schemas.openxmlformats.org/officeDocument/2006/relationships/hyperlink" Target="http://twitter.com/Memnon_Archive/statuses/936512000150171648" TargetMode="External"/><Relationship Id="rId1714" Type="http://schemas.openxmlformats.org/officeDocument/2006/relationships/hyperlink" Target="http://pbs.twimg.com/profile_images/907784163628957696/_l0Xa5da_normal.jpg" TargetMode="External"/><Relationship Id="rId1715" Type="http://schemas.openxmlformats.org/officeDocument/2006/relationships/hyperlink" Target="http://twitter.com/ArchivistAriel/statuses/936489724046225408" TargetMode="External"/><Relationship Id="rId1716" Type="http://schemas.openxmlformats.org/officeDocument/2006/relationships/hyperlink" Target="http://pbs.twimg.com/profile_images/907784163628957696/_l0Xa5da_normal.jpg" TargetMode="External"/><Relationship Id="rId1717" Type="http://schemas.openxmlformats.org/officeDocument/2006/relationships/hyperlink" Target="http://twitter.com/ArchivistAriel/statuses/936489183228542977" TargetMode="External"/><Relationship Id="rId1718" Type="http://schemas.openxmlformats.org/officeDocument/2006/relationships/hyperlink" Target="http://pbs.twimg.com/profile_images/907784163628957696/_l0Xa5da_normal.jpg" TargetMode="External"/><Relationship Id="rId1719" Type="http://schemas.openxmlformats.org/officeDocument/2006/relationships/hyperlink" Target="http://twitter.com/ArchivistAriel/statuses/936489014864908288" TargetMode="External"/><Relationship Id="rId1700" Type="http://schemas.openxmlformats.org/officeDocument/2006/relationships/hyperlink" Target="http://pbs.twimg.com/profile_images/922480986465624064/k3d1seyN_normal.jpg" TargetMode="External"/><Relationship Id="rId1701" Type="http://schemas.openxmlformats.org/officeDocument/2006/relationships/hyperlink" Target="http://twitter.com/LibConfLady/statuses/936550454854668289" TargetMode="External"/><Relationship Id="rId1702" Type="http://schemas.openxmlformats.org/officeDocument/2006/relationships/hyperlink" Target="http://pbs.twimg.com/profile_images/922480986465624064/k3d1seyN_normal.jpg" TargetMode="External"/><Relationship Id="rId1703" Type="http://schemas.openxmlformats.org/officeDocument/2006/relationships/hyperlink" Target="http://twitter.com/LibConfLady/statuses/936550378702823424" TargetMode="External"/><Relationship Id="rId1704" Type="http://schemas.openxmlformats.org/officeDocument/2006/relationships/hyperlink" Target="http://pbs.twimg.com/profile_images/922480986465624064/k3d1seyN_normal.jpg" TargetMode="External"/><Relationship Id="rId1705" Type="http://schemas.openxmlformats.org/officeDocument/2006/relationships/hyperlink" Target="http://twitter.com/LibConfLady/statuses/936550097462202368" TargetMode="External"/><Relationship Id="rId1706" Type="http://schemas.openxmlformats.org/officeDocument/2006/relationships/hyperlink" Target="http://pbs.twimg.com/profile_images/922480986465624064/k3d1seyN_normal.jpg" TargetMode="External"/><Relationship Id="rId1707" Type="http://schemas.openxmlformats.org/officeDocument/2006/relationships/hyperlink" Target="http://twitter.com/LibConfLady/statuses/936550045318631426" TargetMode="External"/><Relationship Id="rId1708" Type="http://schemas.openxmlformats.org/officeDocument/2006/relationships/hyperlink" Target="http://pbs.twimg.com/profile_images/907290378038124545/k2NsRfdZ_normal.jpg" TargetMode="External"/><Relationship Id="rId1709" Type="http://schemas.openxmlformats.org/officeDocument/2006/relationships/hyperlink" Target="http://twitter.com/CaylinSSmith/statuses/936540643249225728" TargetMode="External"/><Relationship Id="rId40" Type="http://schemas.openxmlformats.org/officeDocument/2006/relationships/hyperlink" Target="http://twitter.com/ng_yvonne/statuses/939943173547229184" TargetMode="External"/><Relationship Id="rId42" Type="http://schemas.openxmlformats.org/officeDocument/2006/relationships/hyperlink" Target="http://twitter.com/ng_yvonne/statuses/939943173547229184" TargetMode="External"/><Relationship Id="rId41" Type="http://schemas.openxmlformats.org/officeDocument/2006/relationships/hyperlink" Target="http://pbs.twimg.com/profile_images/3506441088/9905f08f216d3acdd4a318ea7172e402_normal.jpeg" TargetMode="External"/><Relationship Id="rId44" Type="http://schemas.openxmlformats.org/officeDocument/2006/relationships/hyperlink" Target="http://twitter.com/AMIAnet/statuses/939743646617702400" TargetMode="External"/><Relationship Id="rId43" Type="http://schemas.openxmlformats.org/officeDocument/2006/relationships/hyperlink" Target="http://pbs.twimg.com/profile_images/938806976863014913/BE9UBeEr_normal.jpg" TargetMode="External"/><Relationship Id="rId46" Type="http://schemas.openxmlformats.org/officeDocument/2006/relationships/hyperlink" Target="http://twitter.com/mellydollred/statuses/939741206896173056" TargetMode="External"/><Relationship Id="rId45" Type="http://schemas.openxmlformats.org/officeDocument/2006/relationships/hyperlink" Target="http://pbs.twimg.com/profile_images/817026150539005952/z-UxjaL0_normal.jpg" TargetMode="External"/><Relationship Id="rId48" Type="http://schemas.openxmlformats.org/officeDocument/2006/relationships/hyperlink" Target="http://twitter.com/mellydollred/statuses/939741206896173056" TargetMode="External"/><Relationship Id="rId47" Type="http://schemas.openxmlformats.org/officeDocument/2006/relationships/hyperlink" Target="http://pbs.twimg.com/profile_images/817026150539005952/z-UxjaL0_normal.jpg" TargetMode="External"/><Relationship Id="rId49" Type="http://schemas.openxmlformats.org/officeDocument/2006/relationships/hyperlink" Target="http://pbs.twimg.com/profile_images/831640620527607809/oZAmDJOY_normal.jpg" TargetMode="External"/><Relationship Id="rId31" Type="http://schemas.openxmlformats.org/officeDocument/2006/relationships/hyperlink" Target="http://pbs.twimg.com/profile_images/935933578139066369/CL4pbkiY_normal.jpg" TargetMode="External"/><Relationship Id="rId30" Type="http://schemas.openxmlformats.org/officeDocument/2006/relationships/hyperlink" Target="http://twitter.com/VintageCloudDK/statuses/940119462522605568" TargetMode="External"/><Relationship Id="rId33" Type="http://schemas.openxmlformats.org/officeDocument/2006/relationships/hyperlink" Target="http://pbs.twimg.com/profile_images/938806976863014913/BE9UBeEr_normal.jpg" TargetMode="External"/><Relationship Id="rId32" Type="http://schemas.openxmlformats.org/officeDocument/2006/relationships/hyperlink" Target="http://twitter.com/treberney/statuses/939987801474519047" TargetMode="External"/><Relationship Id="rId35" Type="http://schemas.openxmlformats.org/officeDocument/2006/relationships/hyperlink" Target="http://pbs.twimg.com/profile_images/819579399972470785/CNE3_5mn_normal.jpg" TargetMode="External"/><Relationship Id="rId34" Type="http://schemas.openxmlformats.org/officeDocument/2006/relationships/hyperlink" Target="http://twitter.com/AMIAnet/statuses/939971936565604352" TargetMode="External"/><Relationship Id="rId37" Type="http://schemas.openxmlformats.org/officeDocument/2006/relationships/hyperlink" Target="http://pbs.twimg.com/profile_images/911418264147906565/MuVgW2Tz_normal.jpg" TargetMode="External"/><Relationship Id="rId36" Type="http://schemas.openxmlformats.org/officeDocument/2006/relationships/hyperlink" Target="http://twitter.com/RetoKromer/statuses/939947318731735040" TargetMode="External"/><Relationship Id="rId39" Type="http://schemas.openxmlformats.org/officeDocument/2006/relationships/hyperlink" Target="http://pbs.twimg.com/profile_images/3506441088/9905f08f216d3acdd4a318ea7172e402_normal.jpeg" TargetMode="External"/><Relationship Id="rId38" Type="http://schemas.openxmlformats.org/officeDocument/2006/relationships/hyperlink" Target="http://twitter.com/jbolmarcich/statuses/939944176761868290" TargetMode="External"/><Relationship Id="rId2203" Type="http://schemas.openxmlformats.org/officeDocument/2006/relationships/hyperlink" Target="http://twitter.com/ArchivistAriel/statuses/936309054023938048" TargetMode="External"/><Relationship Id="rId2204" Type="http://schemas.openxmlformats.org/officeDocument/2006/relationships/hyperlink" Target="http://pbs.twimg.com/profile_images/907784163628957696/_l0Xa5da_normal.jpg" TargetMode="External"/><Relationship Id="rId20" Type="http://schemas.openxmlformats.org/officeDocument/2006/relationships/hyperlink" Target="http://twitter.com/meganmcshea/statuses/940349175228706816" TargetMode="External"/><Relationship Id="rId2205" Type="http://schemas.openxmlformats.org/officeDocument/2006/relationships/hyperlink" Target="http://twitter.com/ArchivistAriel/statuses/936308117213552640" TargetMode="External"/><Relationship Id="rId2206" Type="http://schemas.openxmlformats.org/officeDocument/2006/relationships/hyperlink" Target="http://pbs.twimg.com/profile_images/431241363057700864/WwXZKHqf_normal.jpeg" TargetMode="External"/><Relationship Id="rId22" Type="http://schemas.openxmlformats.org/officeDocument/2006/relationships/hyperlink" Target="http://twitter.com/NicaoGr/statuses/940330729355075584" TargetMode="External"/><Relationship Id="rId2207" Type="http://schemas.openxmlformats.org/officeDocument/2006/relationships/hyperlink" Target="http://twitter.com/alancolors/statuses/936308034007166976" TargetMode="External"/><Relationship Id="rId21" Type="http://schemas.openxmlformats.org/officeDocument/2006/relationships/hyperlink" Target="http://pbs.twimg.com/profile_images/643046354776915968/IEfbN_N6_normal.jpg" TargetMode="External"/><Relationship Id="rId2208" Type="http://schemas.openxmlformats.org/officeDocument/2006/relationships/hyperlink" Target="http://pbs.twimg.com/profile_images/779885407626559488/c9cE_46I_normal.jpg" TargetMode="External"/><Relationship Id="rId24" Type="http://schemas.openxmlformats.org/officeDocument/2006/relationships/hyperlink" Target="http://twitter.com/HxxxKxxx/statuses/940311524211593216" TargetMode="External"/><Relationship Id="rId2209" Type="http://schemas.openxmlformats.org/officeDocument/2006/relationships/hyperlink" Target="http://twitter.com/ItsTheShadsy/statuses/936307296459780096" TargetMode="External"/><Relationship Id="rId23" Type="http://schemas.openxmlformats.org/officeDocument/2006/relationships/hyperlink" Target="http://pbs.twimg.com/profile_images/618101098814046208/hGpSrYkv_normal.jpg" TargetMode="External"/><Relationship Id="rId26" Type="http://schemas.openxmlformats.org/officeDocument/2006/relationships/hyperlink" Target="http://twitter.com/NYUMIAP/statuses/940241572741992450" TargetMode="External"/><Relationship Id="rId25" Type="http://schemas.openxmlformats.org/officeDocument/2006/relationships/hyperlink" Target="http://pbs.twimg.com/profile_images/1627436180/tape_machine_normal.jpg" TargetMode="External"/><Relationship Id="rId28" Type="http://schemas.openxmlformats.org/officeDocument/2006/relationships/hyperlink" Target="http://twitter.com/EddyColloton/statuses/940225301300350982" TargetMode="External"/><Relationship Id="rId27" Type="http://schemas.openxmlformats.org/officeDocument/2006/relationships/hyperlink" Target="http://pbs.twimg.com/profile_images/764093765057294339/NbTCW3f__normal.jpg" TargetMode="External"/><Relationship Id="rId29" Type="http://schemas.openxmlformats.org/officeDocument/2006/relationships/hyperlink" Target="http://pbs.twimg.com/profile_images/844542931381956609/XME64zAv_normal.jpg" TargetMode="External"/><Relationship Id="rId2200" Type="http://schemas.openxmlformats.org/officeDocument/2006/relationships/hyperlink" Target="http://pbs.twimg.com/profile_images/704457969123987457/CfS_dTPg_normal.jpg" TargetMode="External"/><Relationship Id="rId2201" Type="http://schemas.openxmlformats.org/officeDocument/2006/relationships/hyperlink" Target="http://twitter.com/_AVarias_/statuses/936309242977329152" TargetMode="External"/><Relationship Id="rId2202" Type="http://schemas.openxmlformats.org/officeDocument/2006/relationships/hyperlink" Target="http://pbs.twimg.com/profile_images/907784163628957696/_l0Xa5da_normal.jpg" TargetMode="External"/><Relationship Id="rId11" Type="http://schemas.openxmlformats.org/officeDocument/2006/relationships/hyperlink" Target="http://pbs.twimg.com/profile_images/916117828930957312/jal3HNu0_normal.jpg" TargetMode="External"/><Relationship Id="rId10" Type="http://schemas.openxmlformats.org/officeDocument/2006/relationships/hyperlink" Target="http://twitter.com/iasa_web/statuses/940487354204278784" TargetMode="External"/><Relationship Id="rId13" Type="http://schemas.openxmlformats.org/officeDocument/2006/relationships/hyperlink" Target="http://pbs.twimg.com/profile_images/517041311493283840/9Iuc8Svq_normal.png" TargetMode="External"/><Relationship Id="rId12" Type="http://schemas.openxmlformats.org/officeDocument/2006/relationships/hyperlink" Target="http://twitter.com/smatney59/statuses/940387071105015808" TargetMode="External"/><Relationship Id="rId15" Type="http://schemas.openxmlformats.org/officeDocument/2006/relationships/hyperlink" Target="http://pbs.twimg.com/profile_images/2967473736/7b1f13304b0d359049d4f9e5d57f32fd_normal.jpeg" TargetMode="External"/><Relationship Id="rId14" Type="http://schemas.openxmlformats.org/officeDocument/2006/relationships/hyperlink" Target="http://twitter.com/meganmcshea/statuses/940356335849426945" TargetMode="External"/><Relationship Id="rId17" Type="http://schemas.openxmlformats.org/officeDocument/2006/relationships/hyperlink" Target="http://pbs.twimg.com/profile_images/517041311493283840/9Iuc8Svq_normal.png" TargetMode="External"/><Relationship Id="rId16" Type="http://schemas.openxmlformats.org/officeDocument/2006/relationships/hyperlink" Target="http://twitter.com/shhtrina/statuses/940350968163692545" TargetMode="External"/><Relationship Id="rId19" Type="http://schemas.openxmlformats.org/officeDocument/2006/relationships/hyperlink" Target="http://pbs.twimg.com/profile_images/517041311493283840/9Iuc8Svq_normal.png" TargetMode="External"/><Relationship Id="rId18" Type="http://schemas.openxmlformats.org/officeDocument/2006/relationships/hyperlink" Target="http://twitter.com/meganmcshea/statuses/940349175228706816" TargetMode="External"/><Relationship Id="rId84" Type="http://schemas.openxmlformats.org/officeDocument/2006/relationships/hyperlink" Target="http://twitter.com/VintageCloudDK/statuses/938792038627270656" TargetMode="External"/><Relationship Id="rId1774" Type="http://schemas.openxmlformats.org/officeDocument/2006/relationships/hyperlink" Target="http://pbs.twimg.com/profile_images/935933578139066369/CL4pbkiY_normal.jpg" TargetMode="External"/><Relationship Id="rId83" Type="http://schemas.openxmlformats.org/officeDocument/2006/relationships/hyperlink" Target="http://pbs.twimg.com/profile_images/844542931381956609/XME64zAv_normal.jpg" TargetMode="External"/><Relationship Id="rId1775" Type="http://schemas.openxmlformats.org/officeDocument/2006/relationships/hyperlink" Target="http://twitter.com/treberney/statuses/936418059367141377" TargetMode="External"/><Relationship Id="rId86" Type="http://schemas.openxmlformats.org/officeDocument/2006/relationships/hyperlink" Target="http://twitter.com/LpezAlejandro/statuses/938741119663427586" TargetMode="External"/><Relationship Id="rId1776" Type="http://schemas.openxmlformats.org/officeDocument/2006/relationships/hyperlink" Target="http://pbs.twimg.com/profile_images/925751410980827140/mgjt_NBP_normal.jpg" TargetMode="External"/><Relationship Id="rId85" Type="http://schemas.openxmlformats.org/officeDocument/2006/relationships/hyperlink" Target="http://pbs.twimg.com/profile_images/809700736309329920/Aizo-tLd_normal.jpg" TargetMode="External"/><Relationship Id="rId1777" Type="http://schemas.openxmlformats.org/officeDocument/2006/relationships/hyperlink" Target="http://twitter.com/annalynnmartino/statuses/936415101153955840" TargetMode="External"/><Relationship Id="rId88" Type="http://schemas.openxmlformats.org/officeDocument/2006/relationships/hyperlink" Target="http://twitter.com/mellydollred/statuses/938638442552012800" TargetMode="External"/><Relationship Id="rId1778" Type="http://schemas.openxmlformats.org/officeDocument/2006/relationships/hyperlink" Target="http://pbs.twimg.com/profile_images/714169842744627200/LiuP-ZXd_normal.jpg" TargetMode="External"/><Relationship Id="rId87" Type="http://schemas.openxmlformats.org/officeDocument/2006/relationships/hyperlink" Target="http://pbs.twimg.com/profile_images/817026150539005952/z-UxjaL0_normal.jpg" TargetMode="External"/><Relationship Id="rId1779" Type="http://schemas.openxmlformats.org/officeDocument/2006/relationships/hyperlink" Target="http://twitter.com/JanineWinfree/statuses/936414096056049672" TargetMode="External"/><Relationship Id="rId89" Type="http://schemas.openxmlformats.org/officeDocument/2006/relationships/hyperlink" Target="http://pbs.twimg.com/profile_images/616647328766668800/Pp3UtKna_normal.jpg" TargetMode="External"/><Relationship Id="rId80" Type="http://schemas.openxmlformats.org/officeDocument/2006/relationships/hyperlink" Target="http://twitter.com/smkp007/statuses/938950600930181120" TargetMode="External"/><Relationship Id="rId82" Type="http://schemas.openxmlformats.org/officeDocument/2006/relationships/hyperlink" Target="http://twitter.com/CodigoUrbanoR/statuses/938833219276898305" TargetMode="External"/><Relationship Id="rId81" Type="http://schemas.openxmlformats.org/officeDocument/2006/relationships/hyperlink" Target="http://pbs.twimg.com/profile_images/827446643733753856/nqtTbEbs_normal.jpg" TargetMode="External"/><Relationship Id="rId1770" Type="http://schemas.openxmlformats.org/officeDocument/2006/relationships/hyperlink" Target="http://pbs.twimg.com/profile_images/922480986465624064/k3d1seyN_normal.jpg" TargetMode="External"/><Relationship Id="rId1771" Type="http://schemas.openxmlformats.org/officeDocument/2006/relationships/hyperlink" Target="http://twitter.com/LibConfLady/statuses/936420512988884992" TargetMode="External"/><Relationship Id="rId1772" Type="http://schemas.openxmlformats.org/officeDocument/2006/relationships/hyperlink" Target="http://pbs.twimg.com/profile_images/922480986465624064/k3d1seyN_normal.jpg" TargetMode="External"/><Relationship Id="rId1773" Type="http://schemas.openxmlformats.org/officeDocument/2006/relationships/hyperlink" Target="http://twitter.com/LibConfLady/statuses/936420512988884992" TargetMode="External"/><Relationship Id="rId73" Type="http://schemas.openxmlformats.org/officeDocument/2006/relationships/hyperlink" Target="http://pbs.twimg.com/profile_images/919275884665765888/X-mJRWwA_normal.jpg" TargetMode="External"/><Relationship Id="rId1763" Type="http://schemas.openxmlformats.org/officeDocument/2006/relationships/hyperlink" Target="http://twitter.com/mistydemeo/statuses/936433516165787648" TargetMode="External"/><Relationship Id="rId72" Type="http://schemas.openxmlformats.org/officeDocument/2006/relationships/hyperlink" Target="http://twitter.com/NYUMIAP/statuses/939154505379217409" TargetMode="External"/><Relationship Id="rId1764" Type="http://schemas.openxmlformats.org/officeDocument/2006/relationships/hyperlink" Target="http://pbs.twimg.com/profile_images/823600266532372480/QS-L5i_K_normal.jpg" TargetMode="External"/><Relationship Id="rId75" Type="http://schemas.openxmlformats.org/officeDocument/2006/relationships/hyperlink" Target="http://pbs.twimg.com/profile_images/919275884665765888/X-mJRWwA_normal.jpg" TargetMode="External"/><Relationship Id="rId1765" Type="http://schemas.openxmlformats.org/officeDocument/2006/relationships/hyperlink" Target="http://twitter.com/mistydemeo/statuses/936433516165787648" TargetMode="External"/><Relationship Id="rId74" Type="http://schemas.openxmlformats.org/officeDocument/2006/relationships/hyperlink" Target="http://twitter.com/pvizner/statuses/939135883084812288" TargetMode="External"/><Relationship Id="rId1766" Type="http://schemas.openxmlformats.org/officeDocument/2006/relationships/hyperlink" Target="http://pbs.twimg.com/profile_images/3639920435/105469f3b6bfb1274bfb267ff66c2a6b_normal.jpeg" TargetMode="External"/><Relationship Id="rId77" Type="http://schemas.openxmlformats.org/officeDocument/2006/relationships/hyperlink" Target="http://pbs.twimg.com/profile_images/919275884665765888/X-mJRWwA_normal.jpg" TargetMode="External"/><Relationship Id="rId1767" Type="http://schemas.openxmlformats.org/officeDocument/2006/relationships/hyperlink" Target="http://twitter.com/cally__ho/statuses/936432789595017216" TargetMode="External"/><Relationship Id="rId76" Type="http://schemas.openxmlformats.org/officeDocument/2006/relationships/hyperlink" Target="http://twitter.com/pvizner/statuses/939135658651734016" TargetMode="External"/><Relationship Id="rId1768" Type="http://schemas.openxmlformats.org/officeDocument/2006/relationships/hyperlink" Target="http://pbs.twimg.com/profile_images/922480986465624064/k3d1seyN_normal.jpg" TargetMode="External"/><Relationship Id="rId79" Type="http://schemas.openxmlformats.org/officeDocument/2006/relationships/hyperlink" Target="http://pbs.twimg.com/profile_images/825749039954042881/AQ3Ako31_normal.jpg" TargetMode="External"/><Relationship Id="rId1769" Type="http://schemas.openxmlformats.org/officeDocument/2006/relationships/hyperlink" Target="http://twitter.com/LibConfLady/statuses/936420823350595585" TargetMode="External"/><Relationship Id="rId78" Type="http://schemas.openxmlformats.org/officeDocument/2006/relationships/hyperlink" Target="http://twitter.com/pvizner/statuses/939135658651734016" TargetMode="External"/><Relationship Id="rId71" Type="http://schemas.openxmlformats.org/officeDocument/2006/relationships/hyperlink" Target="http://pbs.twimg.com/profile_images/1627436180/tape_machine_normal.jpg" TargetMode="External"/><Relationship Id="rId70" Type="http://schemas.openxmlformats.org/officeDocument/2006/relationships/hyperlink" Target="http://twitter.com/AVPreserve/statuses/939194015974678528" TargetMode="External"/><Relationship Id="rId1760" Type="http://schemas.openxmlformats.org/officeDocument/2006/relationships/hyperlink" Target="http://pbs.twimg.com/profile_images/907784163628957696/_l0Xa5da_normal.jpg" TargetMode="External"/><Relationship Id="rId1761" Type="http://schemas.openxmlformats.org/officeDocument/2006/relationships/hyperlink" Target="http://twitter.com/ArchivistAriel/statuses/936437780346839040" TargetMode="External"/><Relationship Id="rId1762" Type="http://schemas.openxmlformats.org/officeDocument/2006/relationships/hyperlink" Target="http://pbs.twimg.com/profile_images/823600266532372480/QS-L5i_K_normal.jpg" TargetMode="External"/><Relationship Id="rId62" Type="http://schemas.openxmlformats.org/officeDocument/2006/relationships/hyperlink" Target="http://twitter.com/markj2/statuses/939365336775770112" TargetMode="External"/><Relationship Id="rId1796" Type="http://schemas.openxmlformats.org/officeDocument/2006/relationships/hyperlink" Target="http://pbs.twimg.com/profile_images/917528554262249473/sDsML6MD_normal.jpg" TargetMode="External"/><Relationship Id="rId61" Type="http://schemas.openxmlformats.org/officeDocument/2006/relationships/hyperlink" Target="http://pbs.twimg.com/profile_images/868876907697192960/r1X3hIWx_normal.jpg" TargetMode="External"/><Relationship Id="rId1797" Type="http://schemas.openxmlformats.org/officeDocument/2006/relationships/hyperlink" Target="http://twitter.com/CarlaArton/statuses/936404535064571911" TargetMode="External"/><Relationship Id="rId64" Type="http://schemas.openxmlformats.org/officeDocument/2006/relationships/hyperlink" Target="http://twitter.com/AMST_UNC/statuses/939334458439884800" TargetMode="External"/><Relationship Id="rId1798" Type="http://schemas.openxmlformats.org/officeDocument/2006/relationships/hyperlink" Target="http://pbs.twimg.com/profile_images/555866700613042176/QRuuILIs_normal.png" TargetMode="External"/><Relationship Id="rId63" Type="http://schemas.openxmlformats.org/officeDocument/2006/relationships/hyperlink" Target="http://pbs.twimg.com/profile_images/895022816956907520/YVewYUbd_normal.jpg" TargetMode="External"/><Relationship Id="rId1799" Type="http://schemas.openxmlformats.org/officeDocument/2006/relationships/hyperlink" Target="http://twitter.com/RadioTaskForce/statuses/936404520858505216" TargetMode="External"/><Relationship Id="rId66" Type="http://schemas.openxmlformats.org/officeDocument/2006/relationships/hyperlink" Target="http://twitter.com/AMIAnet/statuses/939304940802994176" TargetMode="External"/><Relationship Id="rId65" Type="http://schemas.openxmlformats.org/officeDocument/2006/relationships/hyperlink" Target="http://pbs.twimg.com/profile_images/938806976863014913/BE9UBeEr_normal.jpg" TargetMode="External"/><Relationship Id="rId68" Type="http://schemas.openxmlformats.org/officeDocument/2006/relationships/hyperlink" Target="http://twitter.com/AMIAnet/statuses/939197534131462144" TargetMode="External"/><Relationship Id="rId67" Type="http://schemas.openxmlformats.org/officeDocument/2006/relationships/hyperlink" Target="http://pbs.twimg.com/profile_images/938806976863014913/BE9UBeEr_normal.jpg" TargetMode="External"/><Relationship Id="rId60" Type="http://schemas.openxmlformats.org/officeDocument/2006/relationships/hyperlink" Target="http://twitter.com/arscaudio/statuses/939513048548757506" TargetMode="External"/><Relationship Id="rId69" Type="http://schemas.openxmlformats.org/officeDocument/2006/relationships/hyperlink" Target="http://pbs.twimg.com/profile_images/730793019687981056/F3hNXNi2_normal.jpg" TargetMode="External"/><Relationship Id="rId1790" Type="http://schemas.openxmlformats.org/officeDocument/2006/relationships/hyperlink" Target="http://pbs.twimg.com/profile_images/469430578991742977/_8ZNgn73_normal.jpeg" TargetMode="External"/><Relationship Id="rId1791" Type="http://schemas.openxmlformats.org/officeDocument/2006/relationships/hyperlink" Target="http://twitter.com/metacynic/statuses/936409287286493185" TargetMode="External"/><Relationship Id="rId1792" Type="http://schemas.openxmlformats.org/officeDocument/2006/relationships/hyperlink" Target="http://pbs.twimg.com/profile_images/827685944748863488/sXJ-Qw_9_normal.jpg" TargetMode="External"/><Relationship Id="rId1793" Type="http://schemas.openxmlformats.org/officeDocument/2006/relationships/hyperlink" Target="http://twitter.com/archina/statuses/936405194811871237" TargetMode="External"/><Relationship Id="rId1794" Type="http://schemas.openxmlformats.org/officeDocument/2006/relationships/hyperlink" Target="http://pbs.twimg.com/profile_images/555866700613042176/QRuuILIs_normal.png" TargetMode="External"/><Relationship Id="rId1795" Type="http://schemas.openxmlformats.org/officeDocument/2006/relationships/hyperlink" Target="http://twitter.com/RadioTaskForce/statuses/936404624055132160" TargetMode="External"/><Relationship Id="rId51" Type="http://schemas.openxmlformats.org/officeDocument/2006/relationships/hyperlink" Target="http://pbs.twimg.com/profile_images/793493564/iasa_square_normal.jpg" TargetMode="External"/><Relationship Id="rId1785" Type="http://schemas.openxmlformats.org/officeDocument/2006/relationships/hyperlink" Target="http://twitter.com/tvc15brian/statuses/936410077505970176" TargetMode="External"/><Relationship Id="rId50" Type="http://schemas.openxmlformats.org/officeDocument/2006/relationships/hyperlink" Target="http://twitter.com/Midnight_Choker/statuses/939738486701219840" TargetMode="External"/><Relationship Id="rId1786" Type="http://schemas.openxmlformats.org/officeDocument/2006/relationships/hyperlink" Target="http://pbs.twimg.com/profile_images/434351108245299200/Z9Yh-8-A_normal.jpeg" TargetMode="External"/><Relationship Id="rId53" Type="http://schemas.openxmlformats.org/officeDocument/2006/relationships/hyperlink" Target="http://pbs.twimg.com/profile_images/793493564/iasa_square_normal.jpg" TargetMode="External"/><Relationship Id="rId1787" Type="http://schemas.openxmlformats.org/officeDocument/2006/relationships/hyperlink" Target="http://twitter.com/sheilaMorr/statuses/936410023411974144" TargetMode="External"/><Relationship Id="rId52" Type="http://schemas.openxmlformats.org/officeDocument/2006/relationships/hyperlink" Target="http://twitter.com/iasa_web/statuses/939738137164767232" TargetMode="External"/><Relationship Id="rId1788" Type="http://schemas.openxmlformats.org/officeDocument/2006/relationships/hyperlink" Target="http://pbs.twimg.com/profile_images/760851832503693312/PFGUQnxu_normal.jpg" TargetMode="External"/><Relationship Id="rId55" Type="http://schemas.openxmlformats.org/officeDocument/2006/relationships/hyperlink" Target="http://pbs.twimg.com/profile_images/378800000794420167/ad300f38d037299db429b55221eae099_normal.png" TargetMode="External"/><Relationship Id="rId1789" Type="http://schemas.openxmlformats.org/officeDocument/2006/relationships/hyperlink" Target="http://twitter.com/AV_DiscoTech/statuses/936409364759568385" TargetMode="External"/><Relationship Id="rId54" Type="http://schemas.openxmlformats.org/officeDocument/2006/relationships/hyperlink" Target="http://twitter.com/iasa_web/statuses/939738137164767232" TargetMode="External"/><Relationship Id="rId57" Type="http://schemas.openxmlformats.org/officeDocument/2006/relationships/hyperlink" Target="http://pbs.twimg.com/profile_images/2632531394/b502a50b2b91ca2547b623957790b2ab_normal.jpeg" TargetMode="External"/><Relationship Id="rId56" Type="http://schemas.openxmlformats.org/officeDocument/2006/relationships/hyperlink" Target="http://twitter.com/GemaGruesoOtalo/statuses/939555813861019648" TargetMode="External"/><Relationship Id="rId59" Type="http://schemas.openxmlformats.org/officeDocument/2006/relationships/hyperlink" Target="http://pbs.twimg.com/profile_images/605961212640161794/IZL4vI7J_normal.jpg" TargetMode="External"/><Relationship Id="rId58" Type="http://schemas.openxmlformats.org/officeDocument/2006/relationships/hyperlink" Target="http://twitter.com/maejacks/statuses/939533341832855552" TargetMode="External"/><Relationship Id="rId1780" Type="http://schemas.openxmlformats.org/officeDocument/2006/relationships/hyperlink" Target="http://pbs.twimg.com/profile_images/907784163628957696/_l0Xa5da_normal.jpg" TargetMode="External"/><Relationship Id="rId1781" Type="http://schemas.openxmlformats.org/officeDocument/2006/relationships/hyperlink" Target="http://twitter.com/ArchivistAriel/statuses/936412845746434048" TargetMode="External"/><Relationship Id="rId1782" Type="http://schemas.openxmlformats.org/officeDocument/2006/relationships/hyperlink" Target="http://pbs.twimg.com/profile_images/625766847347036160/NvTDwL1l_normal.jpg" TargetMode="External"/><Relationship Id="rId1783" Type="http://schemas.openxmlformats.org/officeDocument/2006/relationships/hyperlink" Target="http://twitter.com/nolauren/statuses/936411947112763393" TargetMode="External"/><Relationship Id="rId1784" Type="http://schemas.openxmlformats.org/officeDocument/2006/relationships/hyperlink" Target="http://pbs.twimg.com/profile_images/935383311655911424/v9lmolsM_normal.jpg" TargetMode="External"/><Relationship Id="rId2269" Type="http://schemas.openxmlformats.org/officeDocument/2006/relationships/hyperlink" Target="http://twitter.com/ArchivistAriel/statuses/936291764205318144" TargetMode="External"/><Relationship Id="rId349" Type="http://schemas.openxmlformats.org/officeDocument/2006/relationships/hyperlink" Target="http://pbs.twimg.com/profile_images/605961212640161794/IZL4vI7J_normal.jpg" TargetMode="External"/><Relationship Id="rId348" Type="http://schemas.openxmlformats.org/officeDocument/2006/relationships/hyperlink" Target="http://twitter.com/arscaudio/statuses/937368671407702016" TargetMode="External"/><Relationship Id="rId347" Type="http://schemas.openxmlformats.org/officeDocument/2006/relationships/hyperlink" Target="http://pbs.twimg.com/profile_images/605961212640161794/IZL4vI7J_normal.jpg" TargetMode="External"/><Relationship Id="rId346" Type="http://schemas.openxmlformats.org/officeDocument/2006/relationships/hyperlink" Target="http://twitter.com/arscaudio/statuses/937369781346369537" TargetMode="External"/><Relationship Id="rId2260" Type="http://schemas.openxmlformats.org/officeDocument/2006/relationships/hyperlink" Target="http://pbs.twimg.com/profile_images/907784163628957696/_l0Xa5da_normal.jpg" TargetMode="External"/><Relationship Id="rId341" Type="http://schemas.openxmlformats.org/officeDocument/2006/relationships/hyperlink" Target="http://pbs.twimg.com/profile_images/605961212640161794/IZL4vI7J_normal.jpg" TargetMode="External"/><Relationship Id="rId2261" Type="http://schemas.openxmlformats.org/officeDocument/2006/relationships/hyperlink" Target="http://twitter.com/ArchivistAriel/statuses/936292254355939329" TargetMode="External"/><Relationship Id="rId340" Type="http://schemas.openxmlformats.org/officeDocument/2006/relationships/hyperlink" Target="http://twitter.com/arscaudio/statuses/937370202093834240" TargetMode="External"/><Relationship Id="rId2262" Type="http://schemas.openxmlformats.org/officeDocument/2006/relationships/hyperlink" Target="http://pbs.twimg.com/profile_images/919275884665765888/X-mJRWwA_normal.jpg" TargetMode="External"/><Relationship Id="rId2263" Type="http://schemas.openxmlformats.org/officeDocument/2006/relationships/hyperlink" Target="http://twitter.com/pvizner/statuses/936292154770640896" TargetMode="External"/><Relationship Id="rId2264" Type="http://schemas.openxmlformats.org/officeDocument/2006/relationships/hyperlink" Target="http://pbs.twimg.com/profile_images/907784163628957696/_l0Xa5da_normal.jpg" TargetMode="External"/><Relationship Id="rId345" Type="http://schemas.openxmlformats.org/officeDocument/2006/relationships/hyperlink" Target="http://pbs.twimg.com/profile_images/605961212640161794/IZL4vI7J_normal.jpg" TargetMode="External"/><Relationship Id="rId2265" Type="http://schemas.openxmlformats.org/officeDocument/2006/relationships/hyperlink" Target="http://twitter.com/ArchivistAriel/statuses/936291997794516992" TargetMode="External"/><Relationship Id="rId344" Type="http://schemas.openxmlformats.org/officeDocument/2006/relationships/hyperlink" Target="http://twitter.com/arscaudio/statuses/937369781346369537" TargetMode="External"/><Relationship Id="rId2266" Type="http://schemas.openxmlformats.org/officeDocument/2006/relationships/hyperlink" Target="http://pbs.twimg.com/profile_images/779885407626559488/c9cE_46I_normal.jpg" TargetMode="External"/><Relationship Id="rId343" Type="http://schemas.openxmlformats.org/officeDocument/2006/relationships/hyperlink" Target="http://pbs.twimg.com/profile_images/605961212640161794/IZL4vI7J_normal.jpg" TargetMode="External"/><Relationship Id="rId2267" Type="http://schemas.openxmlformats.org/officeDocument/2006/relationships/hyperlink" Target="http://twitter.com/ItsTheShadsy/statuses/936291905490604032" TargetMode="External"/><Relationship Id="rId342" Type="http://schemas.openxmlformats.org/officeDocument/2006/relationships/hyperlink" Target="http://twitter.com/arscaudio/statuses/937369943829635072" TargetMode="External"/><Relationship Id="rId2268" Type="http://schemas.openxmlformats.org/officeDocument/2006/relationships/hyperlink" Target="http://pbs.twimg.com/profile_images/907784163628957696/_l0Xa5da_normal.jpg" TargetMode="External"/><Relationship Id="rId2258" Type="http://schemas.openxmlformats.org/officeDocument/2006/relationships/hyperlink" Target="http://pbs.twimg.com/profile_images/535869800661016576/DwQ5zCD3_normal.jpeg" TargetMode="External"/><Relationship Id="rId2259" Type="http://schemas.openxmlformats.org/officeDocument/2006/relationships/hyperlink" Target="http://twitter.com/captain_maybe/statuses/936292307959275522" TargetMode="External"/><Relationship Id="rId338" Type="http://schemas.openxmlformats.org/officeDocument/2006/relationships/hyperlink" Target="http://twitter.com/arscaudio/statuses/937370358142918656" TargetMode="External"/><Relationship Id="rId337" Type="http://schemas.openxmlformats.org/officeDocument/2006/relationships/hyperlink" Target="http://pbs.twimg.com/profile_images/605961212640161794/IZL4vI7J_normal.jpg" TargetMode="External"/><Relationship Id="rId336" Type="http://schemas.openxmlformats.org/officeDocument/2006/relationships/hyperlink" Target="http://twitter.com/arscaudio/statuses/937370615601926145" TargetMode="External"/><Relationship Id="rId335" Type="http://schemas.openxmlformats.org/officeDocument/2006/relationships/hyperlink" Target="http://pbs.twimg.com/profile_images/605961212640161794/IZL4vI7J_normal.jpg" TargetMode="External"/><Relationship Id="rId339" Type="http://schemas.openxmlformats.org/officeDocument/2006/relationships/hyperlink" Target="http://pbs.twimg.com/profile_images/605961212640161794/IZL4vI7J_normal.jpg" TargetMode="External"/><Relationship Id="rId330" Type="http://schemas.openxmlformats.org/officeDocument/2006/relationships/hyperlink" Target="http://twitter.com/selena_sjsu/statuses/937385576034025473" TargetMode="External"/><Relationship Id="rId2250" Type="http://schemas.openxmlformats.org/officeDocument/2006/relationships/hyperlink" Target="http://pbs.twimg.com/profile_images/707208884352643072/CMQDBWyC_normal.jpg" TargetMode="External"/><Relationship Id="rId2251" Type="http://schemas.openxmlformats.org/officeDocument/2006/relationships/hyperlink" Target="http://twitter.com/av_morgan/statuses/936293568792137733" TargetMode="External"/><Relationship Id="rId2252" Type="http://schemas.openxmlformats.org/officeDocument/2006/relationships/hyperlink" Target="http://pbs.twimg.com/profile_images/864511144697806848/0Q7ak86T_normal.jpg" TargetMode="External"/><Relationship Id="rId2253" Type="http://schemas.openxmlformats.org/officeDocument/2006/relationships/hyperlink" Target="http://twitter.com/erinlee_b/statuses/936293315170983936" TargetMode="External"/><Relationship Id="rId334" Type="http://schemas.openxmlformats.org/officeDocument/2006/relationships/hyperlink" Target="http://twitter.com/AMIAatUT/statuses/937377707616325632" TargetMode="External"/><Relationship Id="rId2254" Type="http://schemas.openxmlformats.org/officeDocument/2006/relationships/hyperlink" Target="http://pbs.twimg.com/profile_images/935933578139066369/CL4pbkiY_normal.jpg" TargetMode="External"/><Relationship Id="rId333" Type="http://schemas.openxmlformats.org/officeDocument/2006/relationships/hyperlink" Target="http://pbs.twimg.com/profile_images/601233784034369536/7VZ9AsLJ_normal.jpg" TargetMode="External"/><Relationship Id="rId2255" Type="http://schemas.openxmlformats.org/officeDocument/2006/relationships/hyperlink" Target="http://twitter.com/treberney/statuses/936292691540959232" TargetMode="External"/><Relationship Id="rId332" Type="http://schemas.openxmlformats.org/officeDocument/2006/relationships/hyperlink" Target="http://twitter.com/selena_sjsu/statuses/937385576034025473" TargetMode="External"/><Relationship Id="rId2256" Type="http://schemas.openxmlformats.org/officeDocument/2006/relationships/hyperlink" Target="http://pbs.twimg.com/profile_images/864511144697806848/0Q7ak86T_normal.jpg" TargetMode="External"/><Relationship Id="rId331" Type="http://schemas.openxmlformats.org/officeDocument/2006/relationships/hyperlink" Target="http://pbs.twimg.com/profile_images/378800000737530507/dec95423dab50b91169992b9547b7a89_normal.jpeg" TargetMode="External"/><Relationship Id="rId2257" Type="http://schemas.openxmlformats.org/officeDocument/2006/relationships/hyperlink" Target="http://twitter.com/erinlee_b/statuses/936292670812622848" TargetMode="External"/><Relationship Id="rId370" Type="http://schemas.openxmlformats.org/officeDocument/2006/relationships/hyperlink" Target="http://twitter.com/ohioarchivists/statuses/937317362495311872" TargetMode="External"/><Relationship Id="rId369" Type="http://schemas.openxmlformats.org/officeDocument/2006/relationships/hyperlink" Target="http://pbs.twimg.com/profile_images/894941521119551488/OEeuGgEz_normal.jpg" TargetMode="External"/><Relationship Id="rId368" Type="http://schemas.openxmlformats.org/officeDocument/2006/relationships/hyperlink" Target="http://twitter.com/ohioarchivists/statuses/937317362495311872" TargetMode="External"/><Relationship Id="rId2280" Type="http://schemas.openxmlformats.org/officeDocument/2006/relationships/hyperlink" Target="http://pbs.twimg.com/profile_images/431241363057700864/WwXZKHqf_normal.jpeg" TargetMode="External"/><Relationship Id="rId2281" Type="http://schemas.openxmlformats.org/officeDocument/2006/relationships/hyperlink" Target="http://twitter.com/alancolors/statuses/936290297121734658" TargetMode="External"/><Relationship Id="rId2282" Type="http://schemas.openxmlformats.org/officeDocument/2006/relationships/hyperlink" Target="http://pbs.twimg.com/profile_images/907784163628957696/_l0Xa5da_normal.jpg" TargetMode="External"/><Relationship Id="rId363" Type="http://schemas.openxmlformats.org/officeDocument/2006/relationships/hyperlink" Target="http://pbs.twimg.com/profile_images/489066190967296001/fmskInEY_normal.jpeg" TargetMode="External"/><Relationship Id="rId2283" Type="http://schemas.openxmlformats.org/officeDocument/2006/relationships/hyperlink" Target="http://twitter.com/ArchivistAriel/statuses/936290227391422464" TargetMode="External"/><Relationship Id="rId362" Type="http://schemas.openxmlformats.org/officeDocument/2006/relationships/hyperlink" Target="http://twitter.com/DinahHandel/statuses/937346987137142784" TargetMode="External"/><Relationship Id="rId2284" Type="http://schemas.openxmlformats.org/officeDocument/2006/relationships/hyperlink" Target="http://pbs.twimg.com/profile_images/935933578139066369/CL4pbkiY_normal.jpg" TargetMode="External"/><Relationship Id="rId361" Type="http://schemas.openxmlformats.org/officeDocument/2006/relationships/hyperlink" Target="http://pbs.twimg.com/profile_images/846183774085885954/CsuHp2X1_normal.jpg" TargetMode="External"/><Relationship Id="rId2285" Type="http://schemas.openxmlformats.org/officeDocument/2006/relationships/hyperlink" Target="http://twitter.com/treberney/statuses/936290172622266368" TargetMode="External"/><Relationship Id="rId360" Type="http://schemas.openxmlformats.org/officeDocument/2006/relationships/hyperlink" Target="http://twitter.com/cally__ho/statuses/937361143252815872" TargetMode="External"/><Relationship Id="rId2286" Type="http://schemas.openxmlformats.org/officeDocument/2006/relationships/hyperlink" Target="http://pbs.twimg.com/profile_images/707208884352643072/CMQDBWyC_normal.jpg" TargetMode="External"/><Relationship Id="rId367" Type="http://schemas.openxmlformats.org/officeDocument/2006/relationships/hyperlink" Target="http://pbs.twimg.com/profile_images/894941521119551488/OEeuGgEz_normal.jpg" TargetMode="External"/><Relationship Id="rId2287" Type="http://schemas.openxmlformats.org/officeDocument/2006/relationships/hyperlink" Target="http://twitter.com/av_morgan/statuses/936289970050031616" TargetMode="External"/><Relationship Id="rId366" Type="http://schemas.openxmlformats.org/officeDocument/2006/relationships/hyperlink" Target="http://twitter.com/mcnatch/statuses/937319407285604352" TargetMode="External"/><Relationship Id="rId2288" Type="http://schemas.openxmlformats.org/officeDocument/2006/relationships/hyperlink" Target="http://pbs.twimg.com/profile_images/907784163628957696/_l0Xa5da_normal.jpg" TargetMode="External"/><Relationship Id="rId365" Type="http://schemas.openxmlformats.org/officeDocument/2006/relationships/hyperlink" Target="http://pbs.twimg.com/profile_images/554383006392401922/l-v4zvbj_normal.jpeg" TargetMode="External"/><Relationship Id="rId2289" Type="http://schemas.openxmlformats.org/officeDocument/2006/relationships/hyperlink" Target="http://twitter.com/ArchivistAriel/statuses/936289776021389312" TargetMode="External"/><Relationship Id="rId364" Type="http://schemas.openxmlformats.org/officeDocument/2006/relationships/hyperlink" Target="http://twitter.com/snowdenbecker/statuses/937334650053234688" TargetMode="External"/><Relationship Id="rId95" Type="http://schemas.openxmlformats.org/officeDocument/2006/relationships/hyperlink" Target="http://pbs.twimg.com/profile_images/892396188741373956/QMp9dIbS_normal.jpg" TargetMode="External"/><Relationship Id="rId94" Type="http://schemas.openxmlformats.org/officeDocument/2006/relationships/hyperlink" Target="http://twitter.com/CPCLdn/statuses/938445828133400576" TargetMode="External"/><Relationship Id="rId97" Type="http://schemas.openxmlformats.org/officeDocument/2006/relationships/hyperlink" Target="http://pbs.twimg.com/profile_images/796504852784234496/yLEtnUC3_normal.jpg" TargetMode="External"/><Relationship Id="rId96" Type="http://schemas.openxmlformats.org/officeDocument/2006/relationships/hyperlink" Target="http://twitter.com/CPCLdn/statuses/938445816188100618" TargetMode="External"/><Relationship Id="rId99" Type="http://schemas.openxmlformats.org/officeDocument/2006/relationships/hyperlink" Target="http://pbs.twimg.com/profile_images/796504852784234496/yLEtnUC3_normal.jpg" TargetMode="External"/><Relationship Id="rId98" Type="http://schemas.openxmlformats.org/officeDocument/2006/relationships/hyperlink" Target="http://twitter.com/gothamphotochem/statuses/938445613665882112" TargetMode="External"/><Relationship Id="rId91" Type="http://schemas.openxmlformats.org/officeDocument/2006/relationships/hyperlink" Target="http://pbs.twimg.com/profile_images/938421345171451905/Ih-16hxj_normal.jpg" TargetMode="External"/><Relationship Id="rId90" Type="http://schemas.openxmlformats.org/officeDocument/2006/relationships/hyperlink" Target="http://twitter.com/AMIAnet/statuses/938523805508440065" TargetMode="External"/><Relationship Id="rId93" Type="http://schemas.openxmlformats.org/officeDocument/2006/relationships/hyperlink" Target="http://pbs.twimg.com/profile_images/892396188741373956/QMp9dIbS_normal.jpg" TargetMode="External"/><Relationship Id="rId92" Type="http://schemas.openxmlformats.org/officeDocument/2006/relationships/hyperlink" Target="http://twitter.com/pjmidtlyng/statuses/938481989312765953" TargetMode="External"/><Relationship Id="rId359" Type="http://schemas.openxmlformats.org/officeDocument/2006/relationships/hyperlink" Target="http://pbs.twimg.com/profile_images/936735583992459265/oqoWXJWJ_normal.jpg" TargetMode="External"/><Relationship Id="rId358" Type="http://schemas.openxmlformats.org/officeDocument/2006/relationships/hyperlink" Target="http://twitter.com/cally__ho/statuses/937361143252815872" TargetMode="External"/><Relationship Id="rId357" Type="http://schemas.openxmlformats.org/officeDocument/2006/relationships/hyperlink" Target="http://pbs.twimg.com/profile_images/936735583992459265/oqoWXJWJ_normal.jpg" TargetMode="External"/><Relationship Id="rId2270" Type="http://schemas.openxmlformats.org/officeDocument/2006/relationships/hyperlink" Target="http://pbs.twimg.com/profile_images/907784163628957696/_l0Xa5da_normal.jpg" TargetMode="External"/><Relationship Id="rId2271" Type="http://schemas.openxmlformats.org/officeDocument/2006/relationships/hyperlink" Target="http://twitter.com/ArchivistAriel/statuses/936291709910073344" TargetMode="External"/><Relationship Id="rId352" Type="http://schemas.openxmlformats.org/officeDocument/2006/relationships/hyperlink" Target="http://twitter.com/arscaudio/statuses/937367252814442499" TargetMode="External"/><Relationship Id="rId2272" Type="http://schemas.openxmlformats.org/officeDocument/2006/relationships/hyperlink" Target="http://pbs.twimg.com/profile_images/907784163628957696/_l0Xa5da_normal.jpg" TargetMode="External"/><Relationship Id="rId351" Type="http://schemas.openxmlformats.org/officeDocument/2006/relationships/hyperlink" Target="http://pbs.twimg.com/profile_images/605961212640161794/IZL4vI7J_normal.jpg" TargetMode="External"/><Relationship Id="rId2273" Type="http://schemas.openxmlformats.org/officeDocument/2006/relationships/hyperlink" Target="http://twitter.com/ArchivistAriel/statuses/936291655363084288" TargetMode="External"/><Relationship Id="rId350" Type="http://schemas.openxmlformats.org/officeDocument/2006/relationships/hyperlink" Target="http://twitter.com/arscaudio/statuses/937368502188552192" TargetMode="External"/><Relationship Id="rId2274" Type="http://schemas.openxmlformats.org/officeDocument/2006/relationships/hyperlink" Target="http://pbs.twimg.com/profile_images/907784163628957696/_l0Xa5da_normal.jpg" TargetMode="External"/><Relationship Id="rId2275" Type="http://schemas.openxmlformats.org/officeDocument/2006/relationships/hyperlink" Target="http://twitter.com/ArchivistAriel/statuses/936291615949205504" TargetMode="External"/><Relationship Id="rId356" Type="http://schemas.openxmlformats.org/officeDocument/2006/relationships/hyperlink" Target="http://twitter.com/beet_keeper/statuses/937362803165458432" TargetMode="External"/><Relationship Id="rId2276" Type="http://schemas.openxmlformats.org/officeDocument/2006/relationships/hyperlink" Target="http://pbs.twimg.com/profile_images/489066190967296001/fmskInEY_normal.jpeg" TargetMode="External"/><Relationship Id="rId355" Type="http://schemas.openxmlformats.org/officeDocument/2006/relationships/hyperlink" Target="http://pbs.twimg.com/profile_images/937110418186698753/I7qHvNtO_normal.jpg" TargetMode="External"/><Relationship Id="rId2277" Type="http://schemas.openxmlformats.org/officeDocument/2006/relationships/hyperlink" Target="http://twitter.com/snowdenbecker/statuses/936291016742723586" TargetMode="External"/><Relationship Id="rId354" Type="http://schemas.openxmlformats.org/officeDocument/2006/relationships/hyperlink" Target="http://twitter.com/erwinverb/statuses/937365252898992129" TargetMode="External"/><Relationship Id="rId2278" Type="http://schemas.openxmlformats.org/officeDocument/2006/relationships/hyperlink" Target="http://pbs.twimg.com/profile_images/489066190967296001/fmskInEY_normal.jpeg" TargetMode="External"/><Relationship Id="rId353" Type="http://schemas.openxmlformats.org/officeDocument/2006/relationships/hyperlink" Target="http://pbs.twimg.com/profile_images/2083680354/IMG_0450_normal.jpg" TargetMode="External"/><Relationship Id="rId2279" Type="http://schemas.openxmlformats.org/officeDocument/2006/relationships/hyperlink" Target="http://twitter.com/snowdenbecker/statuses/936290773322096647" TargetMode="External"/><Relationship Id="rId2225" Type="http://schemas.openxmlformats.org/officeDocument/2006/relationships/hyperlink" Target="http://twitter.com/poeticdoxa/statuses/936302885134102528" TargetMode="External"/><Relationship Id="rId2226" Type="http://schemas.openxmlformats.org/officeDocument/2006/relationships/hyperlink" Target="http://pbs.twimg.com/profile_images/847156883072860160/1eU1JKtw_normal.jpg" TargetMode="External"/><Relationship Id="rId2227" Type="http://schemas.openxmlformats.org/officeDocument/2006/relationships/hyperlink" Target="http://twitter.com/poeticdoxa/statuses/936302825860161536" TargetMode="External"/><Relationship Id="rId2228" Type="http://schemas.openxmlformats.org/officeDocument/2006/relationships/hyperlink" Target="http://pbs.twimg.com/profile_images/907784163628957696/_l0Xa5da_normal.jpg" TargetMode="External"/><Relationship Id="rId2229" Type="http://schemas.openxmlformats.org/officeDocument/2006/relationships/hyperlink" Target="http://twitter.com/ArchivistAriel/statuses/936302022239776768" TargetMode="External"/><Relationship Id="rId305" Type="http://schemas.openxmlformats.org/officeDocument/2006/relationships/hyperlink" Target="http://pbs.twimg.com/profile_images/868876907697192960/r1X3hIWx_normal.jpg" TargetMode="External"/><Relationship Id="rId304" Type="http://schemas.openxmlformats.org/officeDocument/2006/relationships/hyperlink" Target="http://twitter.com/AMIAatUofT/statuses/937430341140148224" TargetMode="External"/><Relationship Id="rId303" Type="http://schemas.openxmlformats.org/officeDocument/2006/relationships/hyperlink" Target="http://pbs.twimg.com/profile_images/697437807678222336/37fvEYQO_normal.jpg" TargetMode="External"/><Relationship Id="rId302" Type="http://schemas.openxmlformats.org/officeDocument/2006/relationships/hyperlink" Target="http://twitter.com/AMIAatUofT/statuses/937430341140148224" TargetMode="External"/><Relationship Id="rId309" Type="http://schemas.openxmlformats.org/officeDocument/2006/relationships/hyperlink" Target="http://pbs.twimg.com/profile_images/378800000640521606/1074752180251d4d4946c6dea1db71ed_normal.png" TargetMode="External"/><Relationship Id="rId308" Type="http://schemas.openxmlformats.org/officeDocument/2006/relationships/hyperlink" Target="http://twitter.com/nyarchivist/statuses/937422792009633794" TargetMode="External"/><Relationship Id="rId307" Type="http://schemas.openxmlformats.org/officeDocument/2006/relationships/hyperlink" Target="http://pbs.twimg.com/profile_images/2367023196/9d2av13serzncqjtg198_normal.jpeg" TargetMode="External"/><Relationship Id="rId306" Type="http://schemas.openxmlformats.org/officeDocument/2006/relationships/hyperlink" Target="http://twitter.com/markj2/statuses/937427788906319872" TargetMode="External"/><Relationship Id="rId2220" Type="http://schemas.openxmlformats.org/officeDocument/2006/relationships/hyperlink" Target="http://pbs.twimg.com/profile_images/846183774085885954/CsuHp2X1_normal.jpg" TargetMode="External"/><Relationship Id="rId301" Type="http://schemas.openxmlformats.org/officeDocument/2006/relationships/hyperlink" Target="http://pbs.twimg.com/profile_images/697437807678222336/37fvEYQO_normal.jpg" TargetMode="External"/><Relationship Id="rId2221" Type="http://schemas.openxmlformats.org/officeDocument/2006/relationships/hyperlink" Target="http://twitter.com/DinahHandel/statuses/936304856763117568" TargetMode="External"/><Relationship Id="rId300" Type="http://schemas.openxmlformats.org/officeDocument/2006/relationships/hyperlink" Target="http://twitter.com/snowdenbecker/statuses/937435058922692608" TargetMode="External"/><Relationship Id="rId2222" Type="http://schemas.openxmlformats.org/officeDocument/2006/relationships/hyperlink" Target="http://pbs.twimg.com/profile_images/864511144697806848/0Q7ak86T_normal.jpg" TargetMode="External"/><Relationship Id="rId2223" Type="http://schemas.openxmlformats.org/officeDocument/2006/relationships/hyperlink" Target="http://twitter.com/erinlee_b/statuses/936303434965319680" TargetMode="External"/><Relationship Id="rId2224" Type="http://schemas.openxmlformats.org/officeDocument/2006/relationships/hyperlink" Target="http://pbs.twimg.com/profile_images/847156883072860160/1eU1JKtw_normal.jpg" TargetMode="External"/><Relationship Id="rId2214" Type="http://schemas.openxmlformats.org/officeDocument/2006/relationships/hyperlink" Target="http://pbs.twimg.com/profile_images/814515951177781248/_g101_b5_normal.jpg" TargetMode="External"/><Relationship Id="rId2215" Type="http://schemas.openxmlformats.org/officeDocument/2006/relationships/hyperlink" Target="http://twitter.com/PeebsCate/statuses/936306063061737474" TargetMode="External"/><Relationship Id="rId2216" Type="http://schemas.openxmlformats.org/officeDocument/2006/relationships/hyperlink" Target="http://pbs.twimg.com/profile_images/917528554262249473/sDsML6MD_normal.jpg" TargetMode="External"/><Relationship Id="rId2217" Type="http://schemas.openxmlformats.org/officeDocument/2006/relationships/hyperlink" Target="http://twitter.com/CarlaArton/statuses/936306062734610432" TargetMode="External"/><Relationship Id="rId2218" Type="http://schemas.openxmlformats.org/officeDocument/2006/relationships/hyperlink" Target="http://pbs.twimg.com/profile_images/846183774085885954/CsuHp2X1_normal.jpg" TargetMode="External"/><Relationship Id="rId2219" Type="http://schemas.openxmlformats.org/officeDocument/2006/relationships/hyperlink" Target="http://twitter.com/DinahHandel/statuses/936304935859343360" TargetMode="External"/><Relationship Id="rId2210" Type="http://schemas.openxmlformats.org/officeDocument/2006/relationships/hyperlink" Target="http://pbs.twimg.com/profile_images/932981185013264385/P4dfqxWR_normal.jpg" TargetMode="External"/><Relationship Id="rId2211" Type="http://schemas.openxmlformats.org/officeDocument/2006/relationships/hyperlink" Target="http://twitter.com/eabenoit/statuses/936306605414547457" TargetMode="External"/><Relationship Id="rId2212" Type="http://schemas.openxmlformats.org/officeDocument/2006/relationships/hyperlink" Target="http://pbs.twimg.com/profile_images/873650536133931008/L_4WJ5a3_normal.jpg" TargetMode="External"/><Relationship Id="rId2213" Type="http://schemas.openxmlformats.org/officeDocument/2006/relationships/hyperlink" Target="http://twitter.com/BreatheHistory/statuses/936306497688145920" TargetMode="External"/><Relationship Id="rId2247" Type="http://schemas.openxmlformats.org/officeDocument/2006/relationships/hyperlink" Target="http://twitter.com/AMIAatUT/statuses/936293680780075008" TargetMode="External"/><Relationship Id="rId2248" Type="http://schemas.openxmlformats.org/officeDocument/2006/relationships/hyperlink" Target="http://pbs.twimg.com/profile_images/601233784034369536/7VZ9AsLJ_normal.jpg" TargetMode="External"/><Relationship Id="rId2249" Type="http://schemas.openxmlformats.org/officeDocument/2006/relationships/hyperlink" Target="http://twitter.com/AMIAatUT/statuses/936293586760622085" TargetMode="External"/><Relationship Id="rId327" Type="http://schemas.openxmlformats.org/officeDocument/2006/relationships/hyperlink" Target="http://pbs.twimg.com/profile_images/900887969720029184/Wz3qwou0_normal.jpg" TargetMode="External"/><Relationship Id="rId326" Type="http://schemas.openxmlformats.org/officeDocument/2006/relationships/hyperlink" Target="http://twitter.com/AAO_tweet/statuses/937398889719660544" TargetMode="External"/><Relationship Id="rId325" Type="http://schemas.openxmlformats.org/officeDocument/2006/relationships/hyperlink" Target="http://pbs.twimg.com/profile_images/580452500186218496/1M4mO8TX_normal.png" TargetMode="External"/><Relationship Id="rId324" Type="http://schemas.openxmlformats.org/officeDocument/2006/relationships/hyperlink" Target="http://twitter.com/AMIAnet/statuses/937407776627744768" TargetMode="External"/><Relationship Id="rId329" Type="http://schemas.openxmlformats.org/officeDocument/2006/relationships/hyperlink" Target="http://pbs.twimg.com/profile_images/378800000737530507/dec95423dab50b91169992b9547b7a89_normal.jpeg" TargetMode="External"/><Relationship Id="rId328" Type="http://schemas.openxmlformats.org/officeDocument/2006/relationships/hyperlink" Target="http://twitter.com/plantarchives/statuses/937386767602159616" TargetMode="External"/><Relationship Id="rId2240" Type="http://schemas.openxmlformats.org/officeDocument/2006/relationships/hyperlink" Target="http://pbs.twimg.com/profile_images/907784163628957696/_l0Xa5da_normal.jpg" TargetMode="External"/><Relationship Id="rId2241" Type="http://schemas.openxmlformats.org/officeDocument/2006/relationships/hyperlink" Target="http://twitter.com/ArchivistAriel/statuses/936294533511356416" TargetMode="External"/><Relationship Id="rId2242" Type="http://schemas.openxmlformats.org/officeDocument/2006/relationships/hyperlink" Target="http://pbs.twimg.com/profile_images/883907269586333696/YfE-xCx__normal.jpg" TargetMode="External"/><Relationship Id="rId323" Type="http://schemas.openxmlformats.org/officeDocument/2006/relationships/hyperlink" Target="http://pbs.twimg.com/profile_images/616647328766668800/Pp3UtKna_normal.jpg" TargetMode="External"/><Relationship Id="rId2243" Type="http://schemas.openxmlformats.org/officeDocument/2006/relationships/hyperlink" Target="http://twitter.com/brenemer/statuses/936293932803198986" TargetMode="External"/><Relationship Id="rId322" Type="http://schemas.openxmlformats.org/officeDocument/2006/relationships/hyperlink" Target="http://twitter.com/AMIAnet/statuses/937407776627744768" TargetMode="External"/><Relationship Id="rId2244" Type="http://schemas.openxmlformats.org/officeDocument/2006/relationships/hyperlink" Target="http://pbs.twimg.com/profile_images/489066190967296001/fmskInEY_normal.jpeg" TargetMode="External"/><Relationship Id="rId321" Type="http://schemas.openxmlformats.org/officeDocument/2006/relationships/hyperlink" Target="http://pbs.twimg.com/profile_images/616647328766668800/Pp3UtKna_normal.jpg" TargetMode="External"/><Relationship Id="rId2245" Type="http://schemas.openxmlformats.org/officeDocument/2006/relationships/hyperlink" Target="http://twitter.com/snowdenbecker/statuses/936293723507494912" TargetMode="External"/><Relationship Id="rId320" Type="http://schemas.openxmlformats.org/officeDocument/2006/relationships/hyperlink" Target="http://twitter.com/AMIAnet/statuses/937410246510702592" TargetMode="External"/><Relationship Id="rId2246" Type="http://schemas.openxmlformats.org/officeDocument/2006/relationships/hyperlink" Target="http://pbs.twimg.com/profile_images/601233784034369536/7VZ9AsLJ_normal.jpg" TargetMode="External"/><Relationship Id="rId2236" Type="http://schemas.openxmlformats.org/officeDocument/2006/relationships/hyperlink" Target="http://pbs.twimg.com/profile_images/779885407626559488/c9cE_46I_normal.jpg" TargetMode="External"/><Relationship Id="rId2237" Type="http://schemas.openxmlformats.org/officeDocument/2006/relationships/hyperlink" Target="http://twitter.com/ItsTheShadsy/statuses/936295609564385280" TargetMode="External"/><Relationship Id="rId2238" Type="http://schemas.openxmlformats.org/officeDocument/2006/relationships/hyperlink" Target="http://pbs.twimg.com/profile_images/469430578991742977/_8ZNgn73_normal.jpeg" TargetMode="External"/><Relationship Id="rId2239" Type="http://schemas.openxmlformats.org/officeDocument/2006/relationships/hyperlink" Target="http://twitter.com/metacynic/statuses/936295449371258880" TargetMode="External"/><Relationship Id="rId316" Type="http://schemas.openxmlformats.org/officeDocument/2006/relationships/hyperlink" Target="http://twitter.com/AMIAnet/statuses/937410547707809792" TargetMode="External"/><Relationship Id="rId315" Type="http://schemas.openxmlformats.org/officeDocument/2006/relationships/hyperlink" Target="http://pbs.twimg.com/profile_images/616647328766668800/Pp3UtKna_normal.jpg" TargetMode="External"/><Relationship Id="rId314" Type="http://schemas.openxmlformats.org/officeDocument/2006/relationships/hyperlink" Target="http://twitter.com/joshuatj/statuses/937411110956699648" TargetMode="External"/><Relationship Id="rId313" Type="http://schemas.openxmlformats.org/officeDocument/2006/relationships/hyperlink" Target="http://pbs.twimg.com/profile_images/890634390769778688/cydpWWpC_normal.jpg" TargetMode="External"/><Relationship Id="rId319" Type="http://schemas.openxmlformats.org/officeDocument/2006/relationships/hyperlink" Target="http://pbs.twimg.com/profile_images/616647328766668800/Pp3UtKna_normal.jpg" TargetMode="External"/><Relationship Id="rId318" Type="http://schemas.openxmlformats.org/officeDocument/2006/relationships/hyperlink" Target="http://twitter.com/AMIAnet/statuses/937410522730733568" TargetMode="External"/><Relationship Id="rId317" Type="http://schemas.openxmlformats.org/officeDocument/2006/relationships/hyperlink" Target="http://pbs.twimg.com/profile_images/616647328766668800/Pp3UtKna_normal.jpg" TargetMode="External"/><Relationship Id="rId2230" Type="http://schemas.openxmlformats.org/officeDocument/2006/relationships/hyperlink" Target="http://pbs.twimg.com/profile_images/434351108245299200/Z9Yh-8-A_normal.jpeg" TargetMode="External"/><Relationship Id="rId2231" Type="http://schemas.openxmlformats.org/officeDocument/2006/relationships/hyperlink" Target="http://twitter.com/sheilaMorr/statuses/936301243928076288" TargetMode="External"/><Relationship Id="rId312" Type="http://schemas.openxmlformats.org/officeDocument/2006/relationships/hyperlink" Target="http://twitter.com/illtud/statuses/937418649190748166" TargetMode="External"/><Relationship Id="rId2232" Type="http://schemas.openxmlformats.org/officeDocument/2006/relationships/hyperlink" Target="http://pbs.twimg.com/profile_images/864511144697806848/0Q7ak86T_normal.jpg" TargetMode="External"/><Relationship Id="rId311" Type="http://schemas.openxmlformats.org/officeDocument/2006/relationships/hyperlink" Target="http://pbs.twimg.com/profile_images/378800000640521606/1074752180251d4d4946c6dea1db71ed_normal.png" TargetMode="External"/><Relationship Id="rId2233" Type="http://schemas.openxmlformats.org/officeDocument/2006/relationships/hyperlink" Target="http://twitter.com/erinlee_b/statuses/936299631918616579" TargetMode="External"/><Relationship Id="rId310" Type="http://schemas.openxmlformats.org/officeDocument/2006/relationships/hyperlink" Target="http://twitter.com/illtud/statuses/937418649190748166" TargetMode="External"/><Relationship Id="rId2234" Type="http://schemas.openxmlformats.org/officeDocument/2006/relationships/hyperlink" Target="http://pbs.twimg.com/profile_images/864511144697806848/0Q7ak86T_normal.jpg" TargetMode="External"/><Relationship Id="rId2235" Type="http://schemas.openxmlformats.org/officeDocument/2006/relationships/hyperlink" Target="http://twitter.com/erinlee_b/statuses/936299631918616579" TargetMode="External"/><Relationship Id="rId297" Type="http://schemas.openxmlformats.org/officeDocument/2006/relationships/hyperlink" Target="http://pbs.twimg.com/profile_images/378800000680486130/062706f55092a04ab0a0cafde20603c1_normal.jpeg" TargetMode="External"/><Relationship Id="rId296" Type="http://schemas.openxmlformats.org/officeDocument/2006/relationships/hyperlink" Target="http://twitter.com/sonoyamar/statuses/937453013966323712" TargetMode="External"/><Relationship Id="rId295" Type="http://schemas.openxmlformats.org/officeDocument/2006/relationships/hyperlink" Target="http://pbs.twimg.com/profile_images/484116076/Aukuras_normal.jpg" TargetMode="External"/><Relationship Id="rId294" Type="http://schemas.openxmlformats.org/officeDocument/2006/relationships/hyperlink" Target="http://twitter.com/sonoyamar/statuses/937453013966323712" TargetMode="External"/><Relationship Id="rId299" Type="http://schemas.openxmlformats.org/officeDocument/2006/relationships/hyperlink" Target="http://pbs.twimg.com/profile_images/489066190967296001/fmskInEY_normal.jpeg" TargetMode="External"/><Relationship Id="rId298" Type="http://schemas.openxmlformats.org/officeDocument/2006/relationships/hyperlink" Target="http://twitter.com/dericed/statuses/937441281420288000" TargetMode="External"/><Relationship Id="rId271" Type="http://schemas.openxmlformats.org/officeDocument/2006/relationships/hyperlink" Target="http://pbs.twimg.com/profile_images/892396188741373956/QMp9dIbS_normal.jpg" TargetMode="External"/><Relationship Id="rId270" Type="http://schemas.openxmlformats.org/officeDocument/2006/relationships/hyperlink" Target="http://twitter.com/snaile/statuses/937730309637922817" TargetMode="External"/><Relationship Id="rId269" Type="http://schemas.openxmlformats.org/officeDocument/2006/relationships/hyperlink" Target="http://pbs.twimg.com/profile_images/873704447343435776/IvrUSDeE_normal.jpg" TargetMode="External"/><Relationship Id="rId264" Type="http://schemas.openxmlformats.org/officeDocument/2006/relationships/hyperlink" Target="http://twitter.com/cfpatton_av/statuses/937764013705977858" TargetMode="External"/><Relationship Id="rId263" Type="http://schemas.openxmlformats.org/officeDocument/2006/relationships/hyperlink" Target="http://pbs.twimg.com/profile_images/920364856468914176/F_ySPRqc_normal.jpg" TargetMode="External"/><Relationship Id="rId262" Type="http://schemas.openxmlformats.org/officeDocument/2006/relationships/hyperlink" Target="http://twitter.com/cmhosale/statuses/937772376846106624" TargetMode="External"/><Relationship Id="rId261" Type="http://schemas.openxmlformats.org/officeDocument/2006/relationships/hyperlink" Target="http://pbs.twimg.com/profile_images/842381786927718401/b1TeiZEc_normal.jpg" TargetMode="External"/><Relationship Id="rId268" Type="http://schemas.openxmlformats.org/officeDocument/2006/relationships/hyperlink" Target="http://twitter.com/DaleLore/statuses/937758177122242560" TargetMode="External"/><Relationship Id="rId267" Type="http://schemas.openxmlformats.org/officeDocument/2006/relationships/hyperlink" Target="http://pbs.twimg.com/profile_images/509734642132320256/Bdk90kJQ_normal.png" TargetMode="External"/><Relationship Id="rId266" Type="http://schemas.openxmlformats.org/officeDocument/2006/relationships/hyperlink" Target="http://twitter.com/cfpatton_av/statuses/937764013705977858" TargetMode="External"/><Relationship Id="rId265" Type="http://schemas.openxmlformats.org/officeDocument/2006/relationships/hyperlink" Target="http://pbs.twimg.com/profile_images/920364856468914176/F_ySPRqc_normal.jpg" TargetMode="External"/><Relationship Id="rId260" Type="http://schemas.openxmlformats.org/officeDocument/2006/relationships/hyperlink" Target="http://twitter.com/amarchivepub/statuses/937775508166795264" TargetMode="External"/><Relationship Id="rId259" Type="http://schemas.openxmlformats.org/officeDocument/2006/relationships/hyperlink" Target="http://pbs.twimg.com/profile_images/557899139476758528/ntArCZuy_normal.png" TargetMode="External"/><Relationship Id="rId258" Type="http://schemas.openxmlformats.org/officeDocument/2006/relationships/hyperlink" Target="http://twitter.com/PROTEKVaults/statuses/937780783145566208" TargetMode="External"/><Relationship Id="rId2290" Type="http://schemas.openxmlformats.org/officeDocument/2006/relationships/hyperlink" Target="http://pbs.twimg.com/profile_images/779885407626559488/c9cE_46I_normal.jpg" TargetMode="External"/><Relationship Id="rId2291" Type="http://schemas.openxmlformats.org/officeDocument/2006/relationships/hyperlink" Target="http://twitter.com/ItsTheShadsy/statuses/936289766684766209" TargetMode="External"/><Relationship Id="rId2292" Type="http://schemas.openxmlformats.org/officeDocument/2006/relationships/hyperlink" Target="http://pbs.twimg.com/profile_images/886695117129732096/_ssrasO__normal.jpg" TargetMode="External"/><Relationship Id="rId2293" Type="http://schemas.openxmlformats.org/officeDocument/2006/relationships/hyperlink" Target="http://twitter.com/CeeVeeKayy/statuses/936289736347537409" TargetMode="External"/><Relationship Id="rId253" Type="http://schemas.openxmlformats.org/officeDocument/2006/relationships/hyperlink" Target="http://pbs.twimg.com/profile_images/748614773831516160/lY83E4kt_normal.jpg" TargetMode="External"/><Relationship Id="rId2294" Type="http://schemas.openxmlformats.org/officeDocument/2006/relationships/hyperlink" Target="http://pbs.twimg.com/profile_images/886695117129732096/_ssrasO__normal.jpg" TargetMode="External"/><Relationship Id="rId252" Type="http://schemas.openxmlformats.org/officeDocument/2006/relationships/hyperlink" Target="http://twitter.com/ibnesayeed/statuses/937786213460791296" TargetMode="External"/><Relationship Id="rId2295" Type="http://schemas.openxmlformats.org/officeDocument/2006/relationships/hyperlink" Target="http://twitter.com/CeeVeeKayy/statuses/936289654688579585" TargetMode="External"/><Relationship Id="rId251" Type="http://schemas.openxmlformats.org/officeDocument/2006/relationships/hyperlink" Target="http://pbs.twimg.com/profile_images/378800000711451788/48ef8ed2a272c04260a38114c198547f_normal.jpeg" TargetMode="External"/><Relationship Id="rId2296" Type="http://schemas.openxmlformats.org/officeDocument/2006/relationships/hyperlink" Target="http://pbs.twimg.com/profile_images/935933578139066369/CL4pbkiY_normal.jpg" TargetMode="External"/><Relationship Id="rId250" Type="http://schemas.openxmlformats.org/officeDocument/2006/relationships/hyperlink" Target="http://twitter.com/dericed/statuses/937787633354395648" TargetMode="External"/><Relationship Id="rId2297" Type="http://schemas.openxmlformats.org/officeDocument/2006/relationships/hyperlink" Target="http://twitter.com/treberney/statuses/936289066982756353" TargetMode="External"/><Relationship Id="rId257" Type="http://schemas.openxmlformats.org/officeDocument/2006/relationships/hyperlink" Target="http://pbs.twimg.com/profile_images/720378679981842433/8ak0CtUn_normal.jpg" TargetMode="External"/><Relationship Id="rId2298" Type="http://schemas.openxmlformats.org/officeDocument/2006/relationships/hyperlink" Target="http://pbs.twimg.com/profile_images/508751337518272512/3GnpF52K_normal.jpeg" TargetMode="External"/><Relationship Id="rId256" Type="http://schemas.openxmlformats.org/officeDocument/2006/relationships/hyperlink" Target="http://twitter.com/PROTEKVaults/statuses/937780783145566208" TargetMode="External"/><Relationship Id="rId2299" Type="http://schemas.openxmlformats.org/officeDocument/2006/relationships/hyperlink" Target="http://twitter.com/SegoLilyGirl/statuses/936289059957280769" TargetMode="External"/><Relationship Id="rId255" Type="http://schemas.openxmlformats.org/officeDocument/2006/relationships/hyperlink" Target="http://pbs.twimg.com/profile_images/720378679981842433/8ak0CtUn_normal.jpg" TargetMode="External"/><Relationship Id="rId254" Type="http://schemas.openxmlformats.org/officeDocument/2006/relationships/hyperlink" Target="http://twitter.com/anjacks0n/statuses/937782810068377601" TargetMode="External"/><Relationship Id="rId293" Type="http://schemas.openxmlformats.org/officeDocument/2006/relationships/hyperlink" Target="http://pbs.twimg.com/profile_images/484116076/Aukuras_normal.jpg" TargetMode="External"/><Relationship Id="rId292" Type="http://schemas.openxmlformats.org/officeDocument/2006/relationships/hyperlink" Target="http://twitter.com/ArchivistAriel/statuses/937453706164936705" TargetMode="External"/><Relationship Id="rId291" Type="http://schemas.openxmlformats.org/officeDocument/2006/relationships/hyperlink" Target="http://pbs.twimg.com/profile_images/907784163628957696/_l0Xa5da_normal.jpg" TargetMode="External"/><Relationship Id="rId290" Type="http://schemas.openxmlformats.org/officeDocument/2006/relationships/hyperlink" Target="http://twitter.com/rachaelfilm/statuses/937492327853158400" TargetMode="External"/><Relationship Id="rId286" Type="http://schemas.openxmlformats.org/officeDocument/2006/relationships/hyperlink" Target="http://twitter.com/ncadranel/statuses/937531936934805504" TargetMode="External"/><Relationship Id="rId285" Type="http://schemas.openxmlformats.org/officeDocument/2006/relationships/hyperlink" Target="http://pbs.twimg.com/profile_images/908765550934765569/8Rr9HhkA_normal.jpg" TargetMode="External"/><Relationship Id="rId284" Type="http://schemas.openxmlformats.org/officeDocument/2006/relationships/hyperlink" Target="http://twitter.com/AVP_UCLA/statuses/937560223534923776" TargetMode="External"/><Relationship Id="rId283" Type="http://schemas.openxmlformats.org/officeDocument/2006/relationships/hyperlink" Target="http://pbs.twimg.com/profile_images/560975584092631040/LnPE5Z-L_normal.png" TargetMode="External"/><Relationship Id="rId289" Type="http://schemas.openxmlformats.org/officeDocument/2006/relationships/hyperlink" Target="http://pbs.twimg.com/profile_images/805154705852760064/nmt2Vha9_normal.jpg" TargetMode="External"/><Relationship Id="rId288" Type="http://schemas.openxmlformats.org/officeDocument/2006/relationships/hyperlink" Target="http://twitter.com/billreviews/statuses/937513027657719808" TargetMode="External"/><Relationship Id="rId287" Type="http://schemas.openxmlformats.org/officeDocument/2006/relationships/hyperlink" Target="http://pbs.twimg.com/profile_images/855944109588086784/WtEhSd5r_normal.jpg" TargetMode="External"/><Relationship Id="rId282" Type="http://schemas.openxmlformats.org/officeDocument/2006/relationships/hyperlink" Target="http://twitter.com/gingercatgames/statuses/937591818870456321" TargetMode="External"/><Relationship Id="rId281" Type="http://schemas.openxmlformats.org/officeDocument/2006/relationships/hyperlink" Target="http://pbs.twimg.com/profile_images/481537442713849857/zWoeDvK7_normal.png" TargetMode="External"/><Relationship Id="rId280" Type="http://schemas.openxmlformats.org/officeDocument/2006/relationships/hyperlink" Target="http://twitter.com/RetoKromer/statuses/937630161452879872" TargetMode="External"/><Relationship Id="rId275" Type="http://schemas.openxmlformats.org/officeDocument/2006/relationships/hyperlink" Target="http://pbs.twimg.com/profile_images/860490681000886274/G_9YSBiv_normal.jpg" TargetMode="External"/><Relationship Id="rId274" Type="http://schemas.openxmlformats.org/officeDocument/2006/relationships/hyperlink" Target="http://twitter.com/lljohnston/statuses/937699612974043136" TargetMode="External"/><Relationship Id="rId273" Type="http://schemas.openxmlformats.org/officeDocument/2006/relationships/hyperlink" Target="http://pbs.twimg.com/profile_images/3213794593/62e2f31b19d414b13dd145c479311ae4_normal.jpeg" TargetMode="External"/><Relationship Id="rId272" Type="http://schemas.openxmlformats.org/officeDocument/2006/relationships/hyperlink" Target="http://twitter.com/CPCLdn/statuses/937707882895654919" TargetMode="External"/><Relationship Id="rId279" Type="http://schemas.openxmlformats.org/officeDocument/2006/relationships/hyperlink" Target="http://pbs.twimg.com/profile_images/819579399972470785/CNE3_5mn_normal.jpg" TargetMode="External"/><Relationship Id="rId278" Type="http://schemas.openxmlformats.org/officeDocument/2006/relationships/hyperlink" Target="http://twitter.com/ohioarchivists/statuses/937645674753134592" TargetMode="External"/><Relationship Id="rId277" Type="http://schemas.openxmlformats.org/officeDocument/2006/relationships/hyperlink" Target="http://pbs.twimg.com/profile_images/894941521119551488/OEeuGgEz_normal.jpg" TargetMode="External"/><Relationship Id="rId276" Type="http://schemas.openxmlformats.org/officeDocument/2006/relationships/hyperlink" Target="http://twitter.com/kazzikat/statuses/937656376079331329" TargetMode="External"/><Relationship Id="rId1851" Type="http://schemas.openxmlformats.org/officeDocument/2006/relationships/hyperlink" Target="http://twitter.com/librariesval/statuses/936382135690244096" TargetMode="External"/><Relationship Id="rId1852" Type="http://schemas.openxmlformats.org/officeDocument/2006/relationships/hyperlink" Target="http://pbs.twimg.com/profile_images/905169734093742081/fKDl7PZ8_normal.jpg" TargetMode="External"/><Relationship Id="rId1853" Type="http://schemas.openxmlformats.org/officeDocument/2006/relationships/hyperlink" Target="http://twitter.com/librariesval/statuses/936382026470580224" TargetMode="External"/><Relationship Id="rId1854" Type="http://schemas.openxmlformats.org/officeDocument/2006/relationships/hyperlink" Target="http://pbs.twimg.com/profile_images/905169734093742081/fKDl7PZ8_normal.jpg" TargetMode="External"/><Relationship Id="rId1855" Type="http://schemas.openxmlformats.org/officeDocument/2006/relationships/hyperlink" Target="http://twitter.com/librariesval/statuses/936381803409047552" TargetMode="External"/><Relationship Id="rId1856" Type="http://schemas.openxmlformats.org/officeDocument/2006/relationships/hyperlink" Target="http://pbs.twimg.com/profile_images/817026150539005952/z-UxjaL0_normal.jpg" TargetMode="External"/><Relationship Id="rId1857" Type="http://schemas.openxmlformats.org/officeDocument/2006/relationships/hyperlink" Target="http://twitter.com/mellydollred/statuses/936381126725242881" TargetMode="External"/><Relationship Id="rId1858" Type="http://schemas.openxmlformats.org/officeDocument/2006/relationships/hyperlink" Target="http://pbs.twimg.com/profile_images/921080705123213312/1fwcIqDn_normal.jpg" TargetMode="External"/><Relationship Id="rId1859" Type="http://schemas.openxmlformats.org/officeDocument/2006/relationships/hyperlink" Target="http://twitter.com/MDPI_IU/statuses/936379733813682177" TargetMode="External"/><Relationship Id="rId1850" Type="http://schemas.openxmlformats.org/officeDocument/2006/relationships/hyperlink" Target="http://pbs.twimg.com/profile_images/905169734093742081/fKDl7PZ8_normal.jpg" TargetMode="External"/><Relationship Id="rId1840" Type="http://schemas.openxmlformats.org/officeDocument/2006/relationships/hyperlink" Target="http://pbs.twimg.com/profile_images/873650536133931008/L_4WJ5a3_normal.jpg" TargetMode="External"/><Relationship Id="rId1841" Type="http://schemas.openxmlformats.org/officeDocument/2006/relationships/hyperlink" Target="http://twitter.com/BreatheHistory/statuses/936386379596140546" TargetMode="External"/><Relationship Id="rId1842" Type="http://schemas.openxmlformats.org/officeDocument/2006/relationships/hyperlink" Target="http://pbs.twimg.com/profile_images/616647328766668800/Pp3UtKna_normal.jpg" TargetMode="External"/><Relationship Id="rId1843" Type="http://schemas.openxmlformats.org/officeDocument/2006/relationships/hyperlink" Target="http://twitter.com/AMIAnet/statuses/936383306106572800" TargetMode="External"/><Relationship Id="rId1844" Type="http://schemas.openxmlformats.org/officeDocument/2006/relationships/hyperlink" Target="http://pbs.twimg.com/profile_images/873704447343435776/IvrUSDeE_normal.jpg" TargetMode="External"/><Relationship Id="rId1845" Type="http://schemas.openxmlformats.org/officeDocument/2006/relationships/hyperlink" Target="http://twitter.com/snaile/statuses/936382611861237762" TargetMode="External"/><Relationship Id="rId1846" Type="http://schemas.openxmlformats.org/officeDocument/2006/relationships/hyperlink" Target="http://pbs.twimg.com/profile_images/905169734093742081/fKDl7PZ8_normal.jpg" TargetMode="External"/><Relationship Id="rId1847" Type="http://schemas.openxmlformats.org/officeDocument/2006/relationships/hyperlink" Target="http://twitter.com/librariesval/statuses/936382283182952448" TargetMode="External"/><Relationship Id="rId1848" Type="http://schemas.openxmlformats.org/officeDocument/2006/relationships/hyperlink" Target="http://pbs.twimg.com/profile_images/905169734093742081/fKDl7PZ8_normal.jpg" TargetMode="External"/><Relationship Id="rId1849" Type="http://schemas.openxmlformats.org/officeDocument/2006/relationships/hyperlink" Target="http://twitter.com/librariesval/statuses/936382231756640256" TargetMode="External"/><Relationship Id="rId1873" Type="http://schemas.openxmlformats.org/officeDocument/2006/relationships/hyperlink" Target="http://twitter.com/DaleLore/statuses/936375699438538752" TargetMode="External"/><Relationship Id="rId1874" Type="http://schemas.openxmlformats.org/officeDocument/2006/relationships/hyperlink" Target="http://pbs.twimg.com/profile_images/3465249713/02417244b912dd294c94e9f19e9e69eb_normal.jpeg" TargetMode="External"/><Relationship Id="rId1875" Type="http://schemas.openxmlformats.org/officeDocument/2006/relationships/hyperlink" Target="http://twitter.com/real_ajlawrence/statuses/936375631042023424" TargetMode="External"/><Relationship Id="rId1876" Type="http://schemas.openxmlformats.org/officeDocument/2006/relationships/hyperlink" Target="http://pbs.twimg.com/profile_images/444616670137425920/fbh-IiuJ_normal.png" TargetMode="External"/><Relationship Id="rId1877" Type="http://schemas.openxmlformats.org/officeDocument/2006/relationships/hyperlink" Target="http://twitter.com/metacirque/statuses/936373585379180544" TargetMode="External"/><Relationship Id="rId1878" Type="http://schemas.openxmlformats.org/officeDocument/2006/relationships/hyperlink" Target="http://pbs.twimg.com/profile_images/846183774085885954/CsuHp2X1_normal.jpg" TargetMode="External"/><Relationship Id="rId1879" Type="http://schemas.openxmlformats.org/officeDocument/2006/relationships/hyperlink" Target="http://twitter.com/DinahHandel/statuses/936373293069819904" TargetMode="External"/><Relationship Id="rId1870" Type="http://schemas.openxmlformats.org/officeDocument/2006/relationships/hyperlink" Target="http://pbs.twimg.com/profile_images/1423957257/JoAna_NIMk_normal.jpg" TargetMode="External"/><Relationship Id="rId1871" Type="http://schemas.openxmlformats.org/officeDocument/2006/relationships/hyperlink" Target="http://twitter.com/unstablearchive/statuses/936375918226018304" TargetMode="External"/><Relationship Id="rId1872" Type="http://schemas.openxmlformats.org/officeDocument/2006/relationships/hyperlink" Target="http://pbs.twimg.com/profile_images/509734642132320256/Bdk90kJQ_normal.png" TargetMode="External"/><Relationship Id="rId1862" Type="http://schemas.openxmlformats.org/officeDocument/2006/relationships/hyperlink" Target="http://pbs.twimg.com/profile_images/517041311493283840/9Iuc8Svq_normal.png" TargetMode="External"/><Relationship Id="rId1863" Type="http://schemas.openxmlformats.org/officeDocument/2006/relationships/hyperlink" Target="http://twitter.com/meganmcshea/statuses/936378993598746624" TargetMode="External"/><Relationship Id="rId1864" Type="http://schemas.openxmlformats.org/officeDocument/2006/relationships/hyperlink" Target="http://pbs.twimg.com/profile_images/911418264147906565/MuVgW2Tz_normal.jpg" TargetMode="External"/><Relationship Id="rId1865" Type="http://schemas.openxmlformats.org/officeDocument/2006/relationships/hyperlink" Target="http://twitter.com/jbolmarcich/statuses/936378381771378688" TargetMode="External"/><Relationship Id="rId1866" Type="http://schemas.openxmlformats.org/officeDocument/2006/relationships/hyperlink" Target="http://pbs.twimg.com/profile_images/517041311493283840/9Iuc8Svq_normal.png" TargetMode="External"/><Relationship Id="rId1867" Type="http://schemas.openxmlformats.org/officeDocument/2006/relationships/hyperlink" Target="http://twitter.com/meganmcshea/statuses/936378308836626432" TargetMode="External"/><Relationship Id="rId1868" Type="http://schemas.openxmlformats.org/officeDocument/2006/relationships/hyperlink" Target="http://pbs.twimg.com/profile_images/846183774085885954/CsuHp2X1_normal.jpg" TargetMode="External"/><Relationship Id="rId1869" Type="http://schemas.openxmlformats.org/officeDocument/2006/relationships/hyperlink" Target="http://twitter.com/DinahHandel/statuses/936377799996248066" TargetMode="External"/><Relationship Id="rId1860" Type="http://schemas.openxmlformats.org/officeDocument/2006/relationships/hyperlink" Target="http://pbs.twimg.com/profile_images/915713733141389312/ZbVeBgMn_normal.jpg" TargetMode="External"/><Relationship Id="rId1861" Type="http://schemas.openxmlformats.org/officeDocument/2006/relationships/hyperlink" Target="http://twitter.com/PeeBee_Proton/statuses/936379558298779653" TargetMode="External"/><Relationship Id="rId1810" Type="http://schemas.openxmlformats.org/officeDocument/2006/relationships/hyperlink" Target="http://pbs.twimg.com/profile_images/555866700613042176/QRuuILIs_normal.png" TargetMode="External"/><Relationship Id="rId1811" Type="http://schemas.openxmlformats.org/officeDocument/2006/relationships/hyperlink" Target="http://twitter.com/RadioTaskForce/statuses/936403334939979776" TargetMode="External"/><Relationship Id="rId1812" Type="http://schemas.openxmlformats.org/officeDocument/2006/relationships/hyperlink" Target="http://pbs.twimg.com/profile_images/555866700613042176/QRuuILIs_normal.png" TargetMode="External"/><Relationship Id="rId1813" Type="http://schemas.openxmlformats.org/officeDocument/2006/relationships/hyperlink" Target="http://twitter.com/RadioTaskForce/statuses/936403293768646656" TargetMode="External"/><Relationship Id="rId1814" Type="http://schemas.openxmlformats.org/officeDocument/2006/relationships/hyperlink" Target="http://pbs.twimg.com/profile_images/555866700613042176/QRuuILIs_normal.png" TargetMode="External"/><Relationship Id="rId1815" Type="http://schemas.openxmlformats.org/officeDocument/2006/relationships/hyperlink" Target="http://twitter.com/RadioTaskForce/statuses/936403293768646656" TargetMode="External"/><Relationship Id="rId1816" Type="http://schemas.openxmlformats.org/officeDocument/2006/relationships/hyperlink" Target="http://pbs.twimg.com/profile_images/641433515352031232/tk_L_suV_normal.jpg" TargetMode="External"/><Relationship Id="rId1817" Type="http://schemas.openxmlformats.org/officeDocument/2006/relationships/hyperlink" Target="http://twitter.com/chrishambyfilms/statuses/936397960841191424" TargetMode="External"/><Relationship Id="rId1818" Type="http://schemas.openxmlformats.org/officeDocument/2006/relationships/hyperlink" Target="http://pbs.twimg.com/profile_images/774093483804020739/SnEtmaLG_normal.jpg" TargetMode="External"/><Relationship Id="rId1819" Type="http://schemas.openxmlformats.org/officeDocument/2006/relationships/hyperlink" Target="http://twitter.com/MoviesSilently/statuses/936397715218370560" TargetMode="External"/><Relationship Id="rId1800" Type="http://schemas.openxmlformats.org/officeDocument/2006/relationships/hyperlink" Target="http://pbs.twimg.com/profile_images/1598792644/image_normal.jpg" TargetMode="External"/><Relationship Id="rId1801" Type="http://schemas.openxmlformats.org/officeDocument/2006/relationships/hyperlink" Target="http://twitter.com/HRDocumentation/statuses/936403754437443584" TargetMode="External"/><Relationship Id="rId1802" Type="http://schemas.openxmlformats.org/officeDocument/2006/relationships/hyperlink" Target="http://pbs.twimg.com/profile_images/555866700613042176/QRuuILIs_normal.png" TargetMode="External"/><Relationship Id="rId1803" Type="http://schemas.openxmlformats.org/officeDocument/2006/relationships/hyperlink" Target="http://twitter.com/RadioTaskForce/statuses/936403664754892805" TargetMode="External"/><Relationship Id="rId1804" Type="http://schemas.openxmlformats.org/officeDocument/2006/relationships/hyperlink" Target="http://pbs.twimg.com/profile_images/555866700613042176/QRuuILIs_normal.png" TargetMode="External"/><Relationship Id="rId1805" Type="http://schemas.openxmlformats.org/officeDocument/2006/relationships/hyperlink" Target="http://twitter.com/RadioTaskForce/statuses/936403629686353920" TargetMode="External"/><Relationship Id="rId1806" Type="http://schemas.openxmlformats.org/officeDocument/2006/relationships/hyperlink" Target="http://pbs.twimg.com/profile_images/555866700613042176/QRuuILIs_normal.png" TargetMode="External"/><Relationship Id="rId1807" Type="http://schemas.openxmlformats.org/officeDocument/2006/relationships/hyperlink" Target="http://twitter.com/RadioTaskForce/statuses/936403562917179392" TargetMode="External"/><Relationship Id="rId1808" Type="http://schemas.openxmlformats.org/officeDocument/2006/relationships/hyperlink" Target="http://pbs.twimg.com/profile_images/931772675646738433/y9xwkjyc_normal.jpg" TargetMode="External"/><Relationship Id="rId1809" Type="http://schemas.openxmlformats.org/officeDocument/2006/relationships/hyperlink" Target="http://twitter.com/clavilux_of_FL/statuses/936403462006493184" TargetMode="External"/><Relationship Id="rId1830" Type="http://schemas.openxmlformats.org/officeDocument/2006/relationships/hyperlink" Target="http://pbs.twimg.com/profile_images/1423957257/JoAna_NIMk_normal.jpg" TargetMode="External"/><Relationship Id="rId1831" Type="http://schemas.openxmlformats.org/officeDocument/2006/relationships/hyperlink" Target="http://twitter.com/unstablearchive/statuses/936390225080864768" TargetMode="External"/><Relationship Id="rId1832" Type="http://schemas.openxmlformats.org/officeDocument/2006/relationships/hyperlink" Target="http://pbs.twimg.com/profile_images/1423957257/JoAna_NIMk_normal.jpg" TargetMode="External"/><Relationship Id="rId1833" Type="http://schemas.openxmlformats.org/officeDocument/2006/relationships/hyperlink" Target="http://twitter.com/unstablearchive/statuses/936390131078057985" TargetMode="External"/><Relationship Id="rId1834" Type="http://schemas.openxmlformats.org/officeDocument/2006/relationships/hyperlink" Target="http://pbs.twimg.com/profile_images/500740343839477760/ArbPhJ5-_normal.jpeg" TargetMode="External"/><Relationship Id="rId1835" Type="http://schemas.openxmlformats.org/officeDocument/2006/relationships/hyperlink" Target="http://twitter.com/RITmuse/statuses/936389944821592064" TargetMode="External"/><Relationship Id="rId1836" Type="http://schemas.openxmlformats.org/officeDocument/2006/relationships/hyperlink" Target="http://pbs.twimg.com/profile_images/500740343839477760/ArbPhJ5-_normal.jpeg" TargetMode="External"/><Relationship Id="rId1837" Type="http://schemas.openxmlformats.org/officeDocument/2006/relationships/hyperlink" Target="http://twitter.com/RITmuse/statuses/936389944821592064" TargetMode="External"/><Relationship Id="rId1838" Type="http://schemas.openxmlformats.org/officeDocument/2006/relationships/hyperlink" Target="http://pbs.twimg.com/profile_images/935962241517711360/27BqLs22_normal.jpg" TargetMode="External"/><Relationship Id="rId1839" Type="http://schemas.openxmlformats.org/officeDocument/2006/relationships/hyperlink" Target="http://twitter.com/OfficalGTurtle/statuses/936386710128218113" TargetMode="External"/><Relationship Id="rId1820" Type="http://schemas.openxmlformats.org/officeDocument/2006/relationships/hyperlink" Target="http://pbs.twimg.com/profile_images/787314154755362816/1lbGSrxj_normal.jpg" TargetMode="External"/><Relationship Id="rId1821" Type="http://schemas.openxmlformats.org/officeDocument/2006/relationships/hyperlink" Target="http://twitter.com/jenoleary1/statuses/936396659021533184" TargetMode="External"/><Relationship Id="rId1822" Type="http://schemas.openxmlformats.org/officeDocument/2006/relationships/hyperlink" Target="http://pbs.twimg.com/profile_images/921080705123213312/1fwcIqDn_normal.jpg" TargetMode="External"/><Relationship Id="rId1823" Type="http://schemas.openxmlformats.org/officeDocument/2006/relationships/hyperlink" Target="http://twitter.com/MDPI_IU/statuses/936396537047015424" TargetMode="External"/><Relationship Id="rId1824" Type="http://schemas.openxmlformats.org/officeDocument/2006/relationships/hyperlink" Target="http://pbs.twimg.com/profile_images/706350405010255873/twUS9cj0_normal.jpg" TargetMode="External"/><Relationship Id="rId1825" Type="http://schemas.openxmlformats.org/officeDocument/2006/relationships/hyperlink" Target="http://twitter.com/AMIAEducation/statuses/936396486010601472" TargetMode="External"/><Relationship Id="rId1826" Type="http://schemas.openxmlformats.org/officeDocument/2006/relationships/hyperlink" Target="http://pbs.twimg.com/profile_images/917528554262249473/sDsML6MD_normal.jpg" TargetMode="External"/><Relationship Id="rId1827" Type="http://schemas.openxmlformats.org/officeDocument/2006/relationships/hyperlink" Target="http://twitter.com/CarlaArton/statuses/936395565633556481" TargetMode="External"/><Relationship Id="rId1828" Type="http://schemas.openxmlformats.org/officeDocument/2006/relationships/hyperlink" Target="http://pbs.twimg.com/profile_images/1423957257/JoAna_NIMk_normal.jpg" TargetMode="External"/><Relationship Id="rId1829" Type="http://schemas.openxmlformats.org/officeDocument/2006/relationships/hyperlink" Target="http://twitter.com/unstablearchive/statuses/936390295905714177" TargetMode="External"/><Relationship Id="rId2302" Type="http://schemas.openxmlformats.org/officeDocument/2006/relationships/hyperlink" Target="http://pbs.twimg.com/profile_images/831956438138421252/fRz2ToUa_normal.jpg" TargetMode="External"/><Relationship Id="rId2303" Type="http://schemas.openxmlformats.org/officeDocument/2006/relationships/hyperlink" Target="http://twitter.com/0_DigiBorn_0/statuses/936288487195729920" TargetMode="External"/><Relationship Id="rId2304" Type="http://schemas.openxmlformats.org/officeDocument/2006/relationships/hyperlink" Target="http://pbs.twimg.com/profile_images/601233784034369536/7VZ9AsLJ_normal.jpg" TargetMode="External"/><Relationship Id="rId2305" Type="http://schemas.openxmlformats.org/officeDocument/2006/relationships/hyperlink" Target="http://twitter.com/AMIAatUT/statuses/936288418459455488" TargetMode="External"/><Relationship Id="rId2306" Type="http://schemas.openxmlformats.org/officeDocument/2006/relationships/hyperlink" Target="http://pbs.twimg.com/profile_images/601233784034369536/7VZ9AsLJ_normal.jpg" TargetMode="External"/><Relationship Id="rId2307" Type="http://schemas.openxmlformats.org/officeDocument/2006/relationships/hyperlink" Target="http://twitter.com/AMIAatUT/statuses/936288290868744193" TargetMode="External"/><Relationship Id="rId2308" Type="http://schemas.openxmlformats.org/officeDocument/2006/relationships/hyperlink" Target="http://pbs.twimg.com/profile_images/469430578991742977/_8ZNgn73_normal.jpeg" TargetMode="External"/><Relationship Id="rId2309" Type="http://schemas.openxmlformats.org/officeDocument/2006/relationships/hyperlink" Target="http://twitter.com/metacynic/statuses/936288153828196352" TargetMode="External"/><Relationship Id="rId2300" Type="http://schemas.openxmlformats.org/officeDocument/2006/relationships/hyperlink" Target="http://pbs.twimg.com/profile_images/907784163628957696/_l0Xa5da_normal.jpg" TargetMode="External"/><Relationship Id="rId2301" Type="http://schemas.openxmlformats.org/officeDocument/2006/relationships/hyperlink" Target="http://twitter.com/ArchivistAriel/statuses/936288558725210112" TargetMode="External"/><Relationship Id="rId2324" Type="http://schemas.openxmlformats.org/officeDocument/2006/relationships/hyperlink" Target="http://pbs.twimg.com/profile_images/601233784034369536/7VZ9AsLJ_normal.jpg" TargetMode="External"/><Relationship Id="rId2325" Type="http://schemas.openxmlformats.org/officeDocument/2006/relationships/hyperlink" Target="http://twitter.com/AMIAatUT/statuses/936285926883577856" TargetMode="External"/><Relationship Id="rId2326" Type="http://schemas.openxmlformats.org/officeDocument/2006/relationships/hyperlink" Target="http://pbs.twimg.com/profile_images/469430578991742977/_8ZNgn73_normal.jpeg" TargetMode="External"/><Relationship Id="rId2327" Type="http://schemas.openxmlformats.org/officeDocument/2006/relationships/hyperlink" Target="http://twitter.com/metacynic/statuses/936285791537516544" TargetMode="External"/><Relationship Id="rId2328" Type="http://schemas.openxmlformats.org/officeDocument/2006/relationships/hyperlink" Target="http://pbs.twimg.com/profile_images/907784163628957696/_l0Xa5da_normal.jpg" TargetMode="External"/><Relationship Id="rId2329" Type="http://schemas.openxmlformats.org/officeDocument/2006/relationships/hyperlink" Target="http://twitter.com/ArchivistAriel/statuses/936285537287135233" TargetMode="External"/><Relationship Id="rId2320" Type="http://schemas.openxmlformats.org/officeDocument/2006/relationships/hyperlink" Target="http://pbs.twimg.com/profile_images/935933578139066369/CL4pbkiY_normal.jpg" TargetMode="External"/><Relationship Id="rId2321" Type="http://schemas.openxmlformats.org/officeDocument/2006/relationships/hyperlink" Target="http://twitter.com/treberney/statuses/936286657803898881" TargetMode="External"/><Relationship Id="rId2322" Type="http://schemas.openxmlformats.org/officeDocument/2006/relationships/hyperlink" Target="http://pbs.twimg.com/profile_images/639795828240945152/YLo9howO_normal.png" TargetMode="External"/><Relationship Id="rId2323" Type="http://schemas.openxmlformats.org/officeDocument/2006/relationships/hyperlink" Target="http://twitter.com/npr_rad/statuses/936286384180080645" TargetMode="External"/><Relationship Id="rId2313" Type="http://schemas.openxmlformats.org/officeDocument/2006/relationships/hyperlink" Target="http://twitter.com/ArchivistAriel/statuses/936287944645550080" TargetMode="External"/><Relationship Id="rId2314" Type="http://schemas.openxmlformats.org/officeDocument/2006/relationships/hyperlink" Target="http://pbs.twimg.com/profile_images/2128303365/dena_twitter_normal.jpg" TargetMode="External"/><Relationship Id="rId2315" Type="http://schemas.openxmlformats.org/officeDocument/2006/relationships/hyperlink" Target="http://twitter.com/DenaSchulze/statuses/936287827012276224" TargetMode="External"/><Relationship Id="rId2316" Type="http://schemas.openxmlformats.org/officeDocument/2006/relationships/hyperlink" Target="http://pbs.twimg.com/profile_images/797182363025506305/ua18NLVQ_normal.jpg" TargetMode="External"/><Relationship Id="rId2317" Type="http://schemas.openxmlformats.org/officeDocument/2006/relationships/hyperlink" Target="http://twitter.com/nprchives/statuses/936286981155409920" TargetMode="External"/><Relationship Id="rId2318" Type="http://schemas.openxmlformats.org/officeDocument/2006/relationships/hyperlink" Target="http://pbs.twimg.com/profile_images/779885407626559488/c9cE_46I_normal.jpg" TargetMode="External"/><Relationship Id="rId2319" Type="http://schemas.openxmlformats.org/officeDocument/2006/relationships/hyperlink" Target="http://twitter.com/ItsTheShadsy/statuses/936286858237136897" TargetMode="External"/><Relationship Id="rId2310" Type="http://schemas.openxmlformats.org/officeDocument/2006/relationships/hyperlink" Target="http://pbs.twimg.com/profile_images/907784163628957696/_l0Xa5da_normal.jpg" TargetMode="External"/><Relationship Id="rId2311" Type="http://schemas.openxmlformats.org/officeDocument/2006/relationships/hyperlink" Target="http://twitter.com/ArchivistAriel/statuses/936288031765553152" TargetMode="External"/><Relationship Id="rId2312" Type="http://schemas.openxmlformats.org/officeDocument/2006/relationships/hyperlink" Target="http://pbs.twimg.com/profile_images/907784163628957696/_l0Xa5da_normal.jpg" TargetMode="External"/><Relationship Id="rId1895" Type="http://schemas.openxmlformats.org/officeDocument/2006/relationships/hyperlink" Target="http://twitter.com/metacynic/statuses/936371274007437312" TargetMode="External"/><Relationship Id="rId1896" Type="http://schemas.openxmlformats.org/officeDocument/2006/relationships/hyperlink" Target="http://pbs.twimg.com/profile_images/907784163628957696/_l0Xa5da_normal.jpg" TargetMode="External"/><Relationship Id="rId1897" Type="http://schemas.openxmlformats.org/officeDocument/2006/relationships/hyperlink" Target="http://twitter.com/ArchivistAriel/statuses/936370693322575872" TargetMode="External"/><Relationship Id="rId1898" Type="http://schemas.openxmlformats.org/officeDocument/2006/relationships/hyperlink" Target="http://pbs.twimg.com/profile_images/817026150539005952/z-UxjaL0_normal.jpg" TargetMode="External"/><Relationship Id="rId1899" Type="http://schemas.openxmlformats.org/officeDocument/2006/relationships/hyperlink" Target="http://twitter.com/mellydollred/statuses/936370484832239617" TargetMode="External"/><Relationship Id="rId1890" Type="http://schemas.openxmlformats.org/officeDocument/2006/relationships/hyperlink" Target="http://pbs.twimg.com/profile_images/616647328766668800/Pp3UtKna_normal.jpg" TargetMode="External"/><Relationship Id="rId1891" Type="http://schemas.openxmlformats.org/officeDocument/2006/relationships/hyperlink" Target="http://twitter.com/AMIAnet/statuses/936371360124858369" TargetMode="External"/><Relationship Id="rId1892" Type="http://schemas.openxmlformats.org/officeDocument/2006/relationships/hyperlink" Target="http://pbs.twimg.com/profile_images/831956438138421252/fRz2ToUa_normal.jpg" TargetMode="External"/><Relationship Id="rId1893" Type="http://schemas.openxmlformats.org/officeDocument/2006/relationships/hyperlink" Target="http://twitter.com/0_DigiBorn_0/statuses/936371303837323265" TargetMode="External"/><Relationship Id="rId1894" Type="http://schemas.openxmlformats.org/officeDocument/2006/relationships/hyperlink" Target="http://pbs.twimg.com/profile_images/469430578991742977/_8ZNgn73_normal.jpeg" TargetMode="External"/><Relationship Id="rId1884" Type="http://schemas.openxmlformats.org/officeDocument/2006/relationships/hyperlink" Target="http://pbs.twimg.com/profile_images/378800000765605172/cb806c976b536918980ef033d89ae3c2_normal.jpeg" TargetMode="External"/><Relationship Id="rId1885" Type="http://schemas.openxmlformats.org/officeDocument/2006/relationships/hyperlink" Target="http://twitter.com/wellburrowed/statuses/936372853758484481" TargetMode="External"/><Relationship Id="rId1886" Type="http://schemas.openxmlformats.org/officeDocument/2006/relationships/hyperlink" Target="http://pbs.twimg.com/profile_images/729718018649952256/EPLyKsH4_normal.jpg" TargetMode="External"/><Relationship Id="rId1887" Type="http://schemas.openxmlformats.org/officeDocument/2006/relationships/hyperlink" Target="http://twitter.com/moluskas/statuses/936372407748530176" TargetMode="External"/><Relationship Id="rId1888" Type="http://schemas.openxmlformats.org/officeDocument/2006/relationships/hyperlink" Target="http://pbs.twimg.com/profile_images/911418264147906565/MuVgW2Tz_normal.jpg" TargetMode="External"/><Relationship Id="rId1889" Type="http://schemas.openxmlformats.org/officeDocument/2006/relationships/hyperlink" Target="http://twitter.com/jbolmarcich/statuses/936371733472432129" TargetMode="External"/><Relationship Id="rId1880" Type="http://schemas.openxmlformats.org/officeDocument/2006/relationships/hyperlink" Target="http://pbs.twimg.com/profile_images/846183774085885954/CsuHp2X1_normal.jpg" TargetMode="External"/><Relationship Id="rId1881" Type="http://schemas.openxmlformats.org/officeDocument/2006/relationships/hyperlink" Target="http://twitter.com/DinahHandel/statuses/936373058222387200" TargetMode="External"/><Relationship Id="rId1882" Type="http://schemas.openxmlformats.org/officeDocument/2006/relationships/hyperlink" Target="http://pbs.twimg.com/profile_images/378800000765605172/cb806c976b536918980ef033d89ae3c2_normal.jpeg" TargetMode="External"/><Relationship Id="rId1883" Type="http://schemas.openxmlformats.org/officeDocument/2006/relationships/hyperlink" Target="http://twitter.com/wellburrowed/statuses/936372853758484481" TargetMode="External"/><Relationship Id="rId1059" Type="http://schemas.openxmlformats.org/officeDocument/2006/relationships/hyperlink" Target="http://twitter.com/elisemtanner/statuses/936735499837956097" TargetMode="External"/><Relationship Id="rId228" Type="http://schemas.openxmlformats.org/officeDocument/2006/relationships/hyperlink" Target="http://twitter.com/edsu/statuses/937875287139934208" TargetMode="External"/><Relationship Id="rId227" Type="http://schemas.openxmlformats.org/officeDocument/2006/relationships/hyperlink" Target="http://pbs.twimg.com/profile_images/919169874152259584/tSWI3859_normal.jpg" TargetMode="External"/><Relationship Id="rId226" Type="http://schemas.openxmlformats.org/officeDocument/2006/relationships/hyperlink" Target="http://twitter.com/AMIAnet/statuses/937880424314945536" TargetMode="External"/><Relationship Id="rId225" Type="http://schemas.openxmlformats.org/officeDocument/2006/relationships/hyperlink" Target="http://pbs.twimg.com/profile_images/616647328766668800/Pp3UtKna_normal.jpg" TargetMode="External"/><Relationship Id="rId2380" Type="http://schemas.openxmlformats.org/officeDocument/2006/relationships/hyperlink" Target="http://pbs.twimg.com/profile_images/925751410980827140/mgjt_NBP_normal.jpg" TargetMode="External"/><Relationship Id="rId229" Type="http://schemas.openxmlformats.org/officeDocument/2006/relationships/hyperlink" Target="http://pbs.twimg.com/profile_images/919169874152259584/tSWI3859_normal.jpg" TargetMode="External"/><Relationship Id="rId1050" Type="http://schemas.openxmlformats.org/officeDocument/2006/relationships/hyperlink" Target="http://pbs.twimg.com/profile_images/779885407626559488/c9cE_46I_normal.jpg" TargetMode="External"/><Relationship Id="rId2381" Type="http://schemas.openxmlformats.org/officeDocument/2006/relationships/hyperlink" Target="http://twitter.com/annalynnmartino/statuses/936273477484638209" TargetMode="External"/><Relationship Id="rId220" Type="http://schemas.openxmlformats.org/officeDocument/2006/relationships/hyperlink" Target="http://twitter.com/decasia/statuses/937884840736821249" TargetMode="External"/><Relationship Id="rId1051" Type="http://schemas.openxmlformats.org/officeDocument/2006/relationships/hyperlink" Target="http://twitter.com/ItsTheShadsy/statuses/936735959701491714" TargetMode="External"/><Relationship Id="rId2382" Type="http://schemas.openxmlformats.org/officeDocument/2006/relationships/hyperlink" Target="http://pbs.twimg.com/profile_images/921080705123213312/1fwcIqDn_normal.jpg" TargetMode="External"/><Relationship Id="rId1052" Type="http://schemas.openxmlformats.org/officeDocument/2006/relationships/hyperlink" Target="http://pbs.twimg.com/profile_images/802524170370383874/2MlPQ2j__normal.jpg" TargetMode="External"/><Relationship Id="rId2383" Type="http://schemas.openxmlformats.org/officeDocument/2006/relationships/hyperlink" Target="http://twitter.com/MDPI_IU/statuses/936272482331488256" TargetMode="External"/><Relationship Id="rId1053" Type="http://schemas.openxmlformats.org/officeDocument/2006/relationships/hyperlink" Target="http://twitter.com/elisemtanner/statuses/936735665571663873" TargetMode="External"/><Relationship Id="rId2384" Type="http://schemas.openxmlformats.org/officeDocument/2006/relationships/hyperlink" Target="http://pbs.twimg.com/profile_images/779885407626559488/c9cE_46I_normal.jpg" TargetMode="External"/><Relationship Id="rId1054" Type="http://schemas.openxmlformats.org/officeDocument/2006/relationships/hyperlink" Target="http://pbs.twimg.com/profile_images/1338427089/2011-04-26_19.55_1_normal.JPG" TargetMode="External"/><Relationship Id="rId2385" Type="http://schemas.openxmlformats.org/officeDocument/2006/relationships/hyperlink" Target="http://twitter.com/ItsTheShadsy/statuses/936270557208825856" TargetMode="External"/><Relationship Id="rId224" Type="http://schemas.openxmlformats.org/officeDocument/2006/relationships/hyperlink" Target="http://twitter.com/dcft_thefilm/statuses/937880583304351745" TargetMode="External"/><Relationship Id="rId1055" Type="http://schemas.openxmlformats.org/officeDocument/2006/relationships/hyperlink" Target="http://twitter.com/TerrifiKelly/statuses/936735561330708480" TargetMode="External"/><Relationship Id="rId2386" Type="http://schemas.openxmlformats.org/officeDocument/2006/relationships/hyperlink" Target="http://pbs.twimg.com/profile_images/921080705123213312/1fwcIqDn_normal.jpg" TargetMode="External"/><Relationship Id="rId223" Type="http://schemas.openxmlformats.org/officeDocument/2006/relationships/hyperlink" Target="http://pbs.twimg.com/profile_images/853338312291098628/2szCDaxB_normal.jpg" TargetMode="External"/><Relationship Id="rId1056" Type="http://schemas.openxmlformats.org/officeDocument/2006/relationships/hyperlink" Target="http://pbs.twimg.com/profile_images/802524170370383874/2MlPQ2j__normal.jpg" TargetMode="External"/><Relationship Id="rId2387" Type="http://schemas.openxmlformats.org/officeDocument/2006/relationships/hyperlink" Target="http://twitter.com/MDPI_IU/statuses/936270121055801346" TargetMode="External"/><Relationship Id="rId222" Type="http://schemas.openxmlformats.org/officeDocument/2006/relationships/hyperlink" Target="http://twitter.com/decasia/statuses/937884840736821249" TargetMode="External"/><Relationship Id="rId1057" Type="http://schemas.openxmlformats.org/officeDocument/2006/relationships/hyperlink" Target="http://twitter.com/elisemtanner/statuses/936735558948327424" TargetMode="External"/><Relationship Id="rId2388" Type="http://schemas.openxmlformats.org/officeDocument/2006/relationships/hyperlink" Target="http://pbs.twimg.com/profile_images/921080705123213312/1fwcIqDn_normal.jpg" TargetMode="External"/><Relationship Id="rId221" Type="http://schemas.openxmlformats.org/officeDocument/2006/relationships/hyperlink" Target="http://pbs.twimg.com/profile_images/477186634568327168/tUi0ZYoo_normal.jpeg" TargetMode="External"/><Relationship Id="rId1058" Type="http://schemas.openxmlformats.org/officeDocument/2006/relationships/hyperlink" Target="http://pbs.twimg.com/profile_images/802524170370383874/2MlPQ2j__normal.jpg" TargetMode="External"/><Relationship Id="rId2389" Type="http://schemas.openxmlformats.org/officeDocument/2006/relationships/hyperlink" Target="http://twitter.com/MDPI_IU/statuses/936269954336387072" TargetMode="External"/><Relationship Id="rId1048" Type="http://schemas.openxmlformats.org/officeDocument/2006/relationships/hyperlink" Target="http://pbs.twimg.com/profile_images/484116076/Aukuras_normal.jpg" TargetMode="External"/><Relationship Id="rId2379" Type="http://schemas.openxmlformats.org/officeDocument/2006/relationships/hyperlink" Target="http://twitter.com/ItsTheShadsy/statuses/936274104046452738" TargetMode="External"/><Relationship Id="rId1049" Type="http://schemas.openxmlformats.org/officeDocument/2006/relationships/hyperlink" Target="http://twitter.com/sonoyamar/statuses/936736189314301953" TargetMode="External"/><Relationship Id="rId217" Type="http://schemas.openxmlformats.org/officeDocument/2006/relationships/hyperlink" Target="http://pbs.twimg.com/profile_images/853338312291098628/2szCDaxB_normal.jpg" TargetMode="External"/><Relationship Id="rId216" Type="http://schemas.openxmlformats.org/officeDocument/2006/relationships/hyperlink" Target="http://twitter.com/decasia/statuses/937884956424134658" TargetMode="External"/><Relationship Id="rId215" Type="http://schemas.openxmlformats.org/officeDocument/2006/relationships/hyperlink" Target="http://pbs.twimg.com/profile_images/477186634568327168/tUi0ZYoo_normal.jpeg" TargetMode="External"/><Relationship Id="rId214" Type="http://schemas.openxmlformats.org/officeDocument/2006/relationships/hyperlink" Target="http://twitter.com/AMIAnet/statuses/937897863010324480" TargetMode="External"/><Relationship Id="rId219" Type="http://schemas.openxmlformats.org/officeDocument/2006/relationships/hyperlink" Target="http://pbs.twimg.com/profile_images/477186634568327168/tUi0ZYoo_normal.jpeg" TargetMode="External"/><Relationship Id="rId218" Type="http://schemas.openxmlformats.org/officeDocument/2006/relationships/hyperlink" Target="http://twitter.com/dcft_thefilm/statuses/937884931484766209" TargetMode="External"/><Relationship Id="rId2370" Type="http://schemas.openxmlformats.org/officeDocument/2006/relationships/hyperlink" Target="http://pbs.twimg.com/profile_images/469430578991742977/_8ZNgn73_normal.jpeg" TargetMode="External"/><Relationship Id="rId1040" Type="http://schemas.openxmlformats.org/officeDocument/2006/relationships/hyperlink" Target="http://pbs.twimg.com/profile_images/907784163628957696/_l0Xa5da_normal.jpg" TargetMode="External"/><Relationship Id="rId2371" Type="http://schemas.openxmlformats.org/officeDocument/2006/relationships/hyperlink" Target="http://twitter.com/metacynic/statuses/936277908724895746" TargetMode="External"/><Relationship Id="rId1041" Type="http://schemas.openxmlformats.org/officeDocument/2006/relationships/hyperlink" Target="http://twitter.com/ArchivistAriel/statuses/936737178792501248" TargetMode="External"/><Relationship Id="rId2372" Type="http://schemas.openxmlformats.org/officeDocument/2006/relationships/hyperlink" Target="http://pbs.twimg.com/profile_images/907784163628957696/_l0Xa5da_normal.jpg" TargetMode="External"/><Relationship Id="rId1042" Type="http://schemas.openxmlformats.org/officeDocument/2006/relationships/hyperlink" Target="http://pbs.twimg.com/profile_images/907784163628957696/_l0Xa5da_normal.jpg" TargetMode="External"/><Relationship Id="rId2373" Type="http://schemas.openxmlformats.org/officeDocument/2006/relationships/hyperlink" Target="http://twitter.com/ArchivistAriel/statuses/936276381163339777" TargetMode="External"/><Relationship Id="rId1043" Type="http://schemas.openxmlformats.org/officeDocument/2006/relationships/hyperlink" Target="http://twitter.com/ArchivistAriel/statuses/936737148442624001" TargetMode="External"/><Relationship Id="rId2374" Type="http://schemas.openxmlformats.org/officeDocument/2006/relationships/hyperlink" Target="http://pbs.twimg.com/profile_images/763468340086108161/fWQOxlYc_normal.jpg" TargetMode="External"/><Relationship Id="rId213" Type="http://schemas.openxmlformats.org/officeDocument/2006/relationships/hyperlink" Target="http://pbs.twimg.com/profile_images/616647328766668800/Pp3UtKna_normal.jpg" TargetMode="External"/><Relationship Id="rId1044" Type="http://schemas.openxmlformats.org/officeDocument/2006/relationships/hyperlink" Target="http://pbs.twimg.com/profile_images/935933578139066369/CL4pbkiY_normal.jpg" TargetMode="External"/><Relationship Id="rId2375" Type="http://schemas.openxmlformats.org/officeDocument/2006/relationships/hyperlink" Target="http://twitter.com/typedbyadam/statuses/936274857683243008" TargetMode="External"/><Relationship Id="rId212" Type="http://schemas.openxmlformats.org/officeDocument/2006/relationships/hyperlink" Target="http://twitter.com/AMIAnet/statuses/937897863010324480" TargetMode="External"/><Relationship Id="rId1045" Type="http://schemas.openxmlformats.org/officeDocument/2006/relationships/hyperlink" Target="http://twitter.com/treberney/statuses/936737093455400960" TargetMode="External"/><Relationship Id="rId2376" Type="http://schemas.openxmlformats.org/officeDocument/2006/relationships/hyperlink" Target="http://pbs.twimg.com/profile_images/444616670137425920/fbh-IiuJ_normal.png" TargetMode="External"/><Relationship Id="rId211" Type="http://schemas.openxmlformats.org/officeDocument/2006/relationships/hyperlink" Target="http://pbs.twimg.com/profile_images/616647328766668800/Pp3UtKna_normal.jpg" TargetMode="External"/><Relationship Id="rId1046" Type="http://schemas.openxmlformats.org/officeDocument/2006/relationships/hyperlink" Target="http://pbs.twimg.com/profile_images/3506441088/9905f08f216d3acdd4a318ea7172e402_normal.jpeg" TargetMode="External"/><Relationship Id="rId2377" Type="http://schemas.openxmlformats.org/officeDocument/2006/relationships/hyperlink" Target="http://twitter.com/metacirque/statuses/936274316496269313" TargetMode="External"/><Relationship Id="rId210" Type="http://schemas.openxmlformats.org/officeDocument/2006/relationships/hyperlink" Target="http://twitter.com/beet_keeper/statuses/937909861467262976" TargetMode="External"/><Relationship Id="rId1047" Type="http://schemas.openxmlformats.org/officeDocument/2006/relationships/hyperlink" Target="http://twitter.com/ng_yvonne/statuses/936736755503558661" TargetMode="External"/><Relationship Id="rId2378" Type="http://schemas.openxmlformats.org/officeDocument/2006/relationships/hyperlink" Target="http://pbs.twimg.com/profile_images/779885407626559488/c9cE_46I_normal.jpg" TargetMode="External"/><Relationship Id="rId249" Type="http://schemas.openxmlformats.org/officeDocument/2006/relationships/hyperlink" Target="http://pbs.twimg.com/profile_images/378800000680486130/062706f55092a04ab0a0cafde20603c1_normal.jpeg" TargetMode="External"/><Relationship Id="rId248" Type="http://schemas.openxmlformats.org/officeDocument/2006/relationships/hyperlink" Target="http://twitter.com/WinnieSchLin/statuses/937793570010025984" TargetMode="External"/><Relationship Id="rId247" Type="http://schemas.openxmlformats.org/officeDocument/2006/relationships/hyperlink" Target="http://pbs.twimg.com/profile_images/783722278336995328/lsOF6DQR_normal.jpg" TargetMode="External"/><Relationship Id="rId1070" Type="http://schemas.openxmlformats.org/officeDocument/2006/relationships/hyperlink" Target="http://pbs.twimg.com/profile_images/3506441088/9905f08f216d3acdd4a318ea7172e402_normal.jpeg" TargetMode="External"/><Relationship Id="rId1071" Type="http://schemas.openxmlformats.org/officeDocument/2006/relationships/hyperlink" Target="http://twitter.com/ng_yvonne/statuses/936734223486078978" TargetMode="External"/><Relationship Id="rId1072" Type="http://schemas.openxmlformats.org/officeDocument/2006/relationships/hyperlink" Target="http://pbs.twimg.com/profile_images/601233784034369536/7VZ9AsLJ_normal.jpg" TargetMode="External"/><Relationship Id="rId242" Type="http://schemas.openxmlformats.org/officeDocument/2006/relationships/hyperlink" Target="http://twitter.com/ndyirving/statuses/937802637524824064" TargetMode="External"/><Relationship Id="rId1073" Type="http://schemas.openxmlformats.org/officeDocument/2006/relationships/hyperlink" Target="http://twitter.com/AMIAatUT/statuses/936734032796225536" TargetMode="External"/><Relationship Id="rId241" Type="http://schemas.openxmlformats.org/officeDocument/2006/relationships/hyperlink" Target="http://pbs.twimg.com/profile_images/1679496622/1321337006188_normal.jpg" TargetMode="External"/><Relationship Id="rId1074" Type="http://schemas.openxmlformats.org/officeDocument/2006/relationships/hyperlink" Target="http://pbs.twimg.com/profile_images/626016353867010048/AcVs3HMq_normal.jpg" TargetMode="External"/><Relationship Id="rId240" Type="http://schemas.openxmlformats.org/officeDocument/2006/relationships/hyperlink" Target="http://twitter.com/SteveMcLaugh/statuses/937838266115485697" TargetMode="External"/><Relationship Id="rId1075" Type="http://schemas.openxmlformats.org/officeDocument/2006/relationships/hyperlink" Target="http://twitter.com/toddflicks/statuses/936733656604991488" TargetMode="External"/><Relationship Id="rId1076" Type="http://schemas.openxmlformats.org/officeDocument/2006/relationships/hyperlink" Target="http://pbs.twimg.com/profile_images/990072147/ft_normal.jpg" TargetMode="External"/><Relationship Id="rId246" Type="http://schemas.openxmlformats.org/officeDocument/2006/relationships/hyperlink" Target="http://twitter.com/WinnieSchLin/statuses/937793570010025984" TargetMode="External"/><Relationship Id="rId1077" Type="http://schemas.openxmlformats.org/officeDocument/2006/relationships/hyperlink" Target="http://twitter.com/aufsmaulsuppe/statuses/936733482193227776" TargetMode="External"/><Relationship Id="rId245" Type="http://schemas.openxmlformats.org/officeDocument/2006/relationships/hyperlink" Target="http://pbs.twimg.com/profile_images/783722278336995328/lsOF6DQR_normal.jpg" TargetMode="External"/><Relationship Id="rId1078" Type="http://schemas.openxmlformats.org/officeDocument/2006/relationships/hyperlink" Target="http://pbs.twimg.com/profile_images/3506441088/9905f08f216d3acdd4a318ea7172e402_normal.jpeg" TargetMode="External"/><Relationship Id="rId244" Type="http://schemas.openxmlformats.org/officeDocument/2006/relationships/hyperlink" Target="http://twitter.com/mcnatch/statuses/937794903031140352" TargetMode="External"/><Relationship Id="rId1079" Type="http://schemas.openxmlformats.org/officeDocument/2006/relationships/hyperlink" Target="http://twitter.com/ng_yvonne/statuses/936733236184698880" TargetMode="External"/><Relationship Id="rId243" Type="http://schemas.openxmlformats.org/officeDocument/2006/relationships/hyperlink" Target="http://pbs.twimg.com/profile_images/554383006392401922/l-v4zvbj_normal.jpeg" TargetMode="External"/><Relationship Id="rId239" Type="http://schemas.openxmlformats.org/officeDocument/2006/relationships/hyperlink" Target="http://pbs.twimg.com/profile_images/776533899555909633/MvNi9Ve5_normal.jpg" TargetMode="External"/><Relationship Id="rId238" Type="http://schemas.openxmlformats.org/officeDocument/2006/relationships/hyperlink" Target="http://twitter.com/SteveMcLaugh/statuses/937838266115485697" TargetMode="External"/><Relationship Id="rId237" Type="http://schemas.openxmlformats.org/officeDocument/2006/relationships/hyperlink" Target="http://pbs.twimg.com/profile_images/776533899555909633/MvNi9Ve5_normal.jpg" TargetMode="External"/><Relationship Id="rId236" Type="http://schemas.openxmlformats.org/officeDocument/2006/relationships/hyperlink" Target="http://twitter.com/AMIAnet/statuses/937842156412157952" TargetMode="External"/><Relationship Id="rId2390" Type="http://schemas.openxmlformats.org/officeDocument/2006/relationships/hyperlink" Target="http://pbs.twimg.com/profile_images/616647328766668800/Pp3UtKna_normal.jpg" TargetMode="External"/><Relationship Id="rId1060" Type="http://schemas.openxmlformats.org/officeDocument/2006/relationships/hyperlink" Target="http://pbs.twimg.com/profile_images/3506441088/9905f08f216d3acdd4a318ea7172e402_normal.jpeg" TargetMode="External"/><Relationship Id="rId2391" Type="http://schemas.openxmlformats.org/officeDocument/2006/relationships/hyperlink" Target="http://twitter.com/AMIAnet/statuses/936267168198660096" TargetMode="External"/><Relationship Id="rId1061" Type="http://schemas.openxmlformats.org/officeDocument/2006/relationships/hyperlink" Target="http://twitter.com/ng_yvonne/statuses/936735455772663810" TargetMode="External"/><Relationship Id="rId2392" Type="http://schemas.openxmlformats.org/officeDocument/2006/relationships/hyperlink" Target="http://pbs.twimg.com/profile_images/616647328766668800/Pp3UtKna_normal.jpg" TargetMode="External"/><Relationship Id="rId231" Type="http://schemas.openxmlformats.org/officeDocument/2006/relationships/hyperlink" Target="http://pbs.twimg.com/profile_images/890634390769778688/cydpWWpC_normal.jpg" TargetMode="External"/><Relationship Id="rId1062" Type="http://schemas.openxmlformats.org/officeDocument/2006/relationships/hyperlink" Target="http://pbs.twimg.com/profile_images/3506441088/9905f08f216d3acdd4a318ea7172e402_normal.jpeg" TargetMode="External"/><Relationship Id="rId2393" Type="http://schemas.openxmlformats.org/officeDocument/2006/relationships/hyperlink" Target="http://twitter.com/AMIAnet/statuses/936267168198660096" TargetMode="External"/><Relationship Id="rId230" Type="http://schemas.openxmlformats.org/officeDocument/2006/relationships/hyperlink" Target="http://twitter.com/edsu/statuses/937875287139934208" TargetMode="External"/><Relationship Id="rId1063" Type="http://schemas.openxmlformats.org/officeDocument/2006/relationships/hyperlink" Target="http://twitter.com/ng_yvonne/statuses/936735455772663810" TargetMode="External"/><Relationship Id="rId2394" Type="http://schemas.openxmlformats.org/officeDocument/2006/relationships/hyperlink" Target="http://pbs.twimg.com/profile_images/1319224919/Photo_47_normal.jpg" TargetMode="External"/><Relationship Id="rId1064" Type="http://schemas.openxmlformats.org/officeDocument/2006/relationships/hyperlink" Target="http://pbs.twimg.com/profile_images/3506441088/9905f08f216d3acdd4a318ea7172e402_normal.jpeg" TargetMode="External"/><Relationship Id="rId2395" Type="http://schemas.openxmlformats.org/officeDocument/2006/relationships/hyperlink" Target="http://twitter.com/mpetroz1/statuses/936267043749449728" TargetMode="External"/><Relationship Id="rId1065" Type="http://schemas.openxmlformats.org/officeDocument/2006/relationships/hyperlink" Target="http://twitter.com/ng_yvonne/statuses/936735001185587200" TargetMode="External"/><Relationship Id="rId2396" Type="http://schemas.openxmlformats.org/officeDocument/2006/relationships/hyperlink" Target="http://pbs.twimg.com/profile_images/601233784034369536/7VZ9AsLJ_normal.jpg" TargetMode="External"/><Relationship Id="rId235" Type="http://schemas.openxmlformats.org/officeDocument/2006/relationships/hyperlink" Target="http://pbs.twimg.com/profile_images/616647328766668800/Pp3UtKna_normal.jpg" TargetMode="External"/><Relationship Id="rId1066" Type="http://schemas.openxmlformats.org/officeDocument/2006/relationships/hyperlink" Target="http://pbs.twimg.com/profile_images/1338427089/2011-04-26_19.55_1_normal.JPG" TargetMode="External"/><Relationship Id="rId2397" Type="http://schemas.openxmlformats.org/officeDocument/2006/relationships/hyperlink" Target="http://twitter.com/AMIAatUT/statuses/936266380785127425" TargetMode="External"/><Relationship Id="rId234" Type="http://schemas.openxmlformats.org/officeDocument/2006/relationships/hyperlink" Target="http://twitter.com/Filmatelist/statuses/937844757539176449" TargetMode="External"/><Relationship Id="rId1067" Type="http://schemas.openxmlformats.org/officeDocument/2006/relationships/hyperlink" Target="http://twitter.com/TerrifiKelly/statuses/936734539480813568" TargetMode="External"/><Relationship Id="rId2398" Type="http://schemas.openxmlformats.org/officeDocument/2006/relationships/hyperlink" Target="http://pbs.twimg.com/profile_images/650531395182456833/WVel9_Zl_normal.jpg" TargetMode="External"/><Relationship Id="rId233" Type="http://schemas.openxmlformats.org/officeDocument/2006/relationships/hyperlink" Target="http://pbs.twimg.com/profile_images/3060583273/dba2f5fb6752ca8c6d6160aa82d9c7ee_normal.jpeg" TargetMode="External"/><Relationship Id="rId1068" Type="http://schemas.openxmlformats.org/officeDocument/2006/relationships/hyperlink" Target="http://pbs.twimg.com/profile_images/925751410980827140/mgjt_NBP_normal.jpg" TargetMode="External"/><Relationship Id="rId2399" Type="http://schemas.openxmlformats.org/officeDocument/2006/relationships/hyperlink" Target="http://twitter.com/The_BFOOL/statuses/936266106045718528" TargetMode="External"/><Relationship Id="rId232" Type="http://schemas.openxmlformats.org/officeDocument/2006/relationships/hyperlink" Target="http://twitter.com/joshuatj/statuses/937863948111552512" TargetMode="External"/><Relationship Id="rId1069" Type="http://schemas.openxmlformats.org/officeDocument/2006/relationships/hyperlink" Target="http://twitter.com/annalynnmartino/statuses/936734383360397313" TargetMode="External"/><Relationship Id="rId1015" Type="http://schemas.openxmlformats.org/officeDocument/2006/relationships/hyperlink" Target="http://twitter.com/kiddarchivist/statuses/936739554882674688" TargetMode="External"/><Relationship Id="rId2346" Type="http://schemas.openxmlformats.org/officeDocument/2006/relationships/hyperlink" Target="http://pbs.twimg.com/profile_images/601233784034369536/7VZ9AsLJ_normal.jpg" TargetMode="External"/><Relationship Id="rId1016" Type="http://schemas.openxmlformats.org/officeDocument/2006/relationships/hyperlink" Target="http://pbs.twimg.com/profile_images/779885407626559488/c9cE_46I_normal.jpg" TargetMode="External"/><Relationship Id="rId2347" Type="http://schemas.openxmlformats.org/officeDocument/2006/relationships/hyperlink" Target="http://twitter.com/AMIAatUT/statuses/936283386376794112" TargetMode="External"/><Relationship Id="rId1017" Type="http://schemas.openxmlformats.org/officeDocument/2006/relationships/hyperlink" Target="http://twitter.com/ItsTheShadsy/statuses/936739363354038272" TargetMode="External"/><Relationship Id="rId2348" Type="http://schemas.openxmlformats.org/officeDocument/2006/relationships/hyperlink" Target="http://pbs.twimg.com/profile_images/489066190967296001/fmskInEY_normal.jpeg" TargetMode="External"/><Relationship Id="rId1018" Type="http://schemas.openxmlformats.org/officeDocument/2006/relationships/hyperlink" Target="http://pbs.twimg.com/profile_images/1338427089/2011-04-26_19.55_1_normal.JPG" TargetMode="External"/><Relationship Id="rId2349" Type="http://schemas.openxmlformats.org/officeDocument/2006/relationships/hyperlink" Target="http://twitter.com/snowdenbecker/statuses/936282805943726080" TargetMode="External"/><Relationship Id="rId1019" Type="http://schemas.openxmlformats.org/officeDocument/2006/relationships/hyperlink" Target="http://twitter.com/TerrifiKelly/statuses/936739124916228096" TargetMode="External"/><Relationship Id="rId2340" Type="http://schemas.openxmlformats.org/officeDocument/2006/relationships/hyperlink" Target="http://pbs.twimg.com/profile_images/907784163628957696/_l0Xa5da_normal.jpg" TargetMode="External"/><Relationship Id="rId1010" Type="http://schemas.openxmlformats.org/officeDocument/2006/relationships/hyperlink" Target="http://pbs.twimg.com/profile_images/935933578139066369/CL4pbkiY_normal.jpg" TargetMode="External"/><Relationship Id="rId2341" Type="http://schemas.openxmlformats.org/officeDocument/2006/relationships/hyperlink" Target="http://twitter.com/ArchivistAriel/statuses/936284451159420928" TargetMode="External"/><Relationship Id="rId1011" Type="http://schemas.openxmlformats.org/officeDocument/2006/relationships/hyperlink" Target="http://twitter.com/treberney/statuses/936739700630609920" TargetMode="External"/><Relationship Id="rId2342" Type="http://schemas.openxmlformats.org/officeDocument/2006/relationships/hyperlink" Target="http://pbs.twimg.com/profile_images/935933578139066369/CL4pbkiY_normal.jpg" TargetMode="External"/><Relationship Id="rId1012" Type="http://schemas.openxmlformats.org/officeDocument/2006/relationships/hyperlink" Target="http://pbs.twimg.com/profile_images/846183774085885954/CsuHp2X1_normal.jpg" TargetMode="External"/><Relationship Id="rId2343" Type="http://schemas.openxmlformats.org/officeDocument/2006/relationships/hyperlink" Target="http://twitter.com/treberney/statuses/936284222033195008" TargetMode="External"/><Relationship Id="rId1013" Type="http://schemas.openxmlformats.org/officeDocument/2006/relationships/hyperlink" Target="http://twitter.com/DinahHandel/statuses/936739591708651520" TargetMode="External"/><Relationship Id="rId2344" Type="http://schemas.openxmlformats.org/officeDocument/2006/relationships/hyperlink" Target="http://pbs.twimg.com/profile_images/779885407626559488/c9cE_46I_normal.jpg" TargetMode="External"/><Relationship Id="rId1014" Type="http://schemas.openxmlformats.org/officeDocument/2006/relationships/hyperlink" Target="http://pbs.twimg.com/profile_images/905894023583453184/yS1DE4qA_normal.jpg" TargetMode="External"/><Relationship Id="rId2345" Type="http://schemas.openxmlformats.org/officeDocument/2006/relationships/hyperlink" Target="http://twitter.com/ItsTheShadsy/statuses/936283857493610497" TargetMode="External"/><Relationship Id="rId1004" Type="http://schemas.openxmlformats.org/officeDocument/2006/relationships/hyperlink" Target="http://pbs.twimg.com/profile_images/907784163628957696/_l0Xa5da_normal.jpg" TargetMode="External"/><Relationship Id="rId2335" Type="http://schemas.openxmlformats.org/officeDocument/2006/relationships/hyperlink" Target="http://twitter.com/mellydollred/statuses/936285074416394240" TargetMode="External"/><Relationship Id="rId1005" Type="http://schemas.openxmlformats.org/officeDocument/2006/relationships/hyperlink" Target="http://twitter.com/ArchivistAriel/statuses/936740188125986816" TargetMode="External"/><Relationship Id="rId2336" Type="http://schemas.openxmlformats.org/officeDocument/2006/relationships/hyperlink" Target="http://pbs.twimg.com/profile_images/935383311655911424/v9lmolsM_normal.jpg" TargetMode="External"/><Relationship Id="rId1006" Type="http://schemas.openxmlformats.org/officeDocument/2006/relationships/hyperlink" Target="http://pbs.twimg.com/profile_images/905894023583453184/yS1DE4qA_normal.jpg" TargetMode="External"/><Relationship Id="rId2337" Type="http://schemas.openxmlformats.org/officeDocument/2006/relationships/hyperlink" Target="http://twitter.com/tvc15brian/statuses/936284814839336961" TargetMode="External"/><Relationship Id="rId1007" Type="http://schemas.openxmlformats.org/officeDocument/2006/relationships/hyperlink" Target="http://twitter.com/kiddarchivist/statuses/936739997125890049" TargetMode="External"/><Relationship Id="rId2338" Type="http://schemas.openxmlformats.org/officeDocument/2006/relationships/hyperlink" Target="http://pbs.twimg.com/profile_images/469430578991742977/_8ZNgn73_normal.jpeg" TargetMode="External"/><Relationship Id="rId1008" Type="http://schemas.openxmlformats.org/officeDocument/2006/relationships/hyperlink" Target="http://pbs.twimg.com/profile_images/846183774085885954/CsuHp2X1_normal.jpg" TargetMode="External"/><Relationship Id="rId2339" Type="http://schemas.openxmlformats.org/officeDocument/2006/relationships/hyperlink" Target="http://twitter.com/metacynic/statuses/936284647813795844" TargetMode="External"/><Relationship Id="rId1009" Type="http://schemas.openxmlformats.org/officeDocument/2006/relationships/hyperlink" Target="http://twitter.com/DinahHandel/statuses/936739893195264000" TargetMode="External"/><Relationship Id="rId2330" Type="http://schemas.openxmlformats.org/officeDocument/2006/relationships/hyperlink" Target="http://pbs.twimg.com/profile_images/907784163628957696/_l0Xa5da_normal.jpg" TargetMode="External"/><Relationship Id="rId1000" Type="http://schemas.openxmlformats.org/officeDocument/2006/relationships/hyperlink" Target="http://pbs.twimg.com/profile_images/650531395182456833/WVel9_Zl_normal.jpg" TargetMode="External"/><Relationship Id="rId2331" Type="http://schemas.openxmlformats.org/officeDocument/2006/relationships/hyperlink" Target="http://twitter.com/ArchivistAriel/statuses/936285457914085376" TargetMode="External"/><Relationship Id="rId1001" Type="http://schemas.openxmlformats.org/officeDocument/2006/relationships/hyperlink" Target="http://twitter.com/The_BFOOL/statuses/936740701567684608" TargetMode="External"/><Relationship Id="rId2332" Type="http://schemas.openxmlformats.org/officeDocument/2006/relationships/hyperlink" Target="http://pbs.twimg.com/profile_images/779885407626559488/c9cE_46I_normal.jpg" TargetMode="External"/><Relationship Id="rId1002" Type="http://schemas.openxmlformats.org/officeDocument/2006/relationships/hyperlink" Target="http://pbs.twimg.com/profile_images/907784163628957696/_l0Xa5da_normal.jpg" TargetMode="External"/><Relationship Id="rId2333" Type="http://schemas.openxmlformats.org/officeDocument/2006/relationships/hyperlink" Target="http://twitter.com/ItsTheShadsy/statuses/936285328398323712" TargetMode="External"/><Relationship Id="rId1003" Type="http://schemas.openxmlformats.org/officeDocument/2006/relationships/hyperlink" Target="http://twitter.com/ArchivistAriel/statuses/936740569388216321" TargetMode="External"/><Relationship Id="rId2334" Type="http://schemas.openxmlformats.org/officeDocument/2006/relationships/hyperlink" Target="http://pbs.twimg.com/profile_images/817026150539005952/z-UxjaL0_normal.jpg" TargetMode="External"/><Relationship Id="rId1037" Type="http://schemas.openxmlformats.org/officeDocument/2006/relationships/hyperlink" Target="http://twitter.com/ArchivistAriel/statuses/936737403359838209" TargetMode="External"/><Relationship Id="rId2368" Type="http://schemas.openxmlformats.org/officeDocument/2006/relationships/hyperlink" Target="http://pbs.twimg.com/profile_images/802524170370383874/2MlPQ2j__normal.jpg" TargetMode="External"/><Relationship Id="rId1038" Type="http://schemas.openxmlformats.org/officeDocument/2006/relationships/hyperlink" Target="http://pbs.twimg.com/profile_images/907784163628957696/_l0Xa5da_normal.jpg" TargetMode="External"/><Relationship Id="rId2369" Type="http://schemas.openxmlformats.org/officeDocument/2006/relationships/hyperlink" Target="http://twitter.com/elisemtanner/statuses/936278403245854720" TargetMode="External"/><Relationship Id="rId1039" Type="http://schemas.openxmlformats.org/officeDocument/2006/relationships/hyperlink" Target="http://twitter.com/ArchivistAriel/statuses/936737308866256896" TargetMode="External"/><Relationship Id="rId206" Type="http://schemas.openxmlformats.org/officeDocument/2006/relationships/hyperlink" Target="http://twitter.com/snowdenbecker/statuses/937922467930128384" TargetMode="External"/><Relationship Id="rId205" Type="http://schemas.openxmlformats.org/officeDocument/2006/relationships/hyperlink" Target="http://pbs.twimg.com/profile_images/489066190967296001/fmskInEY_normal.jpeg" TargetMode="External"/><Relationship Id="rId204" Type="http://schemas.openxmlformats.org/officeDocument/2006/relationships/hyperlink" Target="http://twitter.com/snowdenbecker/statuses/937922484115927043" TargetMode="External"/><Relationship Id="rId203" Type="http://schemas.openxmlformats.org/officeDocument/2006/relationships/hyperlink" Target="http://pbs.twimg.com/profile_images/489066190967296001/fmskInEY_normal.jpeg" TargetMode="External"/><Relationship Id="rId209" Type="http://schemas.openxmlformats.org/officeDocument/2006/relationships/hyperlink" Target="http://pbs.twimg.com/profile_images/937835193355984897/CvuTsKBn_normal.jpg" TargetMode="External"/><Relationship Id="rId208" Type="http://schemas.openxmlformats.org/officeDocument/2006/relationships/hyperlink" Target="http://twitter.com/snowdenbecker/statuses/937922467930128384" TargetMode="External"/><Relationship Id="rId207" Type="http://schemas.openxmlformats.org/officeDocument/2006/relationships/hyperlink" Target="http://pbs.twimg.com/profile_images/489066190967296001/fmskInEY_normal.jpeg" TargetMode="External"/><Relationship Id="rId2360" Type="http://schemas.openxmlformats.org/officeDocument/2006/relationships/hyperlink" Target="http://pbs.twimg.com/profile_images/935933578139066369/CL4pbkiY_normal.jpg" TargetMode="External"/><Relationship Id="rId1030" Type="http://schemas.openxmlformats.org/officeDocument/2006/relationships/hyperlink" Target="http://pbs.twimg.com/profile_images/616647328766668800/Pp3UtKna_normal.jpg" TargetMode="External"/><Relationship Id="rId2361" Type="http://schemas.openxmlformats.org/officeDocument/2006/relationships/hyperlink" Target="http://twitter.com/treberney/statuses/936280061673660417" TargetMode="External"/><Relationship Id="rId1031" Type="http://schemas.openxmlformats.org/officeDocument/2006/relationships/hyperlink" Target="http://twitter.com/AMIAnet/statuses/936738340283527170" TargetMode="External"/><Relationship Id="rId2362" Type="http://schemas.openxmlformats.org/officeDocument/2006/relationships/hyperlink" Target="http://pbs.twimg.com/profile_images/557899139476758528/ntArCZuy_normal.png" TargetMode="External"/><Relationship Id="rId1032" Type="http://schemas.openxmlformats.org/officeDocument/2006/relationships/hyperlink" Target="http://pbs.twimg.com/profile_images/481822453342019584/sRIjTZyr_normal.jpeg" TargetMode="External"/><Relationship Id="rId2363" Type="http://schemas.openxmlformats.org/officeDocument/2006/relationships/hyperlink" Target="http://twitter.com/amarchivepub/statuses/936279910993354753" TargetMode="External"/><Relationship Id="rId202" Type="http://schemas.openxmlformats.org/officeDocument/2006/relationships/hyperlink" Target="http://twitter.com/peterkz_swe/statuses/937951968882057216" TargetMode="External"/><Relationship Id="rId1033" Type="http://schemas.openxmlformats.org/officeDocument/2006/relationships/hyperlink" Target="http://twitter.com/e_vinson/statuses/936738092114948096" TargetMode="External"/><Relationship Id="rId2364" Type="http://schemas.openxmlformats.org/officeDocument/2006/relationships/hyperlink" Target="http://pbs.twimg.com/profile_images/616647328766668800/Pp3UtKna_normal.jpg" TargetMode="External"/><Relationship Id="rId201" Type="http://schemas.openxmlformats.org/officeDocument/2006/relationships/hyperlink" Target="http://pbs.twimg.com/profile_images/781206851677515776/MWNHQro4_normal.jpg" TargetMode="External"/><Relationship Id="rId1034" Type="http://schemas.openxmlformats.org/officeDocument/2006/relationships/hyperlink" Target="http://pbs.twimg.com/profile_images/1338427089/2011-04-26_19.55_1_normal.JPG" TargetMode="External"/><Relationship Id="rId2365" Type="http://schemas.openxmlformats.org/officeDocument/2006/relationships/hyperlink" Target="http://twitter.com/AMIAnet/statuses/936279567689535488" TargetMode="External"/><Relationship Id="rId200" Type="http://schemas.openxmlformats.org/officeDocument/2006/relationships/hyperlink" Target="http://twitter.com/gracetoland/statuses/937963774774038528" TargetMode="External"/><Relationship Id="rId1035" Type="http://schemas.openxmlformats.org/officeDocument/2006/relationships/hyperlink" Target="http://twitter.com/TerrifiKelly/statuses/936737485324988416" TargetMode="External"/><Relationship Id="rId2366" Type="http://schemas.openxmlformats.org/officeDocument/2006/relationships/hyperlink" Target="http://pbs.twimg.com/profile_images/817026150539005952/z-UxjaL0_normal.jpg" TargetMode="External"/><Relationship Id="rId1036" Type="http://schemas.openxmlformats.org/officeDocument/2006/relationships/hyperlink" Target="http://pbs.twimg.com/profile_images/907784163628957696/_l0Xa5da_normal.jpg" TargetMode="External"/><Relationship Id="rId2367" Type="http://schemas.openxmlformats.org/officeDocument/2006/relationships/hyperlink" Target="http://twitter.com/mellydollred/statuses/936279345550839809" TargetMode="External"/><Relationship Id="rId1026" Type="http://schemas.openxmlformats.org/officeDocument/2006/relationships/hyperlink" Target="http://pbs.twimg.com/profile_images/925751410980827140/mgjt_NBP_normal.jpg" TargetMode="External"/><Relationship Id="rId2357" Type="http://schemas.openxmlformats.org/officeDocument/2006/relationships/hyperlink" Target="http://twitter.com/snowdenbecker/statuses/936282304749752320" TargetMode="External"/><Relationship Id="rId1027" Type="http://schemas.openxmlformats.org/officeDocument/2006/relationships/hyperlink" Target="http://twitter.com/annalynnmartino/statuses/936738447267688448" TargetMode="External"/><Relationship Id="rId2358" Type="http://schemas.openxmlformats.org/officeDocument/2006/relationships/hyperlink" Target="http://pbs.twimg.com/profile_images/616647328766668800/Pp3UtKna_normal.jpg" TargetMode="External"/><Relationship Id="rId1028" Type="http://schemas.openxmlformats.org/officeDocument/2006/relationships/hyperlink" Target="http://pbs.twimg.com/profile_images/508751337518272512/3GnpF52K_normal.jpeg" TargetMode="External"/><Relationship Id="rId2359" Type="http://schemas.openxmlformats.org/officeDocument/2006/relationships/hyperlink" Target="http://twitter.com/AMIAnet/statuses/936280599245086721" TargetMode="External"/><Relationship Id="rId1029" Type="http://schemas.openxmlformats.org/officeDocument/2006/relationships/hyperlink" Target="http://twitter.com/SegoLilyGirl/statuses/936738430834368512" TargetMode="External"/><Relationship Id="rId2350" Type="http://schemas.openxmlformats.org/officeDocument/2006/relationships/hyperlink" Target="http://pbs.twimg.com/profile_images/601233784034369536/7VZ9AsLJ_normal.jpg" TargetMode="External"/><Relationship Id="rId1020" Type="http://schemas.openxmlformats.org/officeDocument/2006/relationships/hyperlink" Target="http://pbs.twimg.com/profile_images/3506441088/9905f08f216d3acdd4a318ea7172e402_normal.jpeg" TargetMode="External"/><Relationship Id="rId2351" Type="http://schemas.openxmlformats.org/officeDocument/2006/relationships/hyperlink" Target="http://twitter.com/AMIAatUT/statuses/936282521309982721" TargetMode="External"/><Relationship Id="rId1021" Type="http://schemas.openxmlformats.org/officeDocument/2006/relationships/hyperlink" Target="http://twitter.com/ng_yvonne/statuses/936739017537835008" TargetMode="External"/><Relationship Id="rId2352" Type="http://schemas.openxmlformats.org/officeDocument/2006/relationships/hyperlink" Target="http://pbs.twimg.com/profile_images/601233784034369536/7VZ9AsLJ_normal.jpg" TargetMode="External"/><Relationship Id="rId1022" Type="http://schemas.openxmlformats.org/officeDocument/2006/relationships/hyperlink" Target="http://pbs.twimg.com/profile_images/779885407626559488/c9cE_46I_normal.jpg" TargetMode="External"/><Relationship Id="rId2353" Type="http://schemas.openxmlformats.org/officeDocument/2006/relationships/hyperlink" Target="http://twitter.com/AMIAatUT/statuses/936282446487867393" TargetMode="External"/><Relationship Id="rId1023" Type="http://schemas.openxmlformats.org/officeDocument/2006/relationships/hyperlink" Target="http://twitter.com/ItsTheShadsy/statuses/936738684094894080" TargetMode="External"/><Relationship Id="rId2354" Type="http://schemas.openxmlformats.org/officeDocument/2006/relationships/hyperlink" Target="http://pbs.twimg.com/profile_images/489066190967296001/fmskInEY_normal.jpeg" TargetMode="External"/><Relationship Id="rId1024" Type="http://schemas.openxmlformats.org/officeDocument/2006/relationships/hyperlink" Target="http://pbs.twimg.com/profile_images/3506441088/9905f08f216d3acdd4a318ea7172e402_normal.jpeg" TargetMode="External"/><Relationship Id="rId2355" Type="http://schemas.openxmlformats.org/officeDocument/2006/relationships/hyperlink" Target="http://twitter.com/snowdenbecker/statuses/936282304749752320" TargetMode="External"/><Relationship Id="rId1025" Type="http://schemas.openxmlformats.org/officeDocument/2006/relationships/hyperlink" Target="http://twitter.com/ng_yvonne/statuses/936738498480164864" TargetMode="External"/><Relationship Id="rId2356" Type="http://schemas.openxmlformats.org/officeDocument/2006/relationships/hyperlink" Target="http://pbs.twimg.com/profile_images/489066190967296001/fmskInEY_normal.jpeg" TargetMode="External"/><Relationship Id="rId1910" Type="http://schemas.openxmlformats.org/officeDocument/2006/relationships/hyperlink" Target="http://pbs.twimg.com/profile_images/509734642132320256/Bdk90kJQ_normal.png" TargetMode="External"/><Relationship Id="rId1911" Type="http://schemas.openxmlformats.org/officeDocument/2006/relationships/hyperlink" Target="http://twitter.com/DaleLore/statuses/936368237356429312" TargetMode="External"/><Relationship Id="rId1912" Type="http://schemas.openxmlformats.org/officeDocument/2006/relationships/hyperlink" Target="http://pbs.twimg.com/profile_images/831956438138421252/fRz2ToUa_normal.jpg" TargetMode="External"/><Relationship Id="rId1913" Type="http://schemas.openxmlformats.org/officeDocument/2006/relationships/hyperlink" Target="http://twitter.com/0_DigiBorn_0/statuses/936367490468319233" TargetMode="External"/><Relationship Id="rId1914" Type="http://schemas.openxmlformats.org/officeDocument/2006/relationships/hyperlink" Target="http://pbs.twimg.com/profile_images/817026150539005952/z-UxjaL0_normal.jpg" TargetMode="External"/><Relationship Id="rId1915" Type="http://schemas.openxmlformats.org/officeDocument/2006/relationships/hyperlink" Target="http://twitter.com/mellydollred/statuses/936366073703731200" TargetMode="External"/><Relationship Id="rId1916" Type="http://schemas.openxmlformats.org/officeDocument/2006/relationships/hyperlink" Target="http://pbs.twimg.com/profile_images/900029277793525760/Zlz0vyvS_normal.jpg" TargetMode="External"/><Relationship Id="rId1917" Type="http://schemas.openxmlformats.org/officeDocument/2006/relationships/hyperlink" Target="http://twitter.com/FilmRestoration/statuses/936365656802582529" TargetMode="External"/><Relationship Id="rId1918" Type="http://schemas.openxmlformats.org/officeDocument/2006/relationships/hyperlink" Target="http://pbs.twimg.com/profile_images/817026150539005952/z-UxjaL0_normal.jpg" TargetMode="External"/><Relationship Id="rId1919" Type="http://schemas.openxmlformats.org/officeDocument/2006/relationships/hyperlink" Target="http://twitter.com/mellydollred/statuses/936362191468494848" TargetMode="External"/><Relationship Id="rId1900" Type="http://schemas.openxmlformats.org/officeDocument/2006/relationships/hyperlink" Target="http://pbs.twimg.com/profile_images/907784163628957696/_l0Xa5da_normal.jpg" TargetMode="External"/><Relationship Id="rId1901" Type="http://schemas.openxmlformats.org/officeDocument/2006/relationships/hyperlink" Target="http://twitter.com/ArchivistAriel/statuses/936369601696342017" TargetMode="External"/><Relationship Id="rId1902" Type="http://schemas.openxmlformats.org/officeDocument/2006/relationships/hyperlink" Target="http://pbs.twimg.com/profile_images/907784163628957696/_l0Xa5da_normal.jpg" TargetMode="External"/><Relationship Id="rId1903" Type="http://schemas.openxmlformats.org/officeDocument/2006/relationships/hyperlink" Target="http://twitter.com/ArchivistAriel/statuses/936369268114964481" TargetMode="External"/><Relationship Id="rId1904" Type="http://schemas.openxmlformats.org/officeDocument/2006/relationships/hyperlink" Target="http://pbs.twimg.com/profile_images/1338427089/2011-04-26_19.55_1_normal.JPG" TargetMode="External"/><Relationship Id="rId1905" Type="http://schemas.openxmlformats.org/officeDocument/2006/relationships/hyperlink" Target="http://twitter.com/TerrifiKelly/statuses/936369249421086722" TargetMode="External"/><Relationship Id="rId1906" Type="http://schemas.openxmlformats.org/officeDocument/2006/relationships/hyperlink" Target="http://pbs.twimg.com/profile_images/907784163628957696/_l0Xa5da_normal.jpg" TargetMode="External"/><Relationship Id="rId1907" Type="http://schemas.openxmlformats.org/officeDocument/2006/relationships/hyperlink" Target="http://twitter.com/ArchivistAriel/statuses/936369230693335040" TargetMode="External"/><Relationship Id="rId1908" Type="http://schemas.openxmlformats.org/officeDocument/2006/relationships/hyperlink" Target="http://pbs.twimg.com/profile_images/925751410980827140/mgjt_NBP_normal.jpg" TargetMode="External"/><Relationship Id="rId1909" Type="http://schemas.openxmlformats.org/officeDocument/2006/relationships/hyperlink" Target="http://twitter.com/annalynnmartino/statuses/936369093128720384" TargetMode="External"/><Relationship Id="rId1090" Type="http://schemas.openxmlformats.org/officeDocument/2006/relationships/hyperlink" Target="http://pbs.twimg.com/profile_images/925751410980827140/mgjt_NBP_normal.jpg" TargetMode="External"/><Relationship Id="rId1091" Type="http://schemas.openxmlformats.org/officeDocument/2006/relationships/hyperlink" Target="http://twitter.com/annalynnmartino/statuses/936730439145918464" TargetMode="External"/><Relationship Id="rId1092" Type="http://schemas.openxmlformats.org/officeDocument/2006/relationships/hyperlink" Target="http://pbs.twimg.com/profile_images/481822453342019584/sRIjTZyr_normal.jpeg" TargetMode="External"/><Relationship Id="rId1093" Type="http://schemas.openxmlformats.org/officeDocument/2006/relationships/hyperlink" Target="http://twitter.com/e_vinson/statuses/936730414646988800" TargetMode="External"/><Relationship Id="rId1094" Type="http://schemas.openxmlformats.org/officeDocument/2006/relationships/hyperlink" Target="http://pbs.twimg.com/profile_images/779885407626559488/c9cE_46I_normal.jpg" TargetMode="External"/><Relationship Id="rId1095" Type="http://schemas.openxmlformats.org/officeDocument/2006/relationships/hyperlink" Target="http://twitter.com/ItsTheShadsy/statuses/936730125294538758" TargetMode="External"/><Relationship Id="rId1096" Type="http://schemas.openxmlformats.org/officeDocument/2006/relationships/hyperlink" Target="http://pbs.twimg.com/profile_images/925751410980827140/mgjt_NBP_normal.jpg" TargetMode="External"/><Relationship Id="rId1097" Type="http://schemas.openxmlformats.org/officeDocument/2006/relationships/hyperlink" Target="http://twitter.com/annalynnmartino/statuses/936729847681953792" TargetMode="External"/><Relationship Id="rId1098" Type="http://schemas.openxmlformats.org/officeDocument/2006/relationships/hyperlink" Target="http://pbs.twimg.com/profile_images/1127737504/crane_cameo_normal.gif" TargetMode="External"/><Relationship Id="rId1099" Type="http://schemas.openxmlformats.org/officeDocument/2006/relationships/hyperlink" Target="http://twitter.com/the_hoyk/statuses/936728022287183873" TargetMode="External"/><Relationship Id="rId1080" Type="http://schemas.openxmlformats.org/officeDocument/2006/relationships/hyperlink" Target="http://pbs.twimg.com/profile_images/626016353867010048/AcVs3HMq_normal.jpg" TargetMode="External"/><Relationship Id="rId1081" Type="http://schemas.openxmlformats.org/officeDocument/2006/relationships/hyperlink" Target="http://twitter.com/toddflicks/statuses/936733032748380161" TargetMode="External"/><Relationship Id="rId1082" Type="http://schemas.openxmlformats.org/officeDocument/2006/relationships/hyperlink" Target="http://pbs.twimg.com/profile_images/1338427089/2011-04-26_19.55_1_normal.JPG" TargetMode="External"/><Relationship Id="rId1083" Type="http://schemas.openxmlformats.org/officeDocument/2006/relationships/hyperlink" Target="http://twitter.com/TerrifiKelly/statuses/936732116049678336" TargetMode="External"/><Relationship Id="rId1084" Type="http://schemas.openxmlformats.org/officeDocument/2006/relationships/hyperlink" Target="http://pbs.twimg.com/profile_images/481822453342019584/sRIjTZyr_normal.jpeg" TargetMode="External"/><Relationship Id="rId1085" Type="http://schemas.openxmlformats.org/officeDocument/2006/relationships/hyperlink" Target="http://twitter.com/e_vinson/statuses/936731857315684352" TargetMode="External"/><Relationship Id="rId1086" Type="http://schemas.openxmlformats.org/officeDocument/2006/relationships/hyperlink" Target="http://pbs.twimg.com/profile_images/612967445054144512/f7xL3hXp_normal.jpg" TargetMode="External"/><Relationship Id="rId1087" Type="http://schemas.openxmlformats.org/officeDocument/2006/relationships/hyperlink" Target="http://twitter.com/walshbr/statuses/936731638385577985" TargetMode="External"/><Relationship Id="rId1088" Type="http://schemas.openxmlformats.org/officeDocument/2006/relationships/hyperlink" Target="http://pbs.twimg.com/profile_images/760851832503693312/PFGUQnxu_normal.jpg" TargetMode="External"/><Relationship Id="rId1089" Type="http://schemas.openxmlformats.org/officeDocument/2006/relationships/hyperlink" Target="http://twitter.com/AV_DiscoTech/statuses/936731068711006208" TargetMode="External"/><Relationship Id="rId1972" Type="http://schemas.openxmlformats.org/officeDocument/2006/relationships/hyperlink" Target="http://pbs.twimg.com/profile_images/1612575312/IMG_0868_normal.jpg" TargetMode="External"/><Relationship Id="rId1973" Type="http://schemas.openxmlformats.org/officeDocument/2006/relationships/hyperlink" Target="http://twitter.com/cristalyze/statuses/936355550782255104" TargetMode="External"/><Relationship Id="rId1974" Type="http://schemas.openxmlformats.org/officeDocument/2006/relationships/hyperlink" Target="http://pbs.twimg.com/profile_images/626016353867010048/AcVs3HMq_normal.jpg" TargetMode="External"/><Relationship Id="rId1975" Type="http://schemas.openxmlformats.org/officeDocument/2006/relationships/hyperlink" Target="http://twitter.com/toddflicks/statuses/936355269499588608" TargetMode="External"/><Relationship Id="rId1976" Type="http://schemas.openxmlformats.org/officeDocument/2006/relationships/hyperlink" Target="http://pbs.twimg.com/profile_images/626016353867010048/AcVs3HMq_normal.jpg" TargetMode="External"/><Relationship Id="rId1977" Type="http://schemas.openxmlformats.org/officeDocument/2006/relationships/hyperlink" Target="http://twitter.com/toddflicks/statuses/936355199890927616" TargetMode="External"/><Relationship Id="rId1978" Type="http://schemas.openxmlformats.org/officeDocument/2006/relationships/hyperlink" Target="http://pbs.twimg.com/profile_images/626016353867010048/AcVs3HMq_normal.jpg" TargetMode="External"/><Relationship Id="rId1979" Type="http://schemas.openxmlformats.org/officeDocument/2006/relationships/hyperlink" Target="http://twitter.com/toddflicks/statuses/936355079623528448" TargetMode="External"/><Relationship Id="rId1970" Type="http://schemas.openxmlformats.org/officeDocument/2006/relationships/hyperlink" Target="http://pbs.twimg.com/profile_images/846183774085885954/CsuHp2X1_normal.jpg" TargetMode="External"/><Relationship Id="rId1971" Type="http://schemas.openxmlformats.org/officeDocument/2006/relationships/hyperlink" Target="http://twitter.com/DinahHandel/statuses/936356396265889793" TargetMode="External"/><Relationship Id="rId1961" Type="http://schemas.openxmlformats.org/officeDocument/2006/relationships/hyperlink" Target="http://twitter.com/DinahHandel/statuses/936358264169787392" TargetMode="External"/><Relationship Id="rId1962" Type="http://schemas.openxmlformats.org/officeDocument/2006/relationships/hyperlink" Target="http://pbs.twimg.com/profile_images/883907269586333696/YfE-xCx__normal.jpg" TargetMode="External"/><Relationship Id="rId1963" Type="http://schemas.openxmlformats.org/officeDocument/2006/relationships/hyperlink" Target="http://twitter.com/brenemer/statuses/936357867199913986" TargetMode="External"/><Relationship Id="rId1964" Type="http://schemas.openxmlformats.org/officeDocument/2006/relationships/hyperlink" Target="http://pbs.twimg.com/profile_images/883907269586333696/YfE-xCx__normal.jpg" TargetMode="External"/><Relationship Id="rId1965" Type="http://schemas.openxmlformats.org/officeDocument/2006/relationships/hyperlink" Target="http://twitter.com/brenemer/statuses/936357867199913986" TargetMode="External"/><Relationship Id="rId1966" Type="http://schemas.openxmlformats.org/officeDocument/2006/relationships/hyperlink" Target="http://pbs.twimg.com/profile_images/886160810451636225/_5ip01G9_normal.jpg" TargetMode="External"/><Relationship Id="rId1967" Type="http://schemas.openxmlformats.org/officeDocument/2006/relationships/hyperlink" Target="http://twitter.com/angelmaeztucoso/statuses/936356834000232448" TargetMode="External"/><Relationship Id="rId1968" Type="http://schemas.openxmlformats.org/officeDocument/2006/relationships/hyperlink" Target="http://pbs.twimg.com/profile_images/907784163628957696/_l0Xa5da_normal.jpg" TargetMode="External"/><Relationship Id="rId1969" Type="http://schemas.openxmlformats.org/officeDocument/2006/relationships/hyperlink" Target="http://twitter.com/ArchivistAriel/statuses/936356441836765184" TargetMode="External"/><Relationship Id="rId1960" Type="http://schemas.openxmlformats.org/officeDocument/2006/relationships/hyperlink" Target="http://pbs.twimg.com/profile_images/846183774085885954/CsuHp2X1_normal.jpg" TargetMode="External"/><Relationship Id="rId1994" Type="http://schemas.openxmlformats.org/officeDocument/2006/relationships/hyperlink" Target="http://pbs.twimg.com/profile_images/905169734093742081/fKDl7PZ8_normal.jpg" TargetMode="External"/><Relationship Id="rId1995" Type="http://schemas.openxmlformats.org/officeDocument/2006/relationships/hyperlink" Target="http://twitter.com/librariesval/statuses/936353728831148032" TargetMode="External"/><Relationship Id="rId1996" Type="http://schemas.openxmlformats.org/officeDocument/2006/relationships/hyperlink" Target="http://pbs.twimg.com/profile_images/800424618729172992/pSEU8IJR_normal.jpg" TargetMode="External"/><Relationship Id="rId1997" Type="http://schemas.openxmlformats.org/officeDocument/2006/relationships/hyperlink" Target="http://twitter.com/WeRecycleMovies/statuses/936353698296598534" TargetMode="External"/><Relationship Id="rId1998" Type="http://schemas.openxmlformats.org/officeDocument/2006/relationships/hyperlink" Target="http://pbs.twimg.com/profile_images/907784163628957696/_l0Xa5da_normal.jpg" TargetMode="External"/><Relationship Id="rId1999" Type="http://schemas.openxmlformats.org/officeDocument/2006/relationships/hyperlink" Target="http://twitter.com/ArchivistAriel/statuses/936353635788759040" TargetMode="External"/><Relationship Id="rId1990" Type="http://schemas.openxmlformats.org/officeDocument/2006/relationships/hyperlink" Target="http://pbs.twimg.com/profile_images/905169734093742081/fKDl7PZ8_normal.jpg" TargetMode="External"/><Relationship Id="rId1991" Type="http://schemas.openxmlformats.org/officeDocument/2006/relationships/hyperlink" Target="http://twitter.com/librariesval/statuses/936354047086522369" TargetMode="External"/><Relationship Id="rId1992" Type="http://schemas.openxmlformats.org/officeDocument/2006/relationships/hyperlink" Target="http://pbs.twimg.com/profile_images/800424618729172992/pSEU8IJR_normal.jpg" TargetMode="External"/><Relationship Id="rId1993" Type="http://schemas.openxmlformats.org/officeDocument/2006/relationships/hyperlink" Target="http://twitter.com/WeRecycleMovies/statuses/936354027771703298" TargetMode="External"/><Relationship Id="rId1983" Type="http://schemas.openxmlformats.org/officeDocument/2006/relationships/hyperlink" Target="http://twitter.com/DinahHandel/statuses/936354590747955202" TargetMode="External"/><Relationship Id="rId1984" Type="http://schemas.openxmlformats.org/officeDocument/2006/relationships/hyperlink" Target="http://pbs.twimg.com/profile_images/800424618729172992/pSEU8IJR_normal.jpg" TargetMode="External"/><Relationship Id="rId1985" Type="http://schemas.openxmlformats.org/officeDocument/2006/relationships/hyperlink" Target="http://twitter.com/WeRecycleMovies/statuses/936354417607143424" TargetMode="External"/><Relationship Id="rId1986" Type="http://schemas.openxmlformats.org/officeDocument/2006/relationships/hyperlink" Target="http://pbs.twimg.com/profile_images/907784163628957696/_l0Xa5da_normal.jpg" TargetMode="External"/><Relationship Id="rId1987" Type="http://schemas.openxmlformats.org/officeDocument/2006/relationships/hyperlink" Target="http://twitter.com/ArchivistAriel/statuses/936354351609610242" TargetMode="External"/><Relationship Id="rId1988" Type="http://schemas.openxmlformats.org/officeDocument/2006/relationships/hyperlink" Target="http://pbs.twimg.com/profile_images/905169734093742081/fKDl7PZ8_normal.jpg" TargetMode="External"/><Relationship Id="rId1989" Type="http://schemas.openxmlformats.org/officeDocument/2006/relationships/hyperlink" Target="http://twitter.com/librariesval/statuses/936354085271457793" TargetMode="External"/><Relationship Id="rId1980" Type="http://schemas.openxmlformats.org/officeDocument/2006/relationships/hyperlink" Target="http://pbs.twimg.com/profile_images/921080705123213312/1fwcIqDn_normal.jpg" TargetMode="External"/><Relationship Id="rId1981" Type="http://schemas.openxmlformats.org/officeDocument/2006/relationships/hyperlink" Target="http://twitter.com/MDPI_IU/statuses/936355046429782016" TargetMode="External"/><Relationship Id="rId1982" Type="http://schemas.openxmlformats.org/officeDocument/2006/relationships/hyperlink" Target="http://pbs.twimg.com/profile_images/846183774085885954/CsuHp2X1_normal.jpg" TargetMode="External"/><Relationship Id="rId1930" Type="http://schemas.openxmlformats.org/officeDocument/2006/relationships/hyperlink" Target="http://pbs.twimg.com/profile_images/921080705123213312/1fwcIqDn_normal.jpg" TargetMode="External"/><Relationship Id="rId1931" Type="http://schemas.openxmlformats.org/officeDocument/2006/relationships/hyperlink" Target="http://twitter.com/MDPI_IU/statuses/936361435394924544" TargetMode="External"/><Relationship Id="rId1932" Type="http://schemas.openxmlformats.org/officeDocument/2006/relationships/hyperlink" Target="http://pbs.twimg.com/profile_images/3506441088/9905f08f216d3acdd4a318ea7172e402_normal.jpeg" TargetMode="External"/><Relationship Id="rId1933" Type="http://schemas.openxmlformats.org/officeDocument/2006/relationships/hyperlink" Target="http://twitter.com/ng_yvonne/statuses/936361276929990656" TargetMode="External"/><Relationship Id="rId1934" Type="http://schemas.openxmlformats.org/officeDocument/2006/relationships/hyperlink" Target="http://pbs.twimg.com/profile_images/883907269586333696/YfE-xCx__normal.jpg" TargetMode="External"/><Relationship Id="rId1935" Type="http://schemas.openxmlformats.org/officeDocument/2006/relationships/hyperlink" Target="http://twitter.com/brenemer/statuses/936360904060493824" TargetMode="External"/><Relationship Id="rId1936" Type="http://schemas.openxmlformats.org/officeDocument/2006/relationships/hyperlink" Target="http://pbs.twimg.com/profile_images/905169734093742081/fKDl7PZ8_normal.jpg" TargetMode="External"/><Relationship Id="rId1937" Type="http://schemas.openxmlformats.org/officeDocument/2006/relationships/hyperlink" Target="http://twitter.com/librariesval/statuses/936360862377488384" TargetMode="External"/><Relationship Id="rId1938" Type="http://schemas.openxmlformats.org/officeDocument/2006/relationships/hyperlink" Target="http://pbs.twimg.com/profile_images/907784163628957696/_l0Xa5da_normal.jpg" TargetMode="External"/><Relationship Id="rId1939" Type="http://schemas.openxmlformats.org/officeDocument/2006/relationships/hyperlink" Target="http://twitter.com/ArchivistAriel/statuses/936360824628588544" TargetMode="External"/><Relationship Id="rId1920" Type="http://schemas.openxmlformats.org/officeDocument/2006/relationships/hyperlink" Target="http://pbs.twimg.com/profile_images/900029277793525760/Zlz0vyvS_normal.jpg" TargetMode="External"/><Relationship Id="rId1921" Type="http://schemas.openxmlformats.org/officeDocument/2006/relationships/hyperlink" Target="http://twitter.com/FilmRestoration/statuses/936362054667051008" TargetMode="External"/><Relationship Id="rId1922" Type="http://schemas.openxmlformats.org/officeDocument/2006/relationships/hyperlink" Target="http://pbs.twimg.com/profile_images/712341450520813568/jVy4c6Be_normal.jpg" TargetMode="External"/><Relationship Id="rId1923" Type="http://schemas.openxmlformats.org/officeDocument/2006/relationships/hyperlink" Target="http://twitter.com/omm305_/statuses/936362049726279681" TargetMode="External"/><Relationship Id="rId1924" Type="http://schemas.openxmlformats.org/officeDocument/2006/relationships/hyperlink" Target="http://pbs.twimg.com/profile_images/760851832503693312/PFGUQnxu_normal.jpg" TargetMode="External"/><Relationship Id="rId1925" Type="http://schemas.openxmlformats.org/officeDocument/2006/relationships/hyperlink" Target="http://twitter.com/AV_DiscoTech/statuses/936361848768745474" TargetMode="External"/><Relationship Id="rId1926" Type="http://schemas.openxmlformats.org/officeDocument/2006/relationships/hyperlink" Target="http://pbs.twimg.com/profile_images/868876907697192960/r1X3hIWx_normal.jpg" TargetMode="External"/><Relationship Id="rId1927" Type="http://schemas.openxmlformats.org/officeDocument/2006/relationships/hyperlink" Target="http://twitter.com/markj2/statuses/936361806959955970" TargetMode="External"/><Relationship Id="rId1928" Type="http://schemas.openxmlformats.org/officeDocument/2006/relationships/hyperlink" Target="http://pbs.twimg.com/profile_images/905894023583453184/yS1DE4qA_normal.jpg" TargetMode="External"/><Relationship Id="rId1929" Type="http://schemas.openxmlformats.org/officeDocument/2006/relationships/hyperlink" Target="http://twitter.com/kiddarchivist/statuses/936361638063689729" TargetMode="External"/><Relationship Id="rId1950" Type="http://schemas.openxmlformats.org/officeDocument/2006/relationships/hyperlink" Target="http://pbs.twimg.com/profile_images/925751410980827140/mgjt_NBP_normal.jpg" TargetMode="External"/><Relationship Id="rId1951" Type="http://schemas.openxmlformats.org/officeDocument/2006/relationships/hyperlink" Target="http://twitter.com/annalynnmartino/statuses/936359897150771202" TargetMode="External"/><Relationship Id="rId1952" Type="http://schemas.openxmlformats.org/officeDocument/2006/relationships/hyperlink" Target="http://pbs.twimg.com/profile_images/724759197666021376/vsS-B2fQ_normal.jpg" TargetMode="External"/><Relationship Id="rId1953" Type="http://schemas.openxmlformats.org/officeDocument/2006/relationships/hyperlink" Target="http://twitter.com/UCLAFTVArchive/statuses/936359446401257472" TargetMode="External"/><Relationship Id="rId1954" Type="http://schemas.openxmlformats.org/officeDocument/2006/relationships/hyperlink" Target="http://pbs.twimg.com/profile_images/625766847347036160/NvTDwL1l_normal.jpg" TargetMode="External"/><Relationship Id="rId1955" Type="http://schemas.openxmlformats.org/officeDocument/2006/relationships/hyperlink" Target="http://twitter.com/nolauren/statuses/936359280663519232" TargetMode="External"/><Relationship Id="rId1956" Type="http://schemas.openxmlformats.org/officeDocument/2006/relationships/hyperlink" Target="http://pbs.twimg.com/profile_images/925751410980827140/mgjt_NBP_normal.jpg" TargetMode="External"/><Relationship Id="rId1957" Type="http://schemas.openxmlformats.org/officeDocument/2006/relationships/hyperlink" Target="http://twitter.com/annalynnmartino/statuses/936358888697458688" TargetMode="External"/><Relationship Id="rId1958" Type="http://schemas.openxmlformats.org/officeDocument/2006/relationships/hyperlink" Target="http://pbs.twimg.com/profile_images/907784163628957696/_l0Xa5da_normal.jpg" TargetMode="External"/><Relationship Id="rId1959" Type="http://schemas.openxmlformats.org/officeDocument/2006/relationships/hyperlink" Target="http://twitter.com/ArchivistAriel/statuses/936358437419548672" TargetMode="External"/><Relationship Id="rId1940" Type="http://schemas.openxmlformats.org/officeDocument/2006/relationships/hyperlink" Target="http://pbs.twimg.com/profile_images/905169734093742081/fKDl7PZ8_normal.jpg" TargetMode="External"/><Relationship Id="rId1941" Type="http://schemas.openxmlformats.org/officeDocument/2006/relationships/hyperlink" Target="http://twitter.com/librariesval/statuses/936360812209410048" TargetMode="External"/><Relationship Id="rId1942" Type="http://schemas.openxmlformats.org/officeDocument/2006/relationships/hyperlink" Target="http://pbs.twimg.com/profile_images/907784163628957696/_l0Xa5da_normal.jpg" TargetMode="External"/><Relationship Id="rId1943" Type="http://schemas.openxmlformats.org/officeDocument/2006/relationships/hyperlink" Target="http://twitter.com/ArchivistAriel/statuses/936360505043644416" TargetMode="External"/><Relationship Id="rId1944" Type="http://schemas.openxmlformats.org/officeDocument/2006/relationships/hyperlink" Target="http://pbs.twimg.com/profile_images/870531145997234177/KyRsVxgp_normal.jpg" TargetMode="External"/><Relationship Id="rId1945" Type="http://schemas.openxmlformats.org/officeDocument/2006/relationships/hyperlink" Target="http://twitter.com/_CassieElise/statuses/936360497611530240" TargetMode="External"/><Relationship Id="rId1946" Type="http://schemas.openxmlformats.org/officeDocument/2006/relationships/hyperlink" Target="http://pbs.twimg.com/profile_images/907784163628957696/_l0Xa5da_normal.jpg" TargetMode="External"/><Relationship Id="rId1947" Type="http://schemas.openxmlformats.org/officeDocument/2006/relationships/hyperlink" Target="http://twitter.com/ArchivistAriel/statuses/936360469559894017" TargetMode="External"/><Relationship Id="rId1948" Type="http://schemas.openxmlformats.org/officeDocument/2006/relationships/hyperlink" Target="http://pbs.twimg.com/profile_images/905169734093742081/fKDl7PZ8_normal.jpg" TargetMode="External"/><Relationship Id="rId1949" Type="http://schemas.openxmlformats.org/officeDocument/2006/relationships/hyperlink" Target="http://twitter.com/librariesval/statuses/936360058476285956" TargetMode="External"/><Relationship Id="rId2423" Type="http://schemas.openxmlformats.org/officeDocument/2006/relationships/hyperlink" Target="http://twitter.com/erinlee_b/statuses/936262206706143232" TargetMode="External"/><Relationship Id="rId2424" Type="http://schemas.openxmlformats.org/officeDocument/2006/relationships/hyperlink" Target="http://pbs.twimg.com/profile_images/864511144697806848/0Q7ak86T_normal.jpg" TargetMode="External"/><Relationship Id="rId2425" Type="http://schemas.openxmlformats.org/officeDocument/2006/relationships/hyperlink" Target="http://twitter.com/erinlee_b/statuses/936261814043795463" TargetMode="External"/><Relationship Id="rId2426" Type="http://schemas.openxmlformats.org/officeDocument/2006/relationships/hyperlink" Target="http://pbs.twimg.com/profile_images/3506441088/9905f08f216d3acdd4a318ea7172e402_normal.jpeg" TargetMode="External"/><Relationship Id="rId2427" Type="http://schemas.openxmlformats.org/officeDocument/2006/relationships/hyperlink" Target="http://twitter.com/ng_yvonne/statuses/936261758729277440" TargetMode="External"/><Relationship Id="rId2428" Type="http://schemas.openxmlformats.org/officeDocument/2006/relationships/hyperlink" Target="http://pbs.twimg.com/profile_images/873650536133931008/L_4WJ5a3_normal.jpg" TargetMode="External"/><Relationship Id="rId2429" Type="http://schemas.openxmlformats.org/officeDocument/2006/relationships/hyperlink" Target="http://twitter.com/BreatheHistory/statuses/936261624373051392" TargetMode="External"/><Relationship Id="rId509" Type="http://schemas.openxmlformats.org/officeDocument/2006/relationships/hyperlink" Target="http://twitter.com/MDPI_IU/statuses/937096327707660288" TargetMode="External"/><Relationship Id="rId508" Type="http://schemas.openxmlformats.org/officeDocument/2006/relationships/hyperlink" Target="http://pbs.twimg.com/profile_images/921080705123213312/1fwcIqDn_normal.jpg" TargetMode="External"/><Relationship Id="rId503" Type="http://schemas.openxmlformats.org/officeDocument/2006/relationships/hyperlink" Target="http://twitter.com/DaleLore/statuses/937097125288083457" TargetMode="External"/><Relationship Id="rId502" Type="http://schemas.openxmlformats.org/officeDocument/2006/relationships/hyperlink" Target="http://pbs.twimg.com/profile_images/509734642132320256/Bdk90kJQ_normal.png" TargetMode="External"/><Relationship Id="rId501" Type="http://schemas.openxmlformats.org/officeDocument/2006/relationships/hyperlink" Target="http://twitter.com/DaleLore/statuses/937097181697277952" TargetMode="External"/><Relationship Id="rId500" Type="http://schemas.openxmlformats.org/officeDocument/2006/relationships/hyperlink" Target="http://pbs.twimg.com/profile_images/509734642132320256/Bdk90kJQ_normal.png" TargetMode="External"/><Relationship Id="rId507" Type="http://schemas.openxmlformats.org/officeDocument/2006/relationships/hyperlink" Target="http://twitter.com/dericed/statuses/937096571874893824" TargetMode="External"/><Relationship Id="rId506" Type="http://schemas.openxmlformats.org/officeDocument/2006/relationships/hyperlink" Target="http://pbs.twimg.com/profile_images/378800000680486130/062706f55092a04ab0a0cafde20603c1_normal.jpeg" TargetMode="External"/><Relationship Id="rId505" Type="http://schemas.openxmlformats.org/officeDocument/2006/relationships/hyperlink" Target="http://twitter.com/ng_yvonne/statuses/937096954781323264" TargetMode="External"/><Relationship Id="rId504" Type="http://schemas.openxmlformats.org/officeDocument/2006/relationships/hyperlink" Target="http://pbs.twimg.com/profile_images/3506441088/9905f08f216d3acdd4a318ea7172e402_normal.jpeg" TargetMode="External"/><Relationship Id="rId2420" Type="http://schemas.openxmlformats.org/officeDocument/2006/relationships/hyperlink" Target="http://pbs.twimg.com/profile_images/616647328766668800/Pp3UtKna_normal.jpg" TargetMode="External"/><Relationship Id="rId2421" Type="http://schemas.openxmlformats.org/officeDocument/2006/relationships/hyperlink" Target="http://twitter.com/AMIAnet/statuses/936263447699914753" TargetMode="External"/><Relationship Id="rId2422" Type="http://schemas.openxmlformats.org/officeDocument/2006/relationships/hyperlink" Target="http://pbs.twimg.com/profile_images/864511144697806848/0Q7ak86T_normal.jpg" TargetMode="External"/><Relationship Id="rId2412" Type="http://schemas.openxmlformats.org/officeDocument/2006/relationships/hyperlink" Target="http://pbs.twimg.com/profile_images/802524170370383874/2MlPQ2j__normal.jpg" TargetMode="External"/><Relationship Id="rId2413" Type="http://schemas.openxmlformats.org/officeDocument/2006/relationships/hyperlink" Target="http://twitter.com/elisemtanner/statuses/936264404848594944" TargetMode="External"/><Relationship Id="rId2414" Type="http://schemas.openxmlformats.org/officeDocument/2006/relationships/hyperlink" Target="http://pbs.twimg.com/profile_images/819579399972470785/CNE3_5mn_normal.jpg" TargetMode="External"/><Relationship Id="rId2415" Type="http://schemas.openxmlformats.org/officeDocument/2006/relationships/hyperlink" Target="http://twitter.com/RetoKromer/statuses/936264124270604288" TargetMode="External"/><Relationship Id="rId2416" Type="http://schemas.openxmlformats.org/officeDocument/2006/relationships/hyperlink" Target="http://pbs.twimg.com/profile_images/1882461450/NOLA_Film_Events_Logo_normal.jpg" TargetMode="External"/><Relationship Id="rId2417" Type="http://schemas.openxmlformats.org/officeDocument/2006/relationships/hyperlink" Target="http://twitter.com/NOLA_FilmEvents/statuses/936264052849954817" TargetMode="External"/><Relationship Id="rId2418" Type="http://schemas.openxmlformats.org/officeDocument/2006/relationships/hyperlink" Target="http://pbs.twimg.com/profile_images/3506441088/9905f08f216d3acdd4a318ea7172e402_normal.jpeg" TargetMode="External"/><Relationship Id="rId2419" Type="http://schemas.openxmlformats.org/officeDocument/2006/relationships/hyperlink" Target="http://twitter.com/ng_yvonne/statuses/936264025536651264" TargetMode="External"/><Relationship Id="rId2410" Type="http://schemas.openxmlformats.org/officeDocument/2006/relationships/hyperlink" Target="http://pbs.twimg.com/profile_images/616647328766668800/Pp3UtKna_normal.jpg" TargetMode="External"/><Relationship Id="rId2411" Type="http://schemas.openxmlformats.org/officeDocument/2006/relationships/hyperlink" Target="http://twitter.com/AMIAnet/statuses/936264743635095558" TargetMode="External"/><Relationship Id="rId1114" Type="http://schemas.openxmlformats.org/officeDocument/2006/relationships/hyperlink" Target="http://pbs.twimg.com/profile_images/3639920435/105469f3b6bfb1274bfb267ff66c2a6b_normal.jpeg" TargetMode="External"/><Relationship Id="rId2445" Type="http://schemas.openxmlformats.org/officeDocument/2006/relationships/hyperlink" Target="http://twitter.com/APA_Institute/statuses/936259811242659843" TargetMode="External"/><Relationship Id="rId1115" Type="http://schemas.openxmlformats.org/officeDocument/2006/relationships/hyperlink" Target="http://twitter.com/cally__ho/statuses/936723232501256192" TargetMode="External"/><Relationship Id="rId2446" Type="http://schemas.openxmlformats.org/officeDocument/2006/relationships/hyperlink" Target="http://pbs.twimg.com/profile_images/601233784034369536/7VZ9AsLJ_normal.jpg" TargetMode="External"/><Relationship Id="rId1116" Type="http://schemas.openxmlformats.org/officeDocument/2006/relationships/hyperlink" Target="http://pbs.twimg.com/profile_images/907784163628957696/_l0Xa5da_normal.jpg" TargetMode="External"/><Relationship Id="rId2447" Type="http://schemas.openxmlformats.org/officeDocument/2006/relationships/hyperlink" Target="http://twitter.com/AMIAatUT/statuses/936259764706783232" TargetMode="External"/><Relationship Id="rId1117" Type="http://schemas.openxmlformats.org/officeDocument/2006/relationships/hyperlink" Target="http://twitter.com/ArchivistAriel/statuses/936723210933911552" TargetMode="External"/><Relationship Id="rId2448" Type="http://schemas.openxmlformats.org/officeDocument/2006/relationships/hyperlink" Target="http://pbs.twimg.com/profile_images/760851832503693312/PFGUQnxu_normal.jpg" TargetMode="External"/><Relationship Id="rId1118" Type="http://schemas.openxmlformats.org/officeDocument/2006/relationships/hyperlink" Target="http://pbs.twimg.com/profile_images/1544095498/photo_normal.jpg" TargetMode="External"/><Relationship Id="rId2449" Type="http://schemas.openxmlformats.org/officeDocument/2006/relationships/hyperlink" Target="http://twitter.com/AV_DiscoTech/statuses/936259530283012096" TargetMode="External"/><Relationship Id="rId1119" Type="http://schemas.openxmlformats.org/officeDocument/2006/relationships/hyperlink" Target="http://twitter.com/jwdunn/statuses/936722920642088960" TargetMode="External"/><Relationship Id="rId525" Type="http://schemas.openxmlformats.org/officeDocument/2006/relationships/hyperlink" Target="http://twitter.com/annalynnmartino/statuses/937083660502753280" TargetMode="External"/><Relationship Id="rId524" Type="http://schemas.openxmlformats.org/officeDocument/2006/relationships/hyperlink" Target="http://pbs.twimg.com/profile_images/925751410980827140/mgjt_NBP_normal.jpg" TargetMode="External"/><Relationship Id="rId523" Type="http://schemas.openxmlformats.org/officeDocument/2006/relationships/hyperlink" Target="http://twitter.com/annalynnmartino/statuses/937087176071839745" TargetMode="External"/><Relationship Id="rId522" Type="http://schemas.openxmlformats.org/officeDocument/2006/relationships/hyperlink" Target="http://pbs.twimg.com/profile_images/925751410980827140/mgjt_NBP_normal.jpg" TargetMode="External"/><Relationship Id="rId529" Type="http://schemas.openxmlformats.org/officeDocument/2006/relationships/hyperlink" Target="http://twitter.com/EddyColloton/statuses/937080226701545473" TargetMode="External"/><Relationship Id="rId528" Type="http://schemas.openxmlformats.org/officeDocument/2006/relationships/hyperlink" Target="http://pbs.twimg.com/profile_images/764093765057294339/NbTCW3f__normal.jpg" TargetMode="External"/><Relationship Id="rId527" Type="http://schemas.openxmlformats.org/officeDocument/2006/relationships/hyperlink" Target="http://twitter.com/annalynnmartino/statuses/937083660502753280" TargetMode="External"/><Relationship Id="rId526" Type="http://schemas.openxmlformats.org/officeDocument/2006/relationships/hyperlink" Target="http://pbs.twimg.com/profile_images/925751410980827140/mgjt_NBP_normal.jpg" TargetMode="External"/><Relationship Id="rId2440" Type="http://schemas.openxmlformats.org/officeDocument/2006/relationships/hyperlink" Target="http://pbs.twimg.com/profile_images/601233784034369536/7VZ9AsLJ_normal.jpg" TargetMode="External"/><Relationship Id="rId521" Type="http://schemas.openxmlformats.org/officeDocument/2006/relationships/hyperlink" Target="http://twitter.com/SegoLilyGirl/statuses/937087713639059457" TargetMode="External"/><Relationship Id="rId1110" Type="http://schemas.openxmlformats.org/officeDocument/2006/relationships/hyperlink" Target="http://pbs.twimg.com/profile_images/2967473736/7b1f13304b0d359049d4f9e5d57f32fd_normal.jpeg" TargetMode="External"/><Relationship Id="rId2441" Type="http://schemas.openxmlformats.org/officeDocument/2006/relationships/hyperlink" Target="http://twitter.com/AMIAatUT/statuses/936259864501899269" TargetMode="External"/><Relationship Id="rId520" Type="http://schemas.openxmlformats.org/officeDocument/2006/relationships/hyperlink" Target="http://pbs.twimg.com/profile_images/508751337518272512/3GnpF52K_normal.jpeg" TargetMode="External"/><Relationship Id="rId1111" Type="http://schemas.openxmlformats.org/officeDocument/2006/relationships/hyperlink" Target="http://twitter.com/shhtrina/statuses/936724766957953024" TargetMode="External"/><Relationship Id="rId2442" Type="http://schemas.openxmlformats.org/officeDocument/2006/relationships/hyperlink" Target="http://pbs.twimg.com/profile_images/925751410980827140/mgjt_NBP_normal.jpg" TargetMode="External"/><Relationship Id="rId1112" Type="http://schemas.openxmlformats.org/officeDocument/2006/relationships/hyperlink" Target="http://pbs.twimg.com/profile_images/907784163628957696/_l0Xa5da_normal.jpg" TargetMode="External"/><Relationship Id="rId2443" Type="http://schemas.openxmlformats.org/officeDocument/2006/relationships/hyperlink" Target="http://twitter.com/annalynnmartino/statuses/936259863457525760" TargetMode="External"/><Relationship Id="rId1113" Type="http://schemas.openxmlformats.org/officeDocument/2006/relationships/hyperlink" Target="http://twitter.com/ArchivistAriel/statuses/936724479287246849" TargetMode="External"/><Relationship Id="rId2444" Type="http://schemas.openxmlformats.org/officeDocument/2006/relationships/hyperlink" Target="http://pbs.twimg.com/profile_images/654324788496846848/Ou7KUwwk_normal.jpg" TargetMode="External"/><Relationship Id="rId1103" Type="http://schemas.openxmlformats.org/officeDocument/2006/relationships/hyperlink" Target="http://twitter.com/ArchivistAriel/statuses/936725833728659456" TargetMode="External"/><Relationship Id="rId2434" Type="http://schemas.openxmlformats.org/officeDocument/2006/relationships/hyperlink" Target="http://pbs.twimg.com/profile_images/920454345648410625/-UMGTgUj_normal.jpg" TargetMode="External"/><Relationship Id="rId1104" Type="http://schemas.openxmlformats.org/officeDocument/2006/relationships/hyperlink" Target="http://pbs.twimg.com/profile_images/907784163628957696/_l0Xa5da_normal.jpg" TargetMode="External"/><Relationship Id="rId2435" Type="http://schemas.openxmlformats.org/officeDocument/2006/relationships/hyperlink" Target="http://twitter.com/AMIAatNYU/statuses/936261158952161280" TargetMode="External"/><Relationship Id="rId1105" Type="http://schemas.openxmlformats.org/officeDocument/2006/relationships/hyperlink" Target="http://twitter.com/ArchivistAriel/statuses/936725765298593792" TargetMode="External"/><Relationship Id="rId2436" Type="http://schemas.openxmlformats.org/officeDocument/2006/relationships/hyperlink" Target="http://pbs.twimg.com/profile_images/3506441088/9905f08f216d3acdd4a318ea7172e402_normal.jpeg" TargetMode="External"/><Relationship Id="rId1106" Type="http://schemas.openxmlformats.org/officeDocument/2006/relationships/hyperlink" Target="http://pbs.twimg.com/profile_images/907784163628957696/_l0Xa5da_normal.jpg" TargetMode="External"/><Relationship Id="rId2437" Type="http://schemas.openxmlformats.org/officeDocument/2006/relationships/hyperlink" Target="http://twitter.com/ng_yvonne/statuses/936260890453737472" TargetMode="External"/><Relationship Id="rId1107" Type="http://schemas.openxmlformats.org/officeDocument/2006/relationships/hyperlink" Target="http://twitter.com/ArchivistAriel/statuses/936725724471238656" TargetMode="External"/><Relationship Id="rId2438" Type="http://schemas.openxmlformats.org/officeDocument/2006/relationships/hyperlink" Target="http://pbs.twimg.com/profile_images/3506441088/9905f08f216d3acdd4a318ea7172e402_normal.jpeg" TargetMode="External"/><Relationship Id="rId1108" Type="http://schemas.openxmlformats.org/officeDocument/2006/relationships/hyperlink" Target="http://pbs.twimg.com/profile_images/921080705123213312/1fwcIqDn_normal.jpg" TargetMode="External"/><Relationship Id="rId2439" Type="http://schemas.openxmlformats.org/officeDocument/2006/relationships/hyperlink" Target="http://twitter.com/ng_yvonne/statuses/936260186842501121" TargetMode="External"/><Relationship Id="rId1109" Type="http://schemas.openxmlformats.org/officeDocument/2006/relationships/hyperlink" Target="http://twitter.com/MDPI_IU/statuses/936725695757201408" TargetMode="External"/><Relationship Id="rId519" Type="http://schemas.openxmlformats.org/officeDocument/2006/relationships/hyperlink" Target="http://twitter.com/DaleLore/statuses/937091083724566530" TargetMode="External"/><Relationship Id="rId514" Type="http://schemas.openxmlformats.org/officeDocument/2006/relationships/hyperlink" Target="http://pbs.twimg.com/profile_images/873650536133931008/L_4WJ5a3_normal.jpg" TargetMode="External"/><Relationship Id="rId513" Type="http://schemas.openxmlformats.org/officeDocument/2006/relationships/hyperlink" Target="http://twitter.com/ramhist/statuses/937092584136216577" TargetMode="External"/><Relationship Id="rId512" Type="http://schemas.openxmlformats.org/officeDocument/2006/relationships/hyperlink" Target="http://pbs.twimg.com/profile_images/726403425840168961/al6SyzVW_normal.jpg" TargetMode="External"/><Relationship Id="rId511" Type="http://schemas.openxmlformats.org/officeDocument/2006/relationships/hyperlink" Target="http://twitter.com/snowdenbecker/statuses/937093008343871488" TargetMode="External"/><Relationship Id="rId518" Type="http://schemas.openxmlformats.org/officeDocument/2006/relationships/hyperlink" Target="http://pbs.twimg.com/profile_images/509734642132320256/Bdk90kJQ_normal.png" TargetMode="External"/><Relationship Id="rId517" Type="http://schemas.openxmlformats.org/officeDocument/2006/relationships/hyperlink" Target="http://twitter.com/MediaCommons_TO/statuses/937091142688047104" TargetMode="External"/><Relationship Id="rId516" Type="http://schemas.openxmlformats.org/officeDocument/2006/relationships/hyperlink" Target="http://pbs.twimg.com/profile_images/595233845085118464/vBNCWb4o_normal.jpg" TargetMode="External"/><Relationship Id="rId515" Type="http://schemas.openxmlformats.org/officeDocument/2006/relationships/hyperlink" Target="http://twitter.com/BreatheHistory/statuses/937091365795782657" TargetMode="External"/><Relationship Id="rId510" Type="http://schemas.openxmlformats.org/officeDocument/2006/relationships/hyperlink" Target="http://pbs.twimg.com/profile_images/489066190967296001/fmskInEY_normal.jpeg" TargetMode="External"/><Relationship Id="rId2430" Type="http://schemas.openxmlformats.org/officeDocument/2006/relationships/hyperlink" Target="http://pbs.twimg.com/profile_images/508751337518272512/3GnpF52K_normal.jpeg" TargetMode="External"/><Relationship Id="rId1100" Type="http://schemas.openxmlformats.org/officeDocument/2006/relationships/hyperlink" Target="http://pbs.twimg.com/profile_images/423980093170405376/KpvIj_cd_normal.jpeg" TargetMode="External"/><Relationship Id="rId2431" Type="http://schemas.openxmlformats.org/officeDocument/2006/relationships/hyperlink" Target="http://twitter.com/SegoLilyGirl/statuses/936261482832121857" TargetMode="External"/><Relationship Id="rId1101" Type="http://schemas.openxmlformats.org/officeDocument/2006/relationships/hyperlink" Target="http://twitter.com/DerekLong08/statuses/936726194099249152" TargetMode="External"/><Relationship Id="rId2432" Type="http://schemas.openxmlformats.org/officeDocument/2006/relationships/hyperlink" Target="http://pbs.twimg.com/profile_images/819579399972470785/CNE3_5mn_normal.jpg" TargetMode="External"/><Relationship Id="rId1102" Type="http://schemas.openxmlformats.org/officeDocument/2006/relationships/hyperlink" Target="http://pbs.twimg.com/profile_images/907784163628957696/_l0Xa5da_normal.jpg" TargetMode="External"/><Relationship Id="rId2433" Type="http://schemas.openxmlformats.org/officeDocument/2006/relationships/hyperlink" Target="http://twitter.com/RetoKromer/statuses/936261419800154112" TargetMode="External"/><Relationship Id="rId2401" Type="http://schemas.openxmlformats.org/officeDocument/2006/relationships/hyperlink" Target="http://twitter.com/The_BFOOL/statuses/936265898549227520" TargetMode="External"/><Relationship Id="rId2402" Type="http://schemas.openxmlformats.org/officeDocument/2006/relationships/hyperlink" Target="http://pbs.twimg.com/profile_images/3506441088/9905f08f216d3acdd4a318ea7172e402_normal.jpeg" TargetMode="External"/><Relationship Id="rId2403" Type="http://schemas.openxmlformats.org/officeDocument/2006/relationships/hyperlink" Target="http://twitter.com/ng_yvonne/statuses/936265096912883713" TargetMode="External"/><Relationship Id="rId2404" Type="http://schemas.openxmlformats.org/officeDocument/2006/relationships/hyperlink" Target="http://pbs.twimg.com/profile_images/601233784034369536/7VZ9AsLJ_normal.jpg" TargetMode="External"/><Relationship Id="rId2405" Type="http://schemas.openxmlformats.org/officeDocument/2006/relationships/hyperlink" Target="http://twitter.com/AMIAatUT/statuses/936265047399174145" TargetMode="External"/><Relationship Id="rId2406" Type="http://schemas.openxmlformats.org/officeDocument/2006/relationships/hyperlink" Target="http://pbs.twimg.com/profile_images/3506441088/9905f08f216d3acdd4a318ea7172e402_normal.jpeg" TargetMode="External"/><Relationship Id="rId2407" Type="http://schemas.openxmlformats.org/officeDocument/2006/relationships/hyperlink" Target="http://twitter.com/ng_yvonne/statuses/936265038452715520" TargetMode="External"/><Relationship Id="rId2408" Type="http://schemas.openxmlformats.org/officeDocument/2006/relationships/hyperlink" Target="http://pbs.twimg.com/profile_images/601233784034369536/7VZ9AsLJ_normal.jpg" TargetMode="External"/><Relationship Id="rId2409" Type="http://schemas.openxmlformats.org/officeDocument/2006/relationships/hyperlink" Target="http://twitter.com/AMIAatUT/statuses/936264858550579201" TargetMode="External"/><Relationship Id="rId2400" Type="http://schemas.openxmlformats.org/officeDocument/2006/relationships/hyperlink" Target="http://pbs.twimg.com/profile_images/650531395182456833/WVel9_Zl_normal.jpg" TargetMode="External"/><Relationship Id="rId590" Type="http://schemas.openxmlformats.org/officeDocument/2006/relationships/hyperlink" Target="http://pbs.twimg.com/profile_images/489066190967296001/fmskInEY_normal.jpeg" TargetMode="External"/><Relationship Id="rId589" Type="http://schemas.openxmlformats.org/officeDocument/2006/relationships/hyperlink" Target="http://twitter.com/AMIAEducation/statuses/937060354030559235" TargetMode="External"/><Relationship Id="rId588" Type="http://schemas.openxmlformats.org/officeDocument/2006/relationships/hyperlink" Target="http://pbs.twimg.com/profile_images/706350405010255873/twUS9cj0_normal.jpg" TargetMode="External"/><Relationship Id="rId1170" Type="http://schemas.openxmlformats.org/officeDocument/2006/relationships/hyperlink" Target="http://pbs.twimg.com/profile_images/760851832503693312/PFGUQnxu_normal.jpg" TargetMode="External"/><Relationship Id="rId1171" Type="http://schemas.openxmlformats.org/officeDocument/2006/relationships/hyperlink" Target="http://twitter.com/AV_DiscoTech/statuses/936719898738348036" TargetMode="External"/><Relationship Id="rId583" Type="http://schemas.openxmlformats.org/officeDocument/2006/relationships/hyperlink" Target="http://twitter.com/ftrempe/statuses/937066380565893121" TargetMode="External"/><Relationship Id="rId1172" Type="http://schemas.openxmlformats.org/officeDocument/2006/relationships/hyperlink" Target="http://pbs.twimg.com/profile_images/3639920435/105469f3b6bfb1274bfb267ff66c2a6b_normal.jpeg" TargetMode="External"/><Relationship Id="rId582" Type="http://schemas.openxmlformats.org/officeDocument/2006/relationships/hyperlink" Target="http://pbs.twimg.com/profile_images/584165166087929856/MWDInwDt_normal.jpg" TargetMode="External"/><Relationship Id="rId1173" Type="http://schemas.openxmlformats.org/officeDocument/2006/relationships/hyperlink" Target="http://twitter.com/cally__ho/statuses/936719660007022592" TargetMode="External"/><Relationship Id="rId581" Type="http://schemas.openxmlformats.org/officeDocument/2006/relationships/hyperlink" Target="http://twitter.com/nathan_avant/statuses/937067594602991621" TargetMode="External"/><Relationship Id="rId1174" Type="http://schemas.openxmlformats.org/officeDocument/2006/relationships/hyperlink" Target="http://pbs.twimg.com/profile_images/907784163628957696/_l0Xa5da_normal.jpg" TargetMode="External"/><Relationship Id="rId580" Type="http://schemas.openxmlformats.org/officeDocument/2006/relationships/hyperlink" Target="http://pbs.twimg.com/profile_images/766316988318744576/i6JH9raI_normal.jpg" TargetMode="External"/><Relationship Id="rId1175" Type="http://schemas.openxmlformats.org/officeDocument/2006/relationships/hyperlink" Target="http://twitter.com/ArchivistAriel/statuses/936719594890264576" TargetMode="External"/><Relationship Id="rId587" Type="http://schemas.openxmlformats.org/officeDocument/2006/relationships/hyperlink" Target="http://twitter.com/BACartography/statuses/937061121881788417" TargetMode="External"/><Relationship Id="rId1176" Type="http://schemas.openxmlformats.org/officeDocument/2006/relationships/hyperlink" Target="http://pbs.twimg.com/profile_images/935933578139066369/CL4pbkiY_normal.jpg" TargetMode="External"/><Relationship Id="rId586" Type="http://schemas.openxmlformats.org/officeDocument/2006/relationships/hyperlink" Target="http://pbs.twimg.com/profile_images/893671581938892800/bhFtyEhu_normal.jpg" TargetMode="External"/><Relationship Id="rId1177" Type="http://schemas.openxmlformats.org/officeDocument/2006/relationships/hyperlink" Target="http://twitter.com/treberney/statuses/936719471900856320" TargetMode="External"/><Relationship Id="rId585" Type="http://schemas.openxmlformats.org/officeDocument/2006/relationships/hyperlink" Target="http://twitter.com/sunraycine/statuses/937061841758556161" TargetMode="External"/><Relationship Id="rId1178" Type="http://schemas.openxmlformats.org/officeDocument/2006/relationships/hyperlink" Target="http://pbs.twimg.com/profile_images/760851832503693312/PFGUQnxu_normal.jpg" TargetMode="External"/><Relationship Id="rId584" Type="http://schemas.openxmlformats.org/officeDocument/2006/relationships/hyperlink" Target="http://pbs.twimg.com/profile_images/1750316704/logo_final_normal.jpg" TargetMode="External"/><Relationship Id="rId1179" Type="http://schemas.openxmlformats.org/officeDocument/2006/relationships/hyperlink" Target="http://twitter.com/AV_DiscoTech/statuses/936719048913584130" TargetMode="External"/><Relationship Id="rId1169" Type="http://schemas.openxmlformats.org/officeDocument/2006/relationships/hyperlink" Target="http://twitter.com/AV_DiscoTech/statuses/936720034994491392" TargetMode="External"/><Relationship Id="rId579" Type="http://schemas.openxmlformats.org/officeDocument/2006/relationships/hyperlink" Target="http://twitter.com/nathan_avant/statuses/937067594602991621" TargetMode="External"/><Relationship Id="rId578" Type="http://schemas.openxmlformats.org/officeDocument/2006/relationships/hyperlink" Target="http://pbs.twimg.com/profile_images/766316988318744576/i6JH9raI_normal.jpg" TargetMode="External"/><Relationship Id="rId577" Type="http://schemas.openxmlformats.org/officeDocument/2006/relationships/hyperlink" Target="http://twitter.com/dcft_thefilm/statuses/937068011051155457" TargetMode="External"/><Relationship Id="rId2490" Type="http://schemas.openxmlformats.org/officeDocument/2006/relationships/hyperlink" Target="http://pbs.twimg.com/profile_images/553299897768611840/OjEeMh4Y_normal.png" TargetMode="External"/><Relationship Id="rId1160" Type="http://schemas.openxmlformats.org/officeDocument/2006/relationships/hyperlink" Target="http://pbs.twimg.com/profile_images/601233784034369536/7VZ9AsLJ_normal.jpg" TargetMode="External"/><Relationship Id="rId2491" Type="http://schemas.openxmlformats.org/officeDocument/2006/relationships/hyperlink" Target="http://twitter.com/ChiFilmArchives/statuses/936251372340764672" TargetMode="External"/><Relationship Id="rId572" Type="http://schemas.openxmlformats.org/officeDocument/2006/relationships/hyperlink" Target="http://pbs.twimg.com/profile_images/883907269586333696/YfE-xCx__normal.jpg" TargetMode="External"/><Relationship Id="rId1161" Type="http://schemas.openxmlformats.org/officeDocument/2006/relationships/hyperlink" Target="http://twitter.com/AMIAatUT/statuses/936720376800870402" TargetMode="External"/><Relationship Id="rId2492" Type="http://schemas.openxmlformats.org/officeDocument/2006/relationships/hyperlink" Target="http://pbs.twimg.com/profile_images/508751337518272512/3GnpF52K_normal.jpeg" TargetMode="External"/><Relationship Id="rId571" Type="http://schemas.openxmlformats.org/officeDocument/2006/relationships/hyperlink" Target="http://twitter.com/ArchivistAriel/statuses/937070631442456576" TargetMode="External"/><Relationship Id="rId1162" Type="http://schemas.openxmlformats.org/officeDocument/2006/relationships/hyperlink" Target="http://pbs.twimg.com/profile_images/555866700613042176/QRuuILIs_normal.png" TargetMode="External"/><Relationship Id="rId2493" Type="http://schemas.openxmlformats.org/officeDocument/2006/relationships/hyperlink" Target="http://twitter.com/SegoLilyGirl/statuses/936250332069449728" TargetMode="External"/><Relationship Id="rId570" Type="http://schemas.openxmlformats.org/officeDocument/2006/relationships/hyperlink" Target="http://pbs.twimg.com/profile_images/907784163628957696/_l0Xa5da_normal.jpg" TargetMode="External"/><Relationship Id="rId1163" Type="http://schemas.openxmlformats.org/officeDocument/2006/relationships/hyperlink" Target="http://twitter.com/RadioTaskForce/statuses/936720316675567621" TargetMode="External"/><Relationship Id="rId2494" Type="http://schemas.openxmlformats.org/officeDocument/2006/relationships/hyperlink" Target="http://pbs.twimg.com/profile_images/644049431831035904/7Gb7frFz_normal.jpg" TargetMode="External"/><Relationship Id="rId1164" Type="http://schemas.openxmlformats.org/officeDocument/2006/relationships/hyperlink" Target="http://pbs.twimg.com/profile_images/555866700613042176/QRuuILIs_normal.png" TargetMode="External"/><Relationship Id="rId2495" Type="http://schemas.openxmlformats.org/officeDocument/2006/relationships/hyperlink" Target="http://twitter.com/UCLAmias/statuses/936250040603086849" TargetMode="External"/><Relationship Id="rId576" Type="http://schemas.openxmlformats.org/officeDocument/2006/relationships/hyperlink" Target="http://pbs.twimg.com/profile_images/853338312291098628/2szCDaxB_normal.jpg" TargetMode="External"/><Relationship Id="rId1165" Type="http://schemas.openxmlformats.org/officeDocument/2006/relationships/hyperlink" Target="http://twitter.com/RadioTaskForce/statuses/936720210530271233" TargetMode="External"/><Relationship Id="rId2496" Type="http://schemas.openxmlformats.org/officeDocument/2006/relationships/hyperlink" Target="http://pbs.twimg.com/profile_images/1319224919/Photo_47_normal.jpg" TargetMode="External"/><Relationship Id="rId575" Type="http://schemas.openxmlformats.org/officeDocument/2006/relationships/hyperlink" Target="http://twitter.com/erinlee_b/statuses/937069234533871616" TargetMode="External"/><Relationship Id="rId1166" Type="http://schemas.openxmlformats.org/officeDocument/2006/relationships/hyperlink" Target="http://pbs.twimg.com/profile_images/555866700613042176/QRuuILIs_normal.png" TargetMode="External"/><Relationship Id="rId2497" Type="http://schemas.openxmlformats.org/officeDocument/2006/relationships/hyperlink" Target="http://twitter.com/mpetroz1/statuses/936249861313388546" TargetMode="External"/><Relationship Id="rId574" Type="http://schemas.openxmlformats.org/officeDocument/2006/relationships/hyperlink" Target="http://pbs.twimg.com/profile_images/864511144697806848/0Q7ak86T_normal.jpg" TargetMode="External"/><Relationship Id="rId1167" Type="http://schemas.openxmlformats.org/officeDocument/2006/relationships/hyperlink" Target="http://twitter.com/RadioTaskForce/statuses/936720210530271233" TargetMode="External"/><Relationship Id="rId2498" Type="http://schemas.openxmlformats.org/officeDocument/2006/relationships/hyperlink" Target="http://pbs.twimg.com/profile_images/3506441088/9905f08f216d3acdd4a318ea7172e402_normal.jpeg" TargetMode="External"/><Relationship Id="rId573" Type="http://schemas.openxmlformats.org/officeDocument/2006/relationships/hyperlink" Target="http://twitter.com/brenemer/statuses/937070359769206789" TargetMode="External"/><Relationship Id="rId1168" Type="http://schemas.openxmlformats.org/officeDocument/2006/relationships/hyperlink" Target="http://pbs.twimg.com/profile_images/760851832503693312/PFGUQnxu_normal.jpg" TargetMode="External"/><Relationship Id="rId2499" Type="http://schemas.openxmlformats.org/officeDocument/2006/relationships/hyperlink" Target="http://twitter.com/ng_yvonne/statuses/936249171975303168" TargetMode="External"/><Relationship Id="rId1190" Type="http://schemas.openxmlformats.org/officeDocument/2006/relationships/hyperlink" Target="http://pbs.twimg.com/profile_images/760851832503693312/PFGUQnxu_normal.jpg" TargetMode="External"/><Relationship Id="rId1191" Type="http://schemas.openxmlformats.org/officeDocument/2006/relationships/hyperlink" Target="http://twitter.com/AV_DiscoTech/statuses/936718296229007360" TargetMode="External"/><Relationship Id="rId1192" Type="http://schemas.openxmlformats.org/officeDocument/2006/relationships/hyperlink" Target="http://pbs.twimg.com/profile_images/1442010995/Jen_library_normal.jpg" TargetMode="External"/><Relationship Id="rId1193" Type="http://schemas.openxmlformats.org/officeDocument/2006/relationships/hyperlink" Target="http://twitter.com/MiningLibrarian/statuses/936718225680855040" TargetMode="External"/><Relationship Id="rId1194" Type="http://schemas.openxmlformats.org/officeDocument/2006/relationships/hyperlink" Target="http://pbs.twimg.com/profile_images/1544095498/photo_normal.jpg" TargetMode="External"/><Relationship Id="rId1195" Type="http://schemas.openxmlformats.org/officeDocument/2006/relationships/hyperlink" Target="http://twitter.com/jwdunn/statuses/936717212106285056" TargetMode="External"/><Relationship Id="rId1196" Type="http://schemas.openxmlformats.org/officeDocument/2006/relationships/hyperlink" Target="http://pbs.twimg.com/profile_images/1338427089/2011-04-26_19.55_1_normal.JPG" TargetMode="External"/><Relationship Id="rId1197" Type="http://schemas.openxmlformats.org/officeDocument/2006/relationships/hyperlink" Target="http://twitter.com/TerrifiKelly/statuses/936716280857550848" TargetMode="External"/><Relationship Id="rId1198" Type="http://schemas.openxmlformats.org/officeDocument/2006/relationships/hyperlink" Target="http://pbs.twimg.com/profile_images/935933578139066369/CL4pbkiY_normal.jpg" TargetMode="External"/><Relationship Id="rId1199" Type="http://schemas.openxmlformats.org/officeDocument/2006/relationships/hyperlink" Target="http://twitter.com/treberney/statuses/936716147344527360" TargetMode="External"/><Relationship Id="rId599" Type="http://schemas.openxmlformats.org/officeDocument/2006/relationships/hyperlink" Target="http://twitter.com/snowdenbecker/statuses/937059318943375361" TargetMode="External"/><Relationship Id="rId1180" Type="http://schemas.openxmlformats.org/officeDocument/2006/relationships/hyperlink" Target="http://pbs.twimg.com/profile_images/1544095498/photo_normal.jpg" TargetMode="External"/><Relationship Id="rId1181" Type="http://schemas.openxmlformats.org/officeDocument/2006/relationships/hyperlink" Target="http://twitter.com/jwdunn/statuses/936718804217942016" TargetMode="External"/><Relationship Id="rId1182" Type="http://schemas.openxmlformats.org/officeDocument/2006/relationships/hyperlink" Target="http://pbs.twimg.com/profile_images/907784163628957696/_l0Xa5da_normal.jpg" TargetMode="External"/><Relationship Id="rId594" Type="http://schemas.openxmlformats.org/officeDocument/2006/relationships/hyperlink" Target="http://pbs.twimg.com/profile_images/489066190967296001/fmskInEY_normal.jpeg" TargetMode="External"/><Relationship Id="rId1183" Type="http://schemas.openxmlformats.org/officeDocument/2006/relationships/hyperlink" Target="http://twitter.com/ArchivistAriel/statuses/936718733740875776" TargetMode="External"/><Relationship Id="rId593" Type="http://schemas.openxmlformats.org/officeDocument/2006/relationships/hyperlink" Target="http://twitter.com/AMIAEducation/statuses/937060110815330304" TargetMode="External"/><Relationship Id="rId1184" Type="http://schemas.openxmlformats.org/officeDocument/2006/relationships/hyperlink" Target="http://pbs.twimg.com/profile_images/707208884352643072/CMQDBWyC_normal.jpg" TargetMode="External"/><Relationship Id="rId592" Type="http://schemas.openxmlformats.org/officeDocument/2006/relationships/hyperlink" Target="http://pbs.twimg.com/profile_images/706350405010255873/twUS9cj0_normal.jpg" TargetMode="External"/><Relationship Id="rId1185" Type="http://schemas.openxmlformats.org/officeDocument/2006/relationships/hyperlink" Target="http://twitter.com/av_morgan/statuses/936718652258299904" TargetMode="External"/><Relationship Id="rId591" Type="http://schemas.openxmlformats.org/officeDocument/2006/relationships/hyperlink" Target="http://twitter.com/snowdenbecker/statuses/937060325442162688" TargetMode="External"/><Relationship Id="rId1186" Type="http://schemas.openxmlformats.org/officeDocument/2006/relationships/hyperlink" Target="http://pbs.twimg.com/profile_images/625766847347036160/NvTDwL1l_normal.jpg" TargetMode="External"/><Relationship Id="rId598" Type="http://schemas.openxmlformats.org/officeDocument/2006/relationships/hyperlink" Target="http://pbs.twimg.com/profile_images/489066190967296001/fmskInEY_normal.jpeg" TargetMode="External"/><Relationship Id="rId1187" Type="http://schemas.openxmlformats.org/officeDocument/2006/relationships/hyperlink" Target="http://twitter.com/nolauren/statuses/936718512013369344" TargetMode="External"/><Relationship Id="rId597" Type="http://schemas.openxmlformats.org/officeDocument/2006/relationships/hyperlink" Target="http://twitter.com/cmhosale/statuses/937059378359885824" TargetMode="External"/><Relationship Id="rId1188" Type="http://schemas.openxmlformats.org/officeDocument/2006/relationships/hyperlink" Target="http://pbs.twimg.com/profile_images/760851832503693312/PFGUQnxu_normal.jpg" TargetMode="External"/><Relationship Id="rId596" Type="http://schemas.openxmlformats.org/officeDocument/2006/relationships/hyperlink" Target="http://pbs.twimg.com/profile_images/842381786927718401/b1TeiZEc_normal.jpg" TargetMode="External"/><Relationship Id="rId1189" Type="http://schemas.openxmlformats.org/officeDocument/2006/relationships/hyperlink" Target="http://twitter.com/AV_DiscoTech/statuses/936718337219973121" TargetMode="External"/><Relationship Id="rId595" Type="http://schemas.openxmlformats.org/officeDocument/2006/relationships/hyperlink" Target="http://twitter.com/snowdenbecker/statuses/937060024047816705" TargetMode="External"/><Relationship Id="rId1136" Type="http://schemas.openxmlformats.org/officeDocument/2006/relationships/hyperlink" Target="http://pbs.twimg.com/profile_images/555866700613042176/QRuuILIs_normal.png" TargetMode="External"/><Relationship Id="rId2467" Type="http://schemas.openxmlformats.org/officeDocument/2006/relationships/hyperlink" Target="http://twitter.com/ng_yvonne/statuses/936257389338288129" TargetMode="External"/><Relationship Id="rId1137" Type="http://schemas.openxmlformats.org/officeDocument/2006/relationships/hyperlink" Target="http://twitter.com/RadioTaskForce/statuses/936720978251599872" TargetMode="External"/><Relationship Id="rId2468" Type="http://schemas.openxmlformats.org/officeDocument/2006/relationships/hyperlink" Target="http://pbs.twimg.com/profile_images/601233784034369536/7VZ9AsLJ_normal.jpg" TargetMode="External"/><Relationship Id="rId1138" Type="http://schemas.openxmlformats.org/officeDocument/2006/relationships/hyperlink" Target="http://pbs.twimg.com/profile_images/555866700613042176/QRuuILIs_normal.png" TargetMode="External"/><Relationship Id="rId2469" Type="http://schemas.openxmlformats.org/officeDocument/2006/relationships/hyperlink" Target="http://twitter.com/AMIAatUT/statuses/936257270278770694" TargetMode="External"/><Relationship Id="rId1139" Type="http://schemas.openxmlformats.org/officeDocument/2006/relationships/hyperlink" Target="http://twitter.com/RadioTaskForce/statuses/936720959528230913" TargetMode="External"/><Relationship Id="rId547" Type="http://schemas.openxmlformats.org/officeDocument/2006/relationships/hyperlink" Target="http://twitter.com/0_DigiBorn_0/statuses/937075828021760000" TargetMode="External"/><Relationship Id="rId546" Type="http://schemas.openxmlformats.org/officeDocument/2006/relationships/hyperlink" Target="http://pbs.twimg.com/profile_images/831956438138421252/fRz2ToUa_normal.jpg" TargetMode="External"/><Relationship Id="rId545" Type="http://schemas.openxmlformats.org/officeDocument/2006/relationships/hyperlink" Target="http://twitter.com/NYUMIAP/statuses/937076253101842432" TargetMode="External"/><Relationship Id="rId544" Type="http://schemas.openxmlformats.org/officeDocument/2006/relationships/hyperlink" Target="http://pbs.twimg.com/profile_images/1627436180/tape_machine_normal.jpg" TargetMode="External"/><Relationship Id="rId549" Type="http://schemas.openxmlformats.org/officeDocument/2006/relationships/hyperlink" Target="http://twitter.com/0_DigiBorn_0/statuses/937075668235489280" TargetMode="External"/><Relationship Id="rId548" Type="http://schemas.openxmlformats.org/officeDocument/2006/relationships/hyperlink" Target="http://pbs.twimg.com/profile_images/831956438138421252/fRz2ToUa_normal.jpg" TargetMode="External"/><Relationship Id="rId2460" Type="http://schemas.openxmlformats.org/officeDocument/2006/relationships/hyperlink" Target="http://pbs.twimg.com/profile_images/3506441088/9905f08f216d3acdd4a318ea7172e402_normal.jpeg" TargetMode="External"/><Relationship Id="rId1130" Type="http://schemas.openxmlformats.org/officeDocument/2006/relationships/hyperlink" Target="http://pbs.twimg.com/profile_images/911989225163296768/EdBiO7k__normal.jpg" TargetMode="External"/><Relationship Id="rId2461" Type="http://schemas.openxmlformats.org/officeDocument/2006/relationships/hyperlink" Target="http://twitter.com/ng_yvonne/statuses/936257988121255936" TargetMode="External"/><Relationship Id="rId1131" Type="http://schemas.openxmlformats.org/officeDocument/2006/relationships/hyperlink" Target="http://twitter.com/joshshepperd/statuses/936721623146795008" TargetMode="External"/><Relationship Id="rId2462" Type="http://schemas.openxmlformats.org/officeDocument/2006/relationships/hyperlink" Target="http://pbs.twimg.com/profile_images/601233784034369536/7VZ9AsLJ_normal.jpg" TargetMode="External"/><Relationship Id="rId543" Type="http://schemas.openxmlformats.org/officeDocument/2006/relationships/hyperlink" Target="http://twitter.com/ArchivistAriel/statuses/937076814215725056" TargetMode="External"/><Relationship Id="rId1132" Type="http://schemas.openxmlformats.org/officeDocument/2006/relationships/hyperlink" Target="http://pbs.twimg.com/profile_images/555866700613042176/QRuuILIs_normal.png" TargetMode="External"/><Relationship Id="rId2463" Type="http://schemas.openxmlformats.org/officeDocument/2006/relationships/hyperlink" Target="http://twitter.com/AMIAatUT/statuses/936257918231511040" TargetMode="External"/><Relationship Id="rId542" Type="http://schemas.openxmlformats.org/officeDocument/2006/relationships/hyperlink" Target="http://pbs.twimg.com/profile_images/907784163628957696/_l0Xa5da_normal.jpg" TargetMode="External"/><Relationship Id="rId1133" Type="http://schemas.openxmlformats.org/officeDocument/2006/relationships/hyperlink" Target="http://twitter.com/RadioTaskForce/statuses/936721338542317569" TargetMode="External"/><Relationship Id="rId2464" Type="http://schemas.openxmlformats.org/officeDocument/2006/relationships/hyperlink" Target="http://pbs.twimg.com/profile_images/919275884665765888/X-mJRWwA_normal.jpg" TargetMode="External"/><Relationship Id="rId541" Type="http://schemas.openxmlformats.org/officeDocument/2006/relationships/hyperlink" Target="http://twitter.com/ArchivistAriel/statuses/937076860260827136" TargetMode="External"/><Relationship Id="rId1134" Type="http://schemas.openxmlformats.org/officeDocument/2006/relationships/hyperlink" Target="http://pbs.twimg.com/profile_images/907784163628957696/_l0Xa5da_normal.jpg" TargetMode="External"/><Relationship Id="rId2465" Type="http://schemas.openxmlformats.org/officeDocument/2006/relationships/hyperlink" Target="http://twitter.com/pvizner/statuses/936257721220943872" TargetMode="External"/><Relationship Id="rId540" Type="http://schemas.openxmlformats.org/officeDocument/2006/relationships/hyperlink" Target="http://pbs.twimg.com/profile_images/907784163628957696/_l0Xa5da_normal.jpg" TargetMode="External"/><Relationship Id="rId1135" Type="http://schemas.openxmlformats.org/officeDocument/2006/relationships/hyperlink" Target="http://twitter.com/ArchivistAriel/statuses/936721176851705856" TargetMode="External"/><Relationship Id="rId2466" Type="http://schemas.openxmlformats.org/officeDocument/2006/relationships/hyperlink" Target="http://pbs.twimg.com/profile_images/3506441088/9905f08f216d3acdd4a318ea7172e402_normal.jpeg" TargetMode="External"/><Relationship Id="rId1125" Type="http://schemas.openxmlformats.org/officeDocument/2006/relationships/hyperlink" Target="http://twitter.com/OmizoRM/statuses/936722492856721408" TargetMode="External"/><Relationship Id="rId2456" Type="http://schemas.openxmlformats.org/officeDocument/2006/relationships/hyperlink" Target="http://pbs.twimg.com/profile_images/864511144697806848/0Q7ak86T_normal.jpg" TargetMode="External"/><Relationship Id="rId1126" Type="http://schemas.openxmlformats.org/officeDocument/2006/relationships/hyperlink" Target="http://pbs.twimg.com/profile_images/907784163628957696/_l0Xa5da_normal.jpg" TargetMode="External"/><Relationship Id="rId2457" Type="http://schemas.openxmlformats.org/officeDocument/2006/relationships/hyperlink" Target="http://twitter.com/erinlee_b/statuses/936258161526345728" TargetMode="External"/><Relationship Id="rId1127" Type="http://schemas.openxmlformats.org/officeDocument/2006/relationships/hyperlink" Target="http://twitter.com/ArchivistAriel/statuses/936722336237068288" TargetMode="External"/><Relationship Id="rId2458" Type="http://schemas.openxmlformats.org/officeDocument/2006/relationships/hyperlink" Target="http://pbs.twimg.com/profile_images/3506441088/9905f08f216d3acdd4a318ea7172e402_normal.jpeg" TargetMode="External"/><Relationship Id="rId1128" Type="http://schemas.openxmlformats.org/officeDocument/2006/relationships/hyperlink" Target="http://pbs.twimg.com/profile_images/846183774085885954/CsuHp2X1_normal.jpg" TargetMode="External"/><Relationship Id="rId2459" Type="http://schemas.openxmlformats.org/officeDocument/2006/relationships/hyperlink" Target="http://twitter.com/ng_yvonne/statuses/936258160142233601" TargetMode="External"/><Relationship Id="rId1129" Type="http://schemas.openxmlformats.org/officeDocument/2006/relationships/hyperlink" Target="http://twitter.com/DinahHandel/statuses/936721806152650752" TargetMode="External"/><Relationship Id="rId536" Type="http://schemas.openxmlformats.org/officeDocument/2006/relationships/hyperlink" Target="http://pbs.twimg.com/profile_images/907784163628957696/_l0Xa5da_normal.jpg" TargetMode="External"/><Relationship Id="rId535" Type="http://schemas.openxmlformats.org/officeDocument/2006/relationships/hyperlink" Target="http://twitter.com/snowdenbecker/statuses/937078642777231362" TargetMode="External"/><Relationship Id="rId534" Type="http://schemas.openxmlformats.org/officeDocument/2006/relationships/hyperlink" Target="http://pbs.twimg.com/profile_images/489066190967296001/fmskInEY_normal.jpeg" TargetMode="External"/><Relationship Id="rId533" Type="http://schemas.openxmlformats.org/officeDocument/2006/relationships/hyperlink" Target="http://twitter.com/snowdenbecker/statuses/937078703850446849" TargetMode="External"/><Relationship Id="rId539" Type="http://schemas.openxmlformats.org/officeDocument/2006/relationships/hyperlink" Target="http://twitter.com/annalynnmartino/statuses/937077760077582336" TargetMode="External"/><Relationship Id="rId538" Type="http://schemas.openxmlformats.org/officeDocument/2006/relationships/hyperlink" Target="http://pbs.twimg.com/profile_images/925751410980827140/mgjt_NBP_normal.jpg" TargetMode="External"/><Relationship Id="rId537" Type="http://schemas.openxmlformats.org/officeDocument/2006/relationships/hyperlink" Target="http://twitter.com/ArchivistAriel/statuses/937078561562693632" TargetMode="External"/><Relationship Id="rId2450" Type="http://schemas.openxmlformats.org/officeDocument/2006/relationships/hyperlink" Target="http://pbs.twimg.com/profile_images/760851832503693312/PFGUQnxu_normal.jpg" TargetMode="External"/><Relationship Id="rId1120" Type="http://schemas.openxmlformats.org/officeDocument/2006/relationships/hyperlink" Target="http://pbs.twimg.com/profile_images/601233784034369536/7VZ9AsLJ_normal.jpg" TargetMode="External"/><Relationship Id="rId2451" Type="http://schemas.openxmlformats.org/officeDocument/2006/relationships/hyperlink" Target="http://twitter.com/AV_DiscoTech/statuses/936258939959808000" TargetMode="External"/><Relationship Id="rId532" Type="http://schemas.openxmlformats.org/officeDocument/2006/relationships/hyperlink" Target="http://pbs.twimg.com/profile_images/489066190967296001/fmskInEY_normal.jpeg" TargetMode="External"/><Relationship Id="rId1121" Type="http://schemas.openxmlformats.org/officeDocument/2006/relationships/hyperlink" Target="http://twitter.com/AMIAatUT/statuses/936722890417934341" TargetMode="External"/><Relationship Id="rId2452" Type="http://schemas.openxmlformats.org/officeDocument/2006/relationships/hyperlink" Target="http://pbs.twimg.com/profile_images/925751410980827140/mgjt_NBP_normal.jpg" TargetMode="External"/><Relationship Id="rId531" Type="http://schemas.openxmlformats.org/officeDocument/2006/relationships/hyperlink" Target="http://twitter.com/mpetroz1/statuses/937079169699254272" TargetMode="External"/><Relationship Id="rId1122" Type="http://schemas.openxmlformats.org/officeDocument/2006/relationships/hyperlink" Target="http://pbs.twimg.com/profile_images/935933578139066369/CL4pbkiY_normal.jpg" TargetMode="External"/><Relationship Id="rId2453" Type="http://schemas.openxmlformats.org/officeDocument/2006/relationships/hyperlink" Target="http://twitter.com/annalynnmartino/statuses/936258726616498176" TargetMode="External"/><Relationship Id="rId530" Type="http://schemas.openxmlformats.org/officeDocument/2006/relationships/hyperlink" Target="http://pbs.twimg.com/profile_images/1319224919/Photo_47_normal.jpg" TargetMode="External"/><Relationship Id="rId1123" Type="http://schemas.openxmlformats.org/officeDocument/2006/relationships/hyperlink" Target="http://twitter.com/treberney/statuses/936722887964286980" TargetMode="External"/><Relationship Id="rId2454" Type="http://schemas.openxmlformats.org/officeDocument/2006/relationships/hyperlink" Target="http://pbs.twimg.com/profile_images/1605822074/image_normal.jpg" TargetMode="External"/><Relationship Id="rId1124" Type="http://schemas.openxmlformats.org/officeDocument/2006/relationships/hyperlink" Target="http://pbs.twimg.com/profile_images/795040189290860545/MwagkOgS_normal.jpg" TargetMode="External"/><Relationship Id="rId2455" Type="http://schemas.openxmlformats.org/officeDocument/2006/relationships/hyperlink" Target="http://twitter.com/sara321/statuses/936258544764096512" TargetMode="External"/><Relationship Id="rId1158" Type="http://schemas.openxmlformats.org/officeDocument/2006/relationships/hyperlink" Target="http://pbs.twimg.com/profile_images/601233784034369536/7VZ9AsLJ_normal.jpg" TargetMode="External"/><Relationship Id="rId2489" Type="http://schemas.openxmlformats.org/officeDocument/2006/relationships/hyperlink" Target="http://twitter.com/wp_chase/statuses/936251875606847489" TargetMode="External"/><Relationship Id="rId1159" Type="http://schemas.openxmlformats.org/officeDocument/2006/relationships/hyperlink" Target="http://twitter.com/AMIAatUT/statuses/936720458728296449" TargetMode="External"/><Relationship Id="rId569" Type="http://schemas.openxmlformats.org/officeDocument/2006/relationships/hyperlink" Target="http://twitter.com/ArchivistAriel/statuses/937070936007761920" TargetMode="External"/><Relationship Id="rId568" Type="http://schemas.openxmlformats.org/officeDocument/2006/relationships/hyperlink" Target="http://pbs.twimg.com/profile_images/907784163628957696/_l0Xa5da_normal.jpg" TargetMode="External"/><Relationship Id="rId567" Type="http://schemas.openxmlformats.org/officeDocument/2006/relationships/hyperlink" Target="http://twitter.com/ArchivistAriel/statuses/937071040387211264" TargetMode="External"/><Relationship Id="rId566" Type="http://schemas.openxmlformats.org/officeDocument/2006/relationships/hyperlink" Target="http://pbs.twimg.com/profile_images/907784163628957696/_l0Xa5da_normal.jpg" TargetMode="External"/><Relationship Id="rId2480" Type="http://schemas.openxmlformats.org/officeDocument/2006/relationships/hyperlink" Target="http://pbs.twimg.com/profile_images/616647328766668800/Pp3UtKna_normal.jpg" TargetMode="External"/><Relationship Id="rId561" Type="http://schemas.openxmlformats.org/officeDocument/2006/relationships/hyperlink" Target="http://twitter.com/annalynnmartino/statuses/937072562441515008" TargetMode="External"/><Relationship Id="rId1150" Type="http://schemas.openxmlformats.org/officeDocument/2006/relationships/hyperlink" Target="http://pbs.twimg.com/profile_images/555866700613042176/QRuuILIs_normal.png" TargetMode="External"/><Relationship Id="rId2481" Type="http://schemas.openxmlformats.org/officeDocument/2006/relationships/hyperlink" Target="http://twitter.com/AMIAnet/statuses/936254726777266176" TargetMode="External"/><Relationship Id="rId560" Type="http://schemas.openxmlformats.org/officeDocument/2006/relationships/hyperlink" Target="http://pbs.twimg.com/profile_images/925751410980827140/mgjt_NBP_normal.jpg" TargetMode="External"/><Relationship Id="rId1151" Type="http://schemas.openxmlformats.org/officeDocument/2006/relationships/hyperlink" Target="http://twitter.com/RadioTaskForce/statuses/936720546590609408" TargetMode="External"/><Relationship Id="rId2482" Type="http://schemas.openxmlformats.org/officeDocument/2006/relationships/hyperlink" Target="http://pbs.twimg.com/profile_images/3506441088/9905f08f216d3acdd4a318ea7172e402_normal.jpeg" TargetMode="External"/><Relationship Id="rId1152" Type="http://schemas.openxmlformats.org/officeDocument/2006/relationships/hyperlink" Target="http://pbs.twimg.com/profile_images/555866700613042176/QRuuILIs_normal.png" TargetMode="External"/><Relationship Id="rId2483" Type="http://schemas.openxmlformats.org/officeDocument/2006/relationships/hyperlink" Target="http://twitter.com/ng_yvonne/statuses/936254455854567424" TargetMode="External"/><Relationship Id="rId1153" Type="http://schemas.openxmlformats.org/officeDocument/2006/relationships/hyperlink" Target="http://twitter.com/RadioTaskForce/statuses/936720509009612802" TargetMode="External"/><Relationship Id="rId2484" Type="http://schemas.openxmlformats.org/officeDocument/2006/relationships/hyperlink" Target="http://pbs.twimg.com/profile_images/3506441088/9905f08f216d3acdd4a318ea7172e402_normal.jpeg" TargetMode="External"/><Relationship Id="rId565" Type="http://schemas.openxmlformats.org/officeDocument/2006/relationships/hyperlink" Target="http://twitter.com/ArchivistAriel/statuses/937071104769777664" TargetMode="External"/><Relationship Id="rId1154" Type="http://schemas.openxmlformats.org/officeDocument/2006/relationships/hyperlink" Target="http://pbs.twimg.com/profile_images/555866700613042176/QRuuILIs_normal.png" TargetMode="External"/><Relationship Id="rId2485" Type="http://schemas.openxmlformats.org/officeDocument/2006/relationships/hyperlink" Target="http://twitter.com/ng_yvonne/statuses/936253996272103425" TargetMode="External"/><Relationship Id="rId564" Type="http://schemas.openxmlformats.org/officeDocument/2006/relationships/hyperlink" Target="http://pbs.twimg.com/profile_images/907784163628957696/_l0Xa5da_normal.jpg" TargetMode="External"/><Relationship Id="rId1155" Type="http://schemas.openxmlformats.org/officeDocument/2006/relationships/hyperlink" Target="http://twitter.com/RadioTaskForce/statuses/936720491703885825" TargetMode="External"/><Relationship Id="rId2486" Type="http://schemas.openxmlformats.org/officeDocument/2006/relationships/hyperlink" Target="http://pbs.twimg.com/profile_images/3506441088/9905f08f216d3acdd4a318ea7172e402_normal.jpeg" TargetMode="External"/><Relationship Id="rId563" Type="http://schemas.openxmlformats.org/officeDocument/2006/relationships/hyperlink" Target="http://twitter.com/ArchivistAriel/statuses/937071549567270912" TargetMode="External"/><Relationship Id="rId1156" Type="http://schemas.openxmlformats.org/officeDocument/2006/relationships/hyperlink" Target="http://pbs.twimg.com/profile_images/817026150539005952/z-UxjaL0_normal.jpg" TargetMode="External"/><Relationship Id="rId2487" Type="http://schemas.openxmlformats.org/officeDocument/2006/relationships/hyperlink" Target="http://twitter.com/ng_yvonne/statuses/936253996272103425" TargetMode="External"/><Relationship Id="rId562" Type="http://schemas.openxmlformats.org/officeDocument/2006/relationships/hyperlink" Target="http://pbs.twimg.com/profile_images/907784163628957696/_l0Xa5da_normal.jpg" TargetMode="External"/><Relationship Id="rId1157" Type="http://schemas.openxmlformats.org/officeDocument/2006/relationships/hyperlink" Target="http://twitter.com/mellydollred/statuses/936720461169340418" TargetMode="External"/><Relationship Id="rId2488" Type="http://schemas.openxmlformats.org/officeDocument/2006/relationships/hyperlink" Target="http://pbs.twimg.com/profile_images/901105547243638784/MtNRGjQo_normal.jpg" TargetMode="External"/><Relationship Id="rId1147" Type="http://schemas.openxmlformats.org/officeDocument/2006/relationships/hyperlink" Target="http://twitter.com/RadioTaskForce/statuses/936720659853475840" TargetMode="External"/><Relationship Id="rId2478" Type="http://schemas.openxmlformats.org/officeDocument/2006/relationships/hyperlink" Target="http://pbs.twimg.com/profile_images/3506441088/9905f08f216d3acdd4a318ea7172e402_normal.jpeg" TargetMode="External"/><Relationship Id="rId1148" Type="http://schemas.openxmlformats.org/officeDocument/2006/relationships/hyperlink" Target="http://pbs.twimg.com/profile_images/555866700613042176/QRuuILIs_normal.png" TargetMode="External"/><Relationship Id="rId2479" Type="http://schemas.openxmlformats.org/officeDocument/2006/relationships/hyperlink" Target="http://twitter.com/ng_yvonne/statuses/936255145888894976" TargetMode="External"/><Relationship Id="rId1149" Type="http://schemas.openxmlformats.org/officeDocument/2006/relationships/hyperlink" Target="http://twitter.com/RadioTaskForce/statuses/936720595806498817" TargetMode="External"/><Relationship Id="rId558" Type="http://schemas.openxmlformats.org/officeDocument/2006/relationships/hyperlink" Target="http://pbs.twimg.com/profile_images/905169734093742081/fKDl7PZ8_normal.jpg" TargetMode="External"/><Relationship Id="rId557" Type="http://schemas.openxmlformats.org/officeDocument/2006/relationships/hyperlink" Target="http://twitter.com/iulmia/statuses/937073073634897920" TargetMode="External"/><Relationship Id="rId556" Type="http://schemas.openxmlformats.org/officeDocument/2006/relationships/hyperlink" Target="http://pbs.twimg.com/profile_images/3566204357/355fcb6bd8012b4adcc9d5f7dae8fa9b_normal.jpeg" TargetMode="External"/><Relationship Id="rId555" Type="http://schemas.openxmlformats.org/officeDocument/2006/relationships/hyperlink" Target="http://twitter.com/annalynnmartino/statuses/937074300611387393" TargetMode="External"/><Relationship Id="rId559" Type="http://schemas.openxmlformats.org/officeDocument/2006/relationships/hyperlink" Target="http://twitter.com/librariesval/statuses/937072910338068481" TargetMode="External"/><Relationship Id="rId550" Type="http://schemas.openxmlformats.org/officeDocument/2006/relationships/hyperlink" Target="http://pbs.twimg.com/profile_images/489066190967296001/fmskInEY_normal.jpeg" TargetMode="External"/><Relationship Id="rId2470" Type="http://schemas.openxmlformats.org/officeDocument/2006/relationships/hyperlink" Target="http://pbs.twimg.com/profile_images/3506441088/9905f08f216d3acdd4a318ea7172e402_normal.jpeg" TargetMode="External"/><Relationship Id="rId1140" Type="http://schemas.openxmlformats.org/officeDocument/2006/relationships/hyperlink" Target="http://pbs.twimg.com/profile_images/555866700613042176/QRuuILIs_normal.png" TargetMode="External"/><Relationship Id="rId2471" Type="http://schemas.openxmlformats.org/officeDocument/2006/relationships/hyperlink" Target="http://twitter.com/ng_yvonne/statuses/936256258159665152" TargetMode="External"/><Relationship Id="rId1141" Type="http://schemas.openxmlformats.org/officeDocument/2006/relationships/hyperlink" Target="http://twitter.com/RadioTaskForce/statuses/936720912250032128" TargetMode="External"/><Relationship Id="rId2472" Type="http://schemas.openxmlformats.org/officeDocument/2006/relationships/hyperlink" Target="http://pbs.twimg.com/profile_images/760851832503693312/PFGUQnxu_normal.jpg" TargetMode="External"/><Relationship Id="rId1142" Type="http://schemas.openxmlformats.org/officeDocument/2006/relationships/hyperlink" Target="http://pbs.twimg.com/profile_images/3639920435/105469f3b6bfb1274bfb267ff66c2a6b_normal.jpeg" TargetMode="External"/><Relationship Id="rId2473" Type="http://schemas.openxmlformats.org/officeDocument/2006/relationships/hyperlink" Target="http://twitter.com/AV_DiscoTech/statuses/936255974607867904" TargetMode="External"/><Relationship Id="rId554" Type="http://schemas.openxmlformats.org/officeDocument/2006/relationships/hyperlink" Target="http://pbs.twimg.com/profile_images/925751410980827140/mgjt_NBP_normal.jpg" TargetMode="External"/><Relationship Id="rId1143" Type="http://schemas.openxmlformats.org/officeDocument/2006/relationships/hyperlink" Target="http://twitter.com/cally__ho/statuses/936720794507497472" TargetMode="External"/><Relationship Id="rId2474" Type="http://schemas.openxmlformats.org/officeDocument/2006/relationships/hyperlink" Target="http://pbs.twimg.com/profile_images/760851832503693312/PFGUQnxu_normal.jpg" TargetMode="External"/><Relationship Id="rId553" Type="http://schemas.openxmlformats.org/officeDocument/2006/relationships/hyperlink" Target="http://twitter.com/dericed/statuses/937074417615720449" TargetMode="External"/><Relationship Id="rId1144" Type="http://schemas.openxmlformats.org/officeDocument/2006/relationships/hyperlink" Target="http://pbs.twimg.com/profile_images/555866700613042176/QRuuILIs_normal.png" TargetMode="External"/><Relationship Id="rId2475" Type="http://schemas.openxmlformats.org/officeDocument/2006/relationships/hyperlink" Target="http://twitter.com/AV_DiscoTech/statuses/936255918433501184" TargetMode="External"/><Relationship Id="rId552" Type="http://schemas.openxmlformats.org/officeDocument/2006/relationships/hyperlink" Target="http://pbs.twimg.com/profile_images/378800000680486130/062706f55092a04ab0a0cafde20603c1_normal.jpeg" TargetMode="External"/><Relationship Id="rId1145" Type="http://schemas.openxmlformats.org/officeDocument/2006/relationships/hyperlink" Target="http://twitter.com/RadioTaskForce/statuses/936720793261760513" TargetMode="External"/><Relationship Id="rId2476" Type="http://schemas.openxmlformats.org/officeDocument/2006/relationships/hyperlink" Target="http://pbs.twimg.com/profile_images/760851832503693312/PFGUQnxu_normal.jpg" TargetMode="External"/><Relationship Id="rId551" Type="http://schemas.openxmlformats.org/officeDocument/2006/relationships/hyperlink" Target="http://twitter.com/snowdenbecker/statuses/937075514409476097" TargetMode="External"/><Relationship Id="rId1146" Type="http://schemas.openxmlformats.org/officeDocument/2006/relationships/hyperlink" Target="http://pbs.twimg.com/profile_images/555866700613042176/QRuuILIs_normal.png" TargetMode="External"/><Relationship Id="rId2477" Type="http://schemas.openxmlformats.org/officeDocument/2006/relationships/hyperlink" Target="http://twitter.com/AV_DiscoTech/statuses/936255694965272576" TargetMode="External"/><Relationship Id="rId495" Type="http://schemas.openxmlformats.org/officeDocument/2006/relationships/hyperlink" Target="http://twitter.com/ng_yvonne/statuses/937097736779894784" TargetMode="External"/><Relationship Id="rId494" Type="http://schemas.openxmlformats.org/officeDocument/2006/relationships/hyperlink" Target="http://pbs.twimg.com/profile_images/3506441088/9905f08f216d3acdd4a318ea7172e402_normal.jpeg" TargetMode="External"/><Relationship Id="rId493" Type="http://schemas.openxmlformats.org/officeDocument/2006/relationships/hyperlink" Target="http://twitter.com/RetoKromer/statuses/937098268089167872" TargetMode="External"/><Relationship Id="rId492" Type="http://schemas.openxmlformats.org/officeDocument/2006/relationships/hyperlink" Target="http://pbs.twimg.com/profile_images/819579399972470785/CNE3_5mn_normal.jpg" TargetMode="External"/><Relationship Id="rId499" Type="http://schemas.openxmlformats.org/officeDocument/2006/relationships/hyperlink" Target="http://twitter.com/jbolmarcich/statuses/937097392574423040" TargetMode="External"/><Relationship Id="rId498" Type="http://schemas.openxmlformats.org/officeDocument/2006/relationships/hyperlink" Target="http://pbs.twimg.com/profile_images/911418264147906565/MuVgW2Tz_normal.jpg" TargetMode="External"/><Relationship Id="rId497" Type="http://schemas.openxmlformats.org/officeDocument/2006/relationships/hyperlink" Target="http://twitter.com/ng_yvonne/statuses/937097736779894784" TargetMode="External"/><Relationship Id="rId496" Type="http://schemas.openxmlformats.org/officeDocument/2006/relationships/hyperlink" Target="http://pbs.twimg.com/profile_images/3506441088/9905f08f216d3acdd4a318ea7172e402_normal.jpeg" TargetMode="External"/><Relationship Id="rId1213" Type="http://schemas.openxmlformats.org/officeDocument/2006/relationships/hyperlink" Target="http://twitter.com/cally__ho/statuses/936714910138032128" TargetMode="External"/><Relationship Id="rId2544" Type="http://schemas.openxmlformats.org/officeDocument/2006/relationships/hyperlink" Target="http://pbs.twimg.com/profile_images/556812564638609408/6M1Zva_E_normal.jpeg" TargetMode="External"/><Relationship Id="rId1214" Type="http://schemas.openxmlformats.org/officeDocument/2006/relationships/hyperlink" Target="http://pbs.twimg.com/profile_images/557899139476758528/ntArCZuy_normal.png" TargetMode="External"/><Relationship Id="rId2545" Type="http://schemas.openxmlformats.org/officeDocument/2006/relationships/hyperlink" Target="http://twitter.com/RDAxel/statuses/936148544989421568" TargetMode="External"/><Relationship Id="rId1215" Type="http://schemas.openxmlformats.org/officeDocument/2006/relationships/hyperlink" Target="http://twitter.com/amarchivepub/statuses/936714689744171009" TargetMode="External"/><Relationship Id="rId2546" Type="http://schemas.openxmlformats.org/officeDocument/2006/relationships/hyperlink" Target="http://pbs.twimg.com/profile_images/556812564638609408/6M1Zva_E_normal.jpeg" TargetMode="External"/><Relationship Id="rId1216" Type="http://schemas.openxmlformats.org/officeDocument/2006/relationships/hyperlink" Target="http://pbs.twimg.com/profile_images/907784163628957696/_l0Xa5da_normal.jpg" TargetMode="External"/><Relationship Id="rId2547" Type="http://schemas.openxmlformats.org/officeDocument/2006/relationships/hyperlink" Target="http://twitter.com/RDAxel/statuses/936148544989421568" TargetMode="External"/><Relationship Id="rId1217" Type="http://schemas.openxmlformats.org/officeDocument/2006/relationships/hyperlink" Target="http://twitter.com/ArchivistAriel/statuses/936714493354115073" TargetMode="External"/><Relationship Id="rId2548" Type="http://schemas.openxmlformats.org/officeDocument/2006/relationships/hyperlink" Target="http://pbs.twimg.com/profile_images/855944109588086784/WtEhSd5r_normal.jpg" TargetMode="External"/><Relationship Id="rId1218" Type="http://schemas.openxmlformats.org/officeDocument/2006/relationships/hyperlink" Target="http://pbs.twimg.com/profile_images/601233784034369536/7VZ9AsLJ_normal.jpg" TargetMode="External"/><Relationship Id="rId2549" Type="http://schemas.openxmlformats.org/officeDocument/2006/relationships/hyperlink" Target="http://twitter.com/billreviews/statuses/936129619123720193" TargetMode="External"/><Relationship Id="rId1219" Type="http://schemas.openxmlformats.org/officeDocument/2006/relationships/hyperlink" Target="http://twitter.com/AMIAatUT/statuses/936713803374448642" TargetMode="External"/><Relationship Id="rId2540" Type="http://schemas.openxmlformats.org/officeDocument/2006/relationships/hyperlink" Target="http://pbs.twimg.com/profile_images/555448542852939776/FdNIKLXc_normal.jpeg" TargetMode="External"/><Relationship Id="rId1210" Type="http://schemas.openxmlformats.org/officeDocument/2006/relationships/hyperlink" Target="http://pbs.twimg.com/profile_images/2827291605/a9ae99df515bdf3b6a82f22913f707db_normal.png" TargetMode="External"/><Relationship Id="rId2541" Type="http://schemas.openxmlformats.org/officeDocument/2006/relationships/hyperlink" Target="http://twitter.com/Brecht_declercq/statuses/936185053704589313" TargetMode="External"/><Relationship Id="rId1211" Type="http://schemas.openxmlformats.org/officeDocument/2006/relationships/hyperlink" Target="http://twitter.com/AvalonMediaSys/statuses/936714951720427520" TargetMode="External"/><Relationship Id="rId2542" Type="http://schemas.openxmlformats.org/officeDocument/2006/relationships/hyperlink" Target="http://pbs.twimg.com/profile_images/890634390769778688/cydpWWpC_normal.jpg" TargetMode="External"/><Relationship Id="rId1212" Type="http://schemas.openxmlformats.org/officeDocument/2006/relationships/hyperlink" Target="http://pbs.twimg.com/profile_images/3639920435/105469f3b6bfb1274bfb267ff66c2a6b_normal.jpeg" TargetMode="External"/><Relationship Id="rId2543" Type="http://schemas.openxmlformats.org/officeDocument/2006/relationships/hyperlink" Target="http://twitter.com/joshuatj/statuses/936155339539431424" TargetMode="External"/><Relationship Id="rId1202" Type="http://schemas.openxmlformats.org/officeDocument/2006/relationships/hyperlink" Target="http://pbs.twimg.com/profile_images/925751410980827140/mgjt_NBP_normal.jpg" TargetMode="External"/><Relationship Id="rId2533" Type="http://schemas.openxmlformats.org/officeDocument/2006/relationships/hyperlink" Target="http://twitter.com/LOCLODE/statuses/936220478724890624" TargetMode="External"/><Relationship Id="rId1203" Type="http://schemas.openxmlformats.org/officeDocument/2006/relationships/hyperlink" Target="http://twitter.com/annalynnmartino/statuses/936715708515471362" TargetMode="External"/><Relationship Id="rId2534" Type="http://schemas.openxmlformats.org/officeDocument/2006/relationships/hyperlink" Target="http://pbs.twimg.com/profile_images/917528554262249473/sDsML6MD_normal.jpg" TargetMode="External"/><Relationship Id="rId1204" Type="http://schemas.openxmlformats.org/officeDocument/2006/relationships/hyperlink" Target="http://pbs.twimg.com/profile_images/601233784034369536/7VZ9AsLJ_normal.jpg" TargetMode="External"/><Relationship Id="rId2535" Type="http://schemas.openxmlformats.org/officeDocument/2006/relationships/hyperlink" Target="http://twitter.com/CarlaArton/statuses/936217318073479168" TargetMode="External"/><Relationship Id="rId1205" Type="http://schemas.openxmlformats.org/officeDocument/2006/relationships/hyperlink" Target="http://twitter.com/AMIAatUT/statuses/936715387068088320" TargetMode="External"/><Relationship Id="rId2536" Type="http://schemas.openxmlformats.org/officeDocument/2006/relationships/hyperlink" Target="http://pbs.twimg.com/profile_images/531255022613315584/Bvyf775z_normal.jpeg" TargetMode="External"/><Relationship Id="rId1206" Type="http://schemas.openxmlformats.org/officeDocument/2006/relationships/hyperlink" Target="http://pbs.twimg.com/profile_images/907784163628957696/_l0Xa5da_normal.jpg" TargetMode="External"/><Relationship Id="rId2537" Type="http://schemas.openxmlformats.org/officeDocument/2006/relationships/hyperlink" Target="http://twitter.com/ceeller/statuses/936209497546285056" TargetMode="External"/><Relationship Id="rId1207" Type="http://schemas.openxmlformats.org/officeDocument/2006/relationships/hyperlink" Target="http://twitter.com/ArchivistAriel/statuses/936715105084911616" TargetMode="External"/><Relationship Id="rId2538" Type="http://schemas.openxmlformats.org/officeDocument/2006/relationships/hyperlink" Target="http://pbs.twimg.com/profile_images/531255022613315584/Bvyf775z_normal.jpeg" TargetMode="External"/><Relationship Id="rId1208" Type="http://schemas.openxmlformats.org/officeDocument/2006/relationships/hyperlink" Target="http://pbs.twimg.com/profile_images/625766847347036160/NvTDwL1l_normal.jpg" TargetMode="External"/><Relationship Id="rId2539" Type="http://schemas.openxmlformats.org/officeDocument/2006/relationships/hyperlink" Target="http://twitter.com/ceeller/statuses/936209497546285056" TargetMode="External"/><Relationship Id="rId1209" Type="http://schemas.openxmlformats.org/officeDocument/2006/relationships/hyperlink" Target="http://twitter.com/nolauren/statuses/936715002010066945" TargetMode="External"/><Relationship Id="rId2530" Type="http://schemas.openxmlformats.org/officeDocument/2006/relationships/hyperlink" Target="http://pbs.twimg.com/profile_images/917528554262249473/sDsML6MD_normal.jpg" TargetMode="External"/><Relationship Id="rId1200" Type="http://schemas.openxmlformats.org/officeDocument/2006/relationships/hyperlink" Target="http://pbs.twimg.com/profile_images/817026150539005952/z-UxjaL0_normal.jpg" TargetMode="External"/><Relationship Id="rId2531" Type="http://schemas.openxmlformats.org/officeDocument/2006/relationships/hyperlink" Target="http://twitter.com/CarlaArton/statuses/936220641967173632" TargetMode="External"/><Relationship Id="rId1201" Type="http://schemas.openxmlformats.org/officeDocument/2006/relationships/hyperlink" Target="http://twitter.com/mellydollred/statuses/936716125299146753" TargetMode="External"/><Relationship Id="rId2532" Type="http://schemas.openxmlformats.org/officeDocument/2006/relationships/hyperlink" Target="http://pbs.twimg.com/profile_images/1148876831/3edbf8b7-826e-42a4-9d6e-4e23d1aa467f_normal.png" TargetMode="External"/><Relationship Id="rId1235" Type="http://schemas.openxmlformats.org/officeDocument/2006/relationships/hyperlink" Target="http://twitter.com/TerrifiKelly/statuses/936711643001745409" TargetMode="External"/><Relationship Id="rId2566" Type="http://schemas.openxmlformats.org/officeDocument/2006/relationships/hyperlink" Target="http://pbs.twimg.com/profile_images/846183774085885954/CsuHp2X1_normal.jpg" TargetMode="External"/><Relationship Id="rId1236" Type="http://schemas.openxmlformats.org/officeDocument/2006/relationships/hyperlink" Target="http://pbs.twimg.com/profile_images/907784163628957696/_l0Xa5da_normal.jpg" TargetMode="External"/><Relationship Id="rId2567" Type="http://schemas.openxmlformats.org/officeDocument/2006/relationships/hyperlink" Target="http://twitter.com/DinahHandel/statuses/936095151096844288" TargetMode="External"/><Relationship Id="rId1237" Type="http://schemas.openxmlformats.org/officeDocument/2006/relationships/hyperlink" Target="http://twitter.com/ArchivistAriel/statuses/936711506644758528" TargetMode="External"/><Relationship Id="rId2568" Type="http://schemas.openxmlformats.org/officeDocument/2006/relationships/hyperlink" Target="http://pbs.twimg.com/profile_images/877927385164861440/UpEf11JT_normal.jpg" TargetMode="External"/><Relationship Id="rId1238" Type="http://schemas.openxmlformats.org/officeDocument/2006/relationships/hyperlink" Target="http://pbs.twimg.com/profile_images/907784163628957696/_l0Xa5da_normal.jpg" TargetMode="External"/><Relationship Id="rId2569" Type="http://schemas.openxmlformats.org/officeDocument/2006/relationships/hyperlink" Target="http://twitter.com/JCrueger/statuses/936088221896802304" TargetMode="External"/><Relationship Id="rId1239" Type="http://schemas.openxmlformats.org/officeDocument/2006/relationships/hyperlink" Target="http://twitter.com/ArchivistAriel/statuses/936711463359541248" TargetMode="External"/><Relationship Id="rId409" Type="http://schemas.openxmlformats.org/officeDocument/2006/relationships/hyperlink" Target="http://twitter.com/netievalage/statuses/937224347101618176" TargetMode="External"/><Relationship Id="rId404" Type="http://schemas.openxmlformats.org/officeDocument/2006/relationships/hyperlink" Target="http://twitter.com/alec_badenoch/statuses/937257294613680129" TargetMode="External"/><Relationship Id="rId403" Type="http://schemas.openxmlformats.org/officeDocument/2006/relationships/hyperlink" Target="http://pbs.twimg.com/profile_images/865905979136913409/3Uyms-VI_normal.jpg" TargetMode="External"/><Relationship Id="rId402" Type="http://schemas.openxmlformats.org/officeDocument/2006/relationships/hyperlink" Target="http://twitter.com/Memnon_Archive/statuses/937264907317325825" TargetMode="External"/><Relationship Id="rId401" Type="http://schemas.openxmlformats.org/officeDocument/2006/relationships/hyperlink" Target="http://pbs.twimg.com/profile_images/691597546494500864/vcEYOdFy_normal.png" TargetMode="External"/><Relationship Id="rId408" Type="http://schemas.openxmlformats.org/officeDocument/2006/relationships/hyperlink" Target="http://www.netievalage.com" TargetMode="External"/><Relationship Id="rId407" Type="http://schemas.openxmlformats.org/officeDocument/2006/relationships/hyperlink" Target="http://pbs.twimg.com/profile_images/901166177539457025/piMHZy-a_normal.jpg" TargetMode="External"/><Relationship Id="rId406" Type="http://schemas.openxmlformats.org/officeDocument/2006/relationships/hyperlink" Target="http://twitter.com/DavidUnderdown9/statuses/937243351165915136" TargetMode="External"/><Relationship Id="rId405" Type="http://schemas.openxmlformats.org/officeDocument/2006/relationships/hyperlink" Target="http://pbs.twimg.com/profile_images/1301232266/profile_pic_normal.jpg" TargetMode="External"/><Relationship Id="rId2560" Type="http://schemas.openxmlformats.org/officeDocument/2006/relationships/hyperlink" Target="http://pbs.twimg.com/profile_images/844983559521734660/EDZhD6tK_normal.jpg" TargetMode="External"/><Relationship Id="rId1230" Type="http://schemas.openxmlformats.org/officeDocument/2006/relationships/hyperlink" Target="http://pbs.twimg.com/profile_images/625766847347036160/NvTDwL1l_normal.jpg" TargetMode="External"/><Relationship Id="rId2561" Type="http://schemas.openxmlformats.org/officeDocument/2006/relationships/hyperlink" Target="http://twitter.com/amateur_cinema/statuses/936099983115374592" TargetMode="External"/><Relationship Id="rId400" Type="http://schemas.openxmlformats.org/officeDocument/2006/relationships/hyperlink" Target="http://twitter.com/Memnon_Archive/statuses/937264907317325825" TargetMode="External"/><Relationship Id="rId1231" Type="http://schemas.openxmlformats.org/officeDocument/2006/relationships/hyperlink" Target="http://twitter.com/nolauren/statuses/936711843673989120" TargetMode="External"/><Relationship Id="rId2562" Type="http://schemas.openxmlformats.org/officeDocument/2006/relationships/hyperlink" Target="http://pbs.twimg.com/profile_images/926598366162595840/Af0y0oF7_normal.jpg" TargetMode="External"/><Relationship Id="rId1232" Type="http://schemas.openxmlformats.org/officeDocument/2006/relationships/hyperlink" Target="http://pbs.twimg.com/profile_images/879876602154196993/N6r1fRw8_normal.jpg" TargetMode="External"/><Relationship Id="rId2563" Type="http://schemas.openxmlformats.org/officeDocument/2006/relationships/hyperlink" Target="http://twitter.com/c_banks/statuses/936099876500320256" TargetMode="External"/><Relationship Id="rId1233" Type="http://schemas.openxmlformats.org/officeDocument/2006/relationships/hyperlink" Target="http://twitter.com/ablwr/statuses/936711713860259841" TargetMode="External"/><Relationship Id="rId2564" Type="http://schemas.openxmlformats.org/officeDocument/2006/relationships/hyperlink" Target="http://pbs.twimg.com/profile_images/887495750132785152/5kc7ebBL_normal.jpg" TargetMode="External"/><Relationship Id="rId1234" Type="http://schemas.openxmlformats.org/officeDocument/2006/relationships/hyperlink" Target="http://pbs.twimg.com/profile_images/1338427089/2011-04-26_19.55_1_normal.JPG" TargetMode="External"/><Relationship Id="rId2565" Type="http://schemas.openxmlformats.org/officeDocument/2006/relationships/hyperlink" Target="http://twitter.com/3TONcinema/statuses/936095248849055744" TargetMode="External"/><Relationship Id="rId1224" Type="http://schemas.openxmlformats.org/officeDocument/2006/relationships/hyperlink" Target="http://pbs.twimg.com/profile_images/907784163628957696/_l0Xa5da_normal.jpg" TargetMode="External"/><Relationship Id="rId2555" Type="http://schemas.openxmlformats.org/officeDocument/2006/relationships/hyperlink" Target="http://twitter.com/filmeditio/statuses/936102724873093125" TargetMode="External"/><Relationship Id="rId1225" Type="http://schemas.openxmlformats.org/officeDocument/2006/relationships/hyperlink" Target="http://twitter.com/ArchivistAriel/statuses/936713416021966848" TargetMode="External"/><Relationship Id="rId2556" Type="http://schemas.openxmlformats.org/officeDocument/2006/relationships/hyperlink" Target="http://pbs.twimg.com/profile_images/827685944748863488/sXJ-Qw_9_normal.jpg" TargetMode="External"/><Relationship Id="rId1226" Type="http://schemas.openxmlformats.org/officeDocument/2006/relationships/hyperlink" Target="http://pbs.twimg.com/profile_images/1544095498/photo_normal.jpg" TargetMode="External"/><Relationship Id="rId2557" Type="http://schemas.openxmlformats.org/officeDocument/2006/relationships/hyperlink" Target="http://twitter.com/archina/statuses/936102288187449344" TargetMode="External"/><Relationship Id="rId1227" Type="http://schemas.openxmlformats.org/officeDocument/2006/relationships/hyperlink" Target="http://twitter.com/jwdunn/statuses/936712380452622336" TargetMode="External"/><Relationship Id="rId2558" Type="http://schemas.openxmlformats.org/officeDocument/2006/relationships/hyperlink" Target="http://pbs.twimg.com/profile_images/827685944748863488/sXJ-Qw_9_normal.jpg" TargetMode="External"/><Relationship Id="rId1228" Type="http://schemas.openxmlformats.org/officeDocument/2006/relationships/hyperlink" Target="http://pbs.twimg.com/profile_images/800424618729172992/pSEU8IJR_normal.jpg" TargetMode="External"/><Relationship Id="rId2559" Type="http://schemas.openxmlformats.org/officeDocument/2006/relationships/hyperlink" Target="http://twitter.com/archina/statuses/936102288187449344" TargetMode="External"/><Relationship Id="rId1229" Type="http://schemas.openxmlformats.org/officeDocument/2006/relationships/hyperlink" Target="http://twitter.com/WeRecycleMedia/statuses/936712062205616128" TargetMode="External"/><Relationship Id="rId2550" Type="http://schemas.openxmlformats.org/officeDocument/2006/relationships/hyperlink" Target="http://pbs.twimg.com/profile_images/3639920435/105469f3b6bfb1274bfb267ff66c2a6b_normal.jpeg" TargetMode="External"/><Relationship Id="rId1220" Type="http://schemas.openxmlformats.org/officeDocument/2006/relationships/hyperlink" Target="http://pbs.twimg.com/profile_images/931772675646738433/y9xwkjyc_normal.jpg" TargetMode="External"/><Relationship Id="rId2551" Type="http://schemas.openxmlformats.org/officeDocument/2006/relationships/hyperlink" Target="http://twitter.com/cally__ho/statuses/936105352998916097" TargetMode="External"/><Relationship Id="rId1221" Type="http://schemas.openxmlformats.org/officeDocument/2006/relationships/hyperlink" Target="http://twitter.com/clavilux_of_FL/statuses/936713694368747521" TargetMode="External"/><Relationship Id="rId2552" Type="http://schemas.openxmlformats.org/officeDocument/2006/relationships/hyperlink" Target="http://pbs.twimg.com/profile_images/378800000175317315/2e05347341c73e4c4b5ee19b8f30f466_normal.jpeg" TargetMode="External"/><Relationship Id="rId1222" Type="http://schemas.openxmlformats.org/officeDocument/2006/relationships/hyperlink" Target="http://pbs.twimg.com/profile_images/1544095498/photo_normal.jpg" TargetMode="External"/><Relationship Id="rId2553" Type="http://schemas.openxmlformats.org/officeDocument/2006/relationships/hyperlink" Target="http://twitter.com/stonerhym/statuses/936105290226962433" TargetMode="External"/><Relationship Id="rId1223" Type="http://schemas.openxmlformats.org/officeDocument/2006/relationships/hyperlink" Target="http://twitter.com/jwdunn/statuses/936713557713960960" TargetMode="External"/><Relationship Id="rId2554" Type="http://schemas.openxmlformats.org/officeDocument/2006/relationships/hyperlink" Target="http://pbs.twimg.com/profile_images/727976051683545089/tKAGUSjA_normal.jpg" TargetMode="External"/><Relationship Id="rId2500" Type="http://schemas.openxmlformats.org/officeDocument/2006/relationships/hyperlink" Target="http://pbs.twimg.com/profile_images/3506441088/9905f08f216d3acdd4a318ea7172e402_normal.jpeg" TargetMode="External"/><Relationship Id="rId2501" Type="http://schemas.openxmlformats.org/officeDocument/2006/relationships/hyperlink" Target="http://twitter.com/ng_yvonne/statuses/936248890931720192" TargetMode="External"/><Relationship Id="rId2502" Type="http://schemas.openxmlformats.org/officeDocument/2006/relationships/hyperlink" Target="http://pbs.twimg.com/profile_images/3506441088/9905f08f216d3acdd4a318ea7172e402_normal.jpeg" TargetMode="External"/><Relationship Id="rId2503" Type="http://schemas.openxmlformats.org/officeDocument/2006/relationships/hyperlink" Target="http://twitter.com/ng_yvonne/statuses/936248811781058560" TargetMode="External"/><Relationship Id="rId2504" Type="http://schemas.openxmlformats.org/officeDocument/2006/relationships/hyperlink" Target="http://pbs.twimg.com/profile_images/819579399972470785/CNE3_5mn_normal.jpg" TargetMode="External"/><Relationship Id="rId2505" Type="http://schemas.openxmlformats.org/officeDocument/2006/relationships/hyperlink" Target="http://twitter.com/RetoKromer/statuses/936248224830062592" TargetMode="External"/><Relationship Id="rId2506" Type="http://schemas.openxmlformats.org/officeDocument/2006/relationships/hyperlink" Target="http://pbs.twimg.com/profile_images/846183774085885954/CsuHp2X1_normal.jpg" TargetMode="External"/><Relationship Id="rId2507" Type="http://schemas.openxmlformats.org/officeDocument/2006/relationships/hyperlink" Target="http://twitter.com/DinahHandel/statuses/936247213851897857" TargetMode="External"/><Relationship Id="rId2508" Type="http://schemas.openxmlformats.org/officeDocument/2006/relationships/hyperlink" Target="http://pbs.twimg.com/profile_images/489066190967296001/fmskInEY_normal.jpeg" TargetMode="External"/><Relationship Id="rId2509" Type="http://schemas.openxmlformats.org/officeDocument/2006/relationships/hyperlink" Target="http://twitter.com/snowdenbecker/statuses/936247011766145024" TargetMode="External"/><Relationship Id="rId2522" Type="http://schemas.openxmlformats.org/officeDocument/2006/relationships/hyperlink" Target="http://pbs.twimg.com/profile_images/513047155339055104/J5erM5a7_normal.jpeg" TargetMode="External"/><Relationship Id="rId2523" Type="http://schemas.openxmlformats.org/officeDocument/2006/relationships/hyperlink" Target="http://twitter.com/BlackFilmCenter/statuses/936235283514830849" TargetMode="External"/><Relationship Id="rId2524" Type="http://schemas.openxmlformats.org/officeDocument/2006/relationships/hyperlink" Target="http://pbs.twimg.com/profile_images/378800000737530507/dec95423dab50b91169992b9547b7a89_normal.jpeg" TargetMode="External"/><Relationship Id="rId2525" Type="http://schemas.openxmlformats.org/officeDocument/2006/relationships/hyperlink" Target="http://twitter.com/selena_sjsu/statuses/936233084852191232" TargetMode="External"/><Relationship Id="rId2526" Type="http://schemas.openxmlformats.org/officeDocument/2006/relationships/hyperlink" Target="http://pbs.twimg.com/profile_images/378800000737530507/dec95423dab50b91169992b9547b7a89_normal.jpeg" TargetMode="External"/><Relationship Id="rId2527" Type="http://schemas.openxmlformats.org/officeDocument/2006/relationships/hyperlink" Target="http://twitter.com/selena_sjsu/statuses/936233084852191232" TargetMode="External"/><Relationship Id="rId2528" Type="http://schemas.openxmlformats.org/officeDocument/2006/relationships/hyperlink" Target="http://pbs.twimg.com/profile_images/691597546494500864/vcEYOdFy_normal.png" TargetMode="External"/><Relationship Id="rId2529" Type="http://schemas.openxmlformats.org/officeDocument/2006/relationships/hyperlink" Target="http://twitter.com/Memnon_Archive/statuses/936221181258190850" TargetMode="External"/><Relationship Id="rId2520" Type="http://schemas.openxmlformats.org/officeDocument/2006/relationships/hyperlink" Target="http://pbs.twimg.com/profile_images/779885407626559488/c9cE_46I_normal.jpg" TargetMode="External"/><Relationship Id="rId2521" Type="http://schemas.openxmlformats.org/officeDocument/2006/relationships/hyperlink" Target="http://twitter.com/ItsTheShadsy/statuses/936239753606979584" TargetMode="External"/><Relationship Id="rId2511" Type="http://schemas.openxmlformats.org/officeDocument/2006/relationships/hyperlink" Target="http://twitter.com/RetoKromer/statuses/936246315532595200" TargetMode="External"/><Relationship Id="rId2512" Type="http://schemas.openxmlformats.org/officeDocument/2006/relationships/hyperlink" Target="http://pbs.twimg.com/profile_images/760851832503693312/PFGUQnxu_normal.jpg" TargetMode="External"/><Relationship Id="rId2513" Type="http://schemas.openxmlformats.org/officeDocument/2006/relationships/hyperlink" Target="http://twitter.com/AV_DiscoTech/statuses/936245694259744769" TargetMode="External"/><Relationship Id="rId2514" Type="http://schemas.openxmlformats.org/officeDocument/2006/relationships/hyperlink" Target="http://pbs.twimg.com/profile_images/899044608700588033/i93EZ_i0_normal.jpg" TargetMode="External"/><Relationship Id="rId2515" Type="http://schemas.openxmlformats.org/officeDocument/2006/relationships/hyperlink" Target="http://twitter.com/CaseyEDavis1/statuses/936243120404074496" TargetMode="External"/><Relationship Id="rId2516" Type="http://schemas.openxmlformats.org/officeDocument/2006/relationships/hyperlink" Target="http://pbs.twimg.com/profile_images/899044608700588033/i93EZ_i0_normal.jpg" TargetMode="External"/><Relationship Id="rId2517" Type="http://schemas.openxmlformats.org/officeDocument/2006/relationships/hyperlink" Target="http://twitter.com/CaseyEDavis1/statuses/936242973955805184" TargetMode="External"/><Relationship Id="rId2518" Type="http://schemas.openxmlformats.org/officeDocument/2006/relationships/hyperlink" Target="http://pbs.twimg.com/profile_images/779885407626559488/c9cE_46I_normal.jpg" TargetMode="External"/><Relationship Id="rId2519" Type="http://schemas.openxmlformats.org/officeDocument/2006/relationships/hyperlink" Target="http://twitter.com/ItsTheShadsy/statuses/936239753606979584" TargetMode="External"/><Relationship Id="rId2510" Type="http://schemas.openxmlformats.org/officeDocument/2006/relationships/hyperlink" Target="http://pbs.twimg.com/profile_images/819579399972470785/CNE3_5mn_normal.jpg" TargetMode="External"/><Relationship Id="rId469" Type="http://schemas.openxmlformats.org/officeDocument/2006/relationships/hyperlink" Target="http://twitter.com/erinlee_b/statuses/937101033867800578" TargetMode="External"/><Relationship Id="rId468" Type="http://schemas.openxmlformats.org/officeDocument/2006/relationships/hyperlink" Target="http://pbs.twimg.com/profile_images/864511144697806848/0Q7ak86T_normal.jpg" TargetMode="External"/><Relationship Id="rId467" Type="http://schemas.openxmlformats.org/officeDocument/2006/relationships/hyperlink" Target="http://twitter.com/JJonesArchivist/statuses/937103061381763073" TargetMode="External"/><Relationship Id="rId1290" Type="http://schemas.openxmlformats.org/officeDocument/2006/relationships/hyperlink" Target="http://pbs.twimg.com/profile_images/925751410980827140/mgjt_NBP_normal.jpg" TargetMode="External"/><Relationship Id="rId1291" Type="http://schemas.openxmlformats.org/officeDocument/2006/relationships/hyperlink" Target="http://twitter.com/annalynnmartino/statuses/936701728728256514" TargetMode="External"/><Relationship Id="rId1292" Type="http://schemas.openxmlformats.org/officeDocument/2006/relationships/hyperlink" Target="http://pbs.twimg.com/profile_images/601233784034369536/7VZ9AsLJ_normal.jpg" TargetMode="External"/><Relationship Id="rId462" Type="http://schemas.openxmlformats.org/officeDocument/2006/relationships/hyperlink" Target="http://pbs.twimg.com/profile_images/907784163628957696/_l0Xa5da_normal.jpg" TargetMode="External"/><Relationship Id="rId1293" Type="http://schemas.openxmlformats.org/officeDocument/2006/relationships/hyperlink" Target="http://twitter.com/AMIAatUT/statuses/936701540919861249" TargetMode="External"/><Relationship Id="rId461" Type="http://schemas.openxmlformats.org/officeDocument/2006/relationships/hyperlink" Target="http://twitter.com/AMIAatUT/statuses/937107079072010241" TargetMode="External"/><Relationship Id="rId1294" Type="http://schemas.openxmlformats.org/officeDocument/2006/relationships/hyperlink" Target="http://pbs.twimg.com/profile_images/616647328766668800/Pp3UtKna_normal.jpg" TargetMode="External"/><Relationship Id="rId460" Type="http://schemas.openxmlformats.org/officeDocument/2006/relationships/hyperlink" Target="http://pbs.twimg.com/profile_images/601233784034369536/7VZ9AsLJ_normal.jpg" TargetMode="External"/><Relationship Id="rId1295" Type="http://schemas.openxmlformats.org/officeDocument/2006/relationships/hyperlink" Target="http://twitter.com/AMIAnet/statuses/936701520493596677" TargetMode="External"/><Relationship Id="rId1296" Type="http://schemas.openxmlformats.org/officeDocument/2006/relationships/hyperlink" Target="http://pbs.twimg.com/profile_images/817026150539005952/z-UxjaL0_normal.jpg" TargetMode="External"/><Relationship Id="rId466" Type="http://schemas.openxmlformats.org/officeDocument/2006/relationships/hyperlink" Target="http://pbs.twimg.com/profile_images/922944796313948161/hnTwEKAw_normal.jpg" TargetMode="External"/><Relationship Id="rId1297" Type="http://schemas.openxmlformats.org/officeDocument/2006/relationships/hyperlink" Target="http://twitter.com/mellydollred/statuses/936700449025069056" TargetMode="External"/><Relationship Id="rId465" Type="http://schemas.openxmlformats.org/officeDocument/2006/relationships/hyperlink" Target="http://twitter.com/RetoKromer/statuses/937103887982645248" TargetMode="External"/><Relationship Id="rId1298" Type="http://schemas.openxmlformats.org/officeDocument/2006/relationships/hyperlink" Target="http://pbs.twimg.com/profile_images/925751410980827140/mgjt_NBP_normal.jpg" TargetMode="External"/><Relationship Id="rId464" Type="http://schemas.openxmlformats.org/officeDocument/2006/relationships/hyperlink" Target="http://pbs.twimg.com/profile_images/819579399972470785/CNE3_5mn_normal.jpg" TargetMode="External"/><Relationship Id="rId1299" Type="http://schemas.openxmlformats.org/officeDocument/2006/relationships/hyperlink" Target="http://twitter.com/annalynnmartino/statuses/936699068146966528" TargetMode="External"/><Relationship Id="rId463" Type="http://schemas.openxmlformats.org/officeDocument/2006/relationships/hyperlink" Target="http://twitter.com/ArchivistAriel/statuses/937104245500788737" TargetMode="External"/><Relationship Id="rId459" Type="http://schemas.openxmlformats.org/officeDocument/2006/relationships/hyperlink" Target="http://twitter.com/annalynnmartino/statuses/937110496876130305" TargetMode="External"/><Relationship Id="rId458" Type="http://schemas.openxmlformats.org/officeDocument/2006/relationships/hyperlink" Target="http://pbs.twimg.com/profile_images/925751410980827140/mgjt_NBP_normal.jpg" TargetMode="External"/><Relationship Id="rId457" Type="http://schemas.openxmlformats.org/officeDocument/2006/relationships/hyperlink" Target="http://twitter.com/Friedudyn/statuses/937115542653194241" TargetMode="External"/><Relationship Id="rId456" Type="http://schemas.openxmlformats.org/officeDocument/2006/relationships/hyperlink" Target="http://pbs.twimg.com/profile_images/883053128089784320/fHefnksf_normal.jpg" TargetMode="External"/><Relationship Id="rId1280" Type="http://schemas.openxmlformats.org/officeDocument/2006/relationships/hyperlink" Target="http://pbs.twimg.com/profile_images/879487243148292096/KmDqiwzW_normal.jpg" TargetMode="External"/><Relationship Id="rId1281" Type="http://schemas.openxmlformats.org/officeDocument/2006/relationships/hyperlink" Target="http://twitter.com/PrattInfoSchool/statuses/936705116282990594" TargetMode="External"/><Relationship Id="rId451" Type="http://schemas.openxmlformats.org/officeDocument/2006/relationships/hyperlink" Target="http://twitter.com/FilmRestoration/statuses/937123652939677696" TargetMode="External"/><Relationship Id="rId1282" Type="http://schemas.openxmlformats.org/officeDocument/2006/relationships/hyperlink" Target="http://pbs.twimg.com/profile_images/925751410980827140/mgjt_NBP_normal.jpg" TargetMode="External"/><Relationship Id="rId450" Type="http://schemas.openxmlformats.org/officeDocument/2006/relationships/hyperlink" Target="http://pbs.twimg.com/profile_images/900029277793525760/Zlz0vyvS_normal.jpg" TargetMode="External"/><Relationship Id="rId1283" Type="http://schemas.openxmlformats.org/officeDocument/2006/relationships/hyperlink" Target="http://twitter.com/annalynnmartino/statuses/936704024925044736" TargetMode="External"/><Relationship Id="rId1284" Type="http://schemas.openxmlformats.org/officeDocument/2006/relationships/hyperlink" Target="http://pbs.twimg.com/profile_images/688049122440536064/1BVXsdxw_normal.jpg" TargetMode="External"/><Relationship Id="rId1285" Type="http://schemas.openxmlformats.org/officeDocument/2006/relationships/hyperlink" Target="http://twitter.com/SemetraRhodes/statuses/936703453551833088" TargetMode="External"/><Relationship Id="rId455" Type="http://schemas.openxmlformats.org/officeDocument/2006/relationships/hyperlink" Target="http://twitter.com/Friedudyn/statuses/937115542653194241" TargetMode="External"/><Relationship Id="rId1286" Type="http://schemas.openxmlformats.org/officeDocument/2006/relationships/hyperlink" Target="http://pbs.twimg.com/profile_images/625766847347036160/NvTDwL1l_normal.jpg" TargetMode="External"/><Relationship Id="rId454" Type="http://schemas.openxmlformats.org/officeDocument/2006/relationships/hyperlink" Target="http://pbs.twimg.com/profile_images/883053128089784320/fHefnksf_normal.jpg" TargetMode="External"/><Relationship Id="rId1287" Type="http://schemas.openxmlformats.org/officeDocument/2006/relationships/hyperlink" Target="http://twitter.com/nolauren/statuses/936701760818876416" TargetMode="External"/><Relationship Id="rId453" Type="http://schemas.openxmlformats.org/officeDocument/2006/relationships/hyperlink" Target="http://twitter.com/kirsten_studio/statuses/937121134780305408" TargetMode="External"/><Relationship Id="rId1288" Type="http://schemas.openxmlformats.org/officeDocument/2006/relationships/hyperlink" Target="http://pbs.twimg.com/profile_images/817026150539005952/z-UxjaL0_normal.jpg" TargetMode="External"/><Relationship Id="rId452" Type="http://schemas.openxmlformats.org/officeDocument/2006/relationships/hyperlink" Target="http://pbs.twimg.com/profile_images/861971518980599809/IgXtfM69_normal.jpg" TargetMode="External"/><Relationship Id="rId1289" Type="http://schemas.openxmlformats.org/officeDocument/2006/relationships/hyperlink" Target="http://twitter.com/mellydollred/statuses/936701759933812736" TargetMode="External"/><Relationship Id="rId3018" Type="http://schemas.openxmlformats.org/officeDocument/2006/relationships/hyperlink" Target="http://pbs.twimg.com/profile_images/853338312291098628/2szCDaxB_normal.jpg" TargetMode="External"/><Relationship Id="rId3017" Type="http://schemas.openxmlformats.org/officeDocument/2006/relationships/hyperlink" Target="http://twitter.com/PROTEKVaults/statuses/935576871143596032" TargetMode="External"/><Relationship Id="rId3019" Type="http://schemas.openxmlformats.org/officeDocument/2006/relationships/hyperlink" Target="http://twitter.com/dcft_thefilm/statuses/935570627204911105" TargetMode="External"/><Relationship Id="rId491" Type="http://schemas.openxmlformats.org/officeDocument/2006/relationships/hyperlink" Target="http://twitter.com/nolauren/statuses/937098719115272192" TargetMode="External"/><Relationship Id="rId490" Type="http://schemas.openxmlformats.org/officeDocument/2006/relationships/hyperlink" Target="http://pbs.twimg.com/profile_images/625766847347036160/NvTDwL1l_normal.jpg" TargetMode="External"/><Relationship Id="rId489" Type="http://schemas.openxmlformats.org/officeDocument/2006/relationships/hyperlink" Target="http://twitter.com/MDPI_IU/statuses/937098891677315073" TargetMode="External"/><Relationship Id="rId484" Type="http://schemas.openxmlformats.org/officeDocument/2006/relationships/hyperlink" Target="http://pbs.twimg.com/profile_images/842381786927718401/b1TeiZEc_normal.jpg" TargetMode="External"/><Relationship Id="rId3010" Type="http://schemas.openxmlformats.org/officeDocument/2006/relationships/hyperlink" Target="http://pbs.twimg.com/profile_images/879876602154196993/N6r1fRw8_normal.jpg" TargetMode="External"/><Relationship Id="rId483" Type="http://schemas.openxmlformats.org/officeDocument/2006/relationships/hyperlink" Target="http://twitter.com/dericed/statuses/937100071543496707" TargetMode="External"/><Relationship Id="rId482" Type="http://schemas.openxmlformats.org/officeDocument/2006/relationships/hyperlink" Target="http://pbs.twimg.com/profile_images/378800000680486130/062706f55092a04ab0a0cafde20603c1_normal.jpeg" TargetMode="External"/><Relationship Id="rId3012" Type="http://schemas.openxmlformats.org/officeDocument/2006/relationships/hyperlink" Target="http://pbs.twimg.com/profile_images/469430578991742977/_8ZNgn73_normal.jpeg" TargetMode="External"/><Relationship Id="rId481" Type="http://schemas.openxmlformats.org/officeDocument/2006/relationships/hyperlink" Target="http://twitter.com/treberney/statuses/937100530521968640" TargetMode="External"/><Relationship Id="rId3011" Type="http://schemas.openxmlformats.org/officeDocument/2006/relationships/hyperlink" Target="http://twitter.com/ablwr/statuses/935587758424420352" TargetMode="External"/><Relationship Id="rId488" Type="http://schemas.openxmlformats.org/officeDocument/2006/relationships/hyperlink" Target="http://pbs.twimg.com/profile_images/921080705123213312/1fwcIqDn_normal.jpg" TargetMode="External"/><Relationship Id="rId3014" Type="http://schemas.openxmlformats.org/officeDocument/2006/relationships/hyperlink" Target="http://pbs.twimg.com/profile_images/720378679981842433/8ak0CtUn_normal.jpg" TargetMode="External"/><Relationship Id="rId487" Type="http://schemas.openxmlformats.org/officeDocument/2006/relationships/hyperlink" Target="http://twitter.com/The_BFOOL/statuses/937099868216135680" TargetMode="External"/><Relationship Id="rId3013" Type="http://schemas.openxmlformats.org/officeDocument/2006/relationships/hyperlink" Target="http://twitter.com/metacynic/statuses/935583638351163393" TargetMode="External"/><Relationship Id="rId486" Type="http://schemas.openxmlformats.org/officeDocument/2006/relationships/hyperlink" Target="http://pbs.twimg.com/profile_images/650531395182456833/WVel9_Zl_normal.jpg" TargetMode="External"/><Relationship Id="rId3016" Type="http://schemas.openxmlformats.org/officeDocument/2006/relationships/hyperlink" Target="http://pbs.twimg.com/profile_images/720378679981842433/8ak0CtUn_normal.jpg" TargetMode="External"/><Relationship Id="rId485" Type="http://schemas.openxmlformats.org/officeDocument/2006/relationships/hyperlink" Target="http://twitter.com/cmhosale/statuses/937099983655985154" TargetMode="External"/><Relationship Id="rId3015" Type="http://schemas.openxmlformats.org/officeDocument/2006/relationships/hyperlink" Target="http://twitter.com/PROTEKVaults/statuses/935576871143596032" TargetMode="External"/><Relationship Id="rId3007" Type="http://schemas.openxmlformats.org/officeDocument/2006/relationships/hyperlink" Target="http://twitter.com/MediaCommons_TO/statuses/935600164747784192" TargetMode="External"/><Relationship Id="rId3006" Type="http://schemas.openxmlformats.org/officeDocument/2006/relationships/hyperlink" Target="http://pbs.twimg.com/profile_images/595233845085118464/vBNCWb4o_normal.jpg" TargetMode="External"/><Relationship Id="rId3009" Type="http://schemas.openxmlformats.org/officeDocument/2006/relationships/hyperlink" Target="http://twitter.com/ablwr/statuses/935587758424420352" TargetMode="External"/><Relationship Id="rId3008" Type="http://schemas.openxmlformats.org/officeDocument/2006/relationships/hyperlink" Target="http://pbs.twimg.com/profile_images/879876602154196993/N6r1fRw8_normal.jpg" TargetMode="External"/><Relationship Id="rId480" Type="http://schemas.openxmlformats.org/officeDocument/2006/relationships/hyperlink" Target="http://pbs.twimg.com/profile_images/935933578139066369/CL4pbkiY_normal.jpg" TargetMode="External"/><Relationship Id="rId479" Type="http://schemas.openxmlformats.org/officeDocument/2006/relationships/hyperlink" Target="http://twitter.com/mcnatch/statuses/937100580530675712" TargetMode="External"/><Relationship Id="rId478" Type="http://schemas.openxmlformats.org/officeDocument/2006/relationships/hyperlink" Target="http://pbs.twimg.com/profile_images/554383006392401922/l-v4zvbj_normal.jpeg" TargetMode="External"/><Relationship Id="rId473" Type="http://schemas.openxmlformats.org/officeDocument/2006/relationships/hyperlink" Target="http://twitter.com/mcnatch/statuses/937100881450930177" TargetMode="External"/><Relationship Id="rId472" Type="http://schemas.openxmlformats.org/officeDocument/2006/relationships/hyperlink" Target="http://pbs.twimg.com/profile_images/554383006392401922/l-v4zvbj_normal.jpeg" TargetMode="External"/><Relationship Id="rId471" Type="http://schemas.openxmlformats.org/officeDocument/2006/relationships/hyperlink" Target="http://twitter.com/erinlee_b/statuses/937101015618375681" TargetMode="External"/><Relationship Id="rId3001" Type="http://schemas.openxmlformats.org/officeDocument/2006/relationships/hyperlink" Target="http://twitter.com/beet_keeper/statuses/935603742052900864" TargetMode="External"/><Relationship Id="rId470" Type="http://schemas.openxmlformats.org/officeDocument/2006/relationships/hyperlink" Target="http://pbs.twimg.com/profile_images/864511144697806848/0Q7ak86T_normal.jpg" TargetMode="External"/><Relationship Id="rId3000" Type="http://schemas.openxmlformats.org/officeDocument/2006/relationships/hyperlink" Target="http://pbs.twimg.com/profile_images/935298491890524161/ITGCBVJe_normal.jpg" TargetMode="External"/><Relationship Id="rId477" Type="http://schemas.openxmlformats.org/officeDocument/2006/relationships/hyperlink" Target="http://twitter.com/erinlee_b/statuses/937100835380658177" TargetMode="External"/><Relationship Id="rId3003" Type="http://schemas.openxmlformats.org/officeDocument/2006/relationships/hyperlink" Target="http://twitter.com/beet_keeper/statuses/935603742052900864" TargetMode="External"/><Relationship Id="rId476" Type="http://schemas.openxmlformats.org/officeDocument/2006/relationships/hyperlink" Target="http://pbs.twimg.com/profile_images/864511144697806848/0Q7ak86T_normal.jpg" TargetMode="External"/><Relationship Id="rId3002" Type="http://schemas.openxmlformats.org/officeDocument/2006/relationships/hyperlink" Target="http://pbs.twimg.com/profile_images/935298491890524161/ITGCBVJe_normal.jpg" TargetMode="External"/><Relationship Id="rId475" Type="http://schemas.openxmlformats.org/officeDocument/2006/relationships/hyperlink" Target="http://twitter.com/mcnatch/statuses/937100849729429504" TargetMode="External"/><Relationship Id="rId3005" Type="http://schemas.openxmlformats.org/officeDocument/2006/relationships/hyperlink" Target="http://twitter.com/ColorlabMD/statuses/935601614072762369" TargetMode="External"/><Relationship Id="rId474" Type="http://schemas.openxmlformats.org/officeDocument/2006/relationships/hyperlink" Target="http://pbs.twimg.com/profile_images/554383006392401922/l-v4zvbj_normal.jpeg" TargetMode="External"/><Relationship Id="rId3004" Type="http://schemas.openxmlformats.org/officeDocument/2006/relationships/hyperlink" Target="http://pbs.twimg.com/profile_images/791016116336357376/oEuTjWr6_normal.jpg" TargetMode="External"/><Relationship Id="rId1257" Type="http://schemas.openxmlformats.org/officeDocument/2006/relationships/hyperlink" Target="http://twitter.com/AMIAatUT/statuses/936709629446426625" TargetMode="External"/><Relationship Id="rId2588" Type="http://schemas.openxmlformats.org/officeDocument/2006/relationships/hyperlink" Target="http://pbs.twimg.com/profile_images/714169842744627200/LiuP-ZXd_normal.jpg" TargetMode="External"/><Relationship Id="rId1258" Type="http://schemas.openxmlformats.org/officeDocument/2006/relationships/hyperlink" Target="http://pbs.twimg.com/profile_images/616647328766668800/Pp3UtKna_normal.jpg" TargetMode="External"/><Relationship Id="rId2589" Type="http://schemas.openxmlformats.org/officeDocument/2006/relationships/hyperlink" Target="http://twitter.com/JanineWinfree/statuses/936051944552058880" TargetMode="External"/><Relationship Id="rId1259" Type="http://schemas.openxmlformats.org/officeDocument/2006/relationships/hyperlink" Target="http://twitter.com/AMIAnet/statuses/936709344246292481" TargetMode="External"/><Relationship Id="rId426" Type="http://schemas.openxmlformats.org/officeDocument/2006/relationships/hyperlink" Target="http://pbs.twimg.com/profile_images/934185401547460609/4ptVSPHr_normal.jpg" TargetMode="External"/><Relationship Id="rId425" Type="http://schemas.openxmlformats.org/officeDocument/2006/relationships/hyperlink" Target="http://twitter.com/amateur_cinema/statuses/937193882575622144" TargetMode="External"/><Relationship Id="rId424" Type="http://schemas.openxmlformats.org/officeDocument/2006/relationships/hyperlink" Target="http://pbs.twimg.com/profile_images/844983559521734660/EDZhD6tK_normal.jpg" TargetMode="External"/><Relationship Id="rId423" Type="http://schemas.openxmlformats.org/officeDocument/2006/relationships/hyperlink" Target="http://twitter.com/amateur_cinema/statuses/937193882575622144" TargetMode="External"/><Relationship Id="rId429" Type="http://schemas.openxmlformats.org/officeDocument/2006/relationships/hyperlink" Target="http://twitter.com/av_morgan/statuses/937182128550297600" TargetMode="External"/><Relationship Id="rId428" Type="http://schemas.openxmlformats.org/officeDocument/2006/relationships/hyperlink" Target="http://pbs.twimg.com/profile_images/707208884352643072/CMQDBWyC_normal.jpg" TargetMode="External"/><Relationship Id="rId427" Type="http://schemas.openxmlformats.org/officeDocument/2006/relationships/hyperlink" Target="http://twitter.com/tjowens/statuses/937183877839376384" TargetMode="External"/><Relationship Id="rId2580" Type="http://schemas.openxmlformats.org/officeDocument/2006/relationships/hyperlink" Target="http://pbs.twimg.com/profile_images/907784163628957696/_l0Xa5da_normal.jpg" TargetMode="External"/><Relationship Id="rId1250" Type="http://schemas.openxmlformats.org/officeDocument/2006/relationships/hyperlink" Target="http://pbs.twimg.com/profile_images/444616670137425920/fbh-IiuJ_normal.png" TargetMode="External"/><Relationship Id="rId2581" Type="http://schemas.openxmlformats.org/officeDocument/2006/relationships/hyperlink" Target="http://twitter.com/ArchivistAriel/statuses/936060957331111936" TargetMode="External"/><Relationship Id="rId1251" Type="http://schemas.openxmlformats.org/officeDocument/2006/relationships/hyperlink" Target="http://twitter.com/metacirque/statuses/936709944308412417" TargetMode="External"/><Relationship Id="rId2582" Type="http://schemas.openxmlformats.org/officeDocument/2006/relationships/hyperlink" Target="http://pbs.twimg.com/profile_images/907784163628957696/_l0Xa5da_normal.jpg" TargetMode="External"/><Relationship Id="rId1252" Type="http://schemas.openxmlformats.org/officeDocument/2006/relationships/hyperlink" Target="http://pbs.twimg.com/profile_images/935933578139066369/CL4pbkiY_normal.jpg" TargetMode="External"/><Relationship Id="rId2583" Type="http://schemas.openxmlformats.org/officeDocument/2006/relationships/hyperlink" Target="http://twitter.com/ArchivistAriel/statuses/936060957331111936" TargetMode="External"/><Relationship Id="rId422" Type="http://schemas.openxmlformats.org/officeDocument/2006/relationships/hyperlink" Target="http://pbs.twimg.com/profile_images/844983559521734660/EDZhD6tK_normal.jpg" TargetMode="External"/><Relationship Id="rId1253" Type="http://schemas.openxmlformats.org/officeDocument/2006/relationships/hyperlink" Target="http://twitter.com/treberney/statuses/936709888625070080" TargetMode="External"/><Relationship Id="rId2584" Type="http://schemas.openxmlformats.org/officeDocument/2006/relationships/hyperlink" Target="http://pbs.twimg.com/profile_images/844983559521734660/EDZhD6tK_normal.jpg" TargetMode="External"/><Relationship Id="rId421" Type="http://schemas.openxmlformats.org/officeDocument/2006/relationships/hyperlink" Target="http://twitter.com/markj2/statuses/937198622403416065" TargetMode="External"/><Relationship Id="rId1254" Type="http://schemas.openxmlformats.org/officeDocument/2006/relationships/hyperlink" Target="http://pbs.twimg.com/profile_images/616647328766668800/Pp3UtKna_normal.jpg" TargetMode="External"/><Relationship Id="rId2585" Type="http://schemas.openxmlformats.org/officeDocument/2006/relationships/hyperlink" Target="http://twitter.com/amateur_cinema/statuses/936054244993576960" TargetMode="External"/><Relationship Id="rId420" Type="http://schemas.openxmlformats.org/officeDocument/2006/relationships/hyperlink" Target="http://pbs.twimg.com/profile_images/868876907697192960/r1X3hIWx_normal.jpg" TargetMode="External"/><Relationship Id="rId1255" Type="http://schemas.openxmlformats.org/officeDocument/2006/relationships/hyperlink" Target="http://twitter.com/AMIAnet/statuses/936709888536989696" TargetMode="External"/><Relationship Id="rId2586" Type="http://schemas.openxmlformats.org/officeDocument/2006/relationships/hyperlink" Target="http://pbs.twimg.com/profile_images/917528554262249473/sDsML6MD_normal.jpg" TargetMode="External"/><Relationship Id="rId1256" Type="http://schemas.openxmlformats.org/officeDocument/2006/relationships/hyperlink" Target="http://pbs.twimg.com/profile_images/601233784034369536/7VZ9AsLJ_normal.jpg" TargetMode="External"/><Relationship Id="rId2587" Type="http://schemas.openxmlformats.org/officeDocument/2006/relationships/hyperlink" Target="http://twitter.com/CarlaArton/statuses/936053991959654400" TargetMode="External"/><Relationship Id="rId1246" Type="http://schemas.openxmlformats.org/officeDocument/2006/relationships/hyperlink" Target="http://pbs.twimg.com/profile_images/817026150539005952/z-UxjaL0_normal.jpg" TargetMode="External"/><Relationship Id="rId2577" Type="http://schemas.openxmlformats.org/officeDocument/2006/relationships/hyperlink" Target="http://twitter.com/AMIAnet/statuses/936062826703179776" TargetMode="External"/><Relationship Id="rId1247" Type="http://schemas.openxmlformats.org/officeDocument/2006/relationships/hyperlink" Target="http://twitter.com/mellydollred/statuses/936709980220284929" TargetMode="External"/><Relationship Id="rId2578" Type="http://schemas.openxmlformats.org/officeDocument/2006/relationships/hyperlink" Target="http://pbs.twimg.com/profile_images/622071233085964288/UX5JFeDP_normal.png" TargetMode="External"/><Relationship Id="rId1248" Type="http://schemas.openxmlformats.org/officeDocument/2006/relationships/hyperlink" Target="http://pbs.twimg.com/profile_images/936661707333689344/7icBO-pB_normal.jpg" TargetMode="External"/><Relationship Id="rId2579" Type="http://schemas.openxmlformats.org/officeDocument/2006/relationships/hyperlink" Target="http://twitter.com/sigdl/statuses/936061700205408257" TargetMode="External"/><Relationship Id="rId1249" Type="http://schemas.openxmlformats.org/officeDocument/2006/relationships/hyperlink" Target="http://twitter.com/tvc15brian/statuses/936709959978545152" TargetMode="External"/><Relationship Id="rId415" Type="http://schemas.openxmlformats.org/officeDocument/2006/relationships/hyperlink" Target="http://twitter.com/MatroskaOrg/statuses/937203686828396544" TargetMode="External"/><Relationship Id="rId414" Type="http://schemas.openxmlformats.org/officeDocument/2006/relationships/hyperlink" Target="http://pbs.twimg.com/profile_images/1187770441/avatar_normal.png" TargetMode="External"/><Relationship Id="rId413" Type="http://schemas.openxmlformats.org/officeDocument/2006/relationships/hyperlink" Target="http://twitter.com/Coolretro72/statuses/937207265760817152" TargetMode="External"/><Relationship Id="rId412" Type="http://schemas.openxmlformats.org/officeDocument/2006/relationships/hyperlink" Target="http://pbs.twimg.com/profile_images/2649225674/48d098a4f3db31304b10641c906e31db_normal.png" TargetMode="External"/><Relationship Id="rId419" Type="http://schemas.openxmlformats.org/officeDocument/2006/relationships/hyperlink" Target="http://twitter.com/markj2/statuses/937199014906421248" TargetMode="External"/><Relationship Id="rId418" Type="http://schemas.openxmlformats.org/officeDocument/2006/relationships/hyperlink" Target="http://pbs.twimg.com/profile_images/868876907697192960/r1X3hIWx_normal.jpg" TargetMode="External"/><Relationship Id="rId417" Type="http://schemas.openxmlformats.org/officeDocument/2006/relationships/hyperlink" Target="http://twitter.com/MatroskaOrg/statuses/937203686828396544" TargetMode="External"/><Relationship Id="rId416" Type="http://schemas.openxmlformats.org/officeDocument/2006/relationships/hyperlink" Target="http://pbs.twimg.com/profile_images/1187770441/avatar_normal.png" TargetMode="External"/><Relationship Id="rId2570" Type="http://schemas.openxmlformats.org/officeDocument/2006/relationships/hyperlink" Target="http://pbs.twimg.com/profile_images/877927385164861440/UpEf11JT_normal.jpg" TargetMode="External"/><Relationship Id="rId1240" Type="http://schemas.openxmlformats.org/officeDocument/2006/relationships/hyperlink" Target="http://pbs.twimg.com/profile_images/795040189290860545/MwagkOgS_normal.jpg" TargetMode="External"/><Relationship Id="rId2571" Type="http://schemas.openxmlformats.org/officeDocument/2006/relationships/hyperlink" Target="http://twitter.com/JCrueger/statuses/936088221896802304" TargetMode="External"/><Relationship Id="rId1241" Type="http://schemas.openxmlformats.org/officeDocument/2006/relationships/hyperlink" Target="http://twitter.com/OmizoRM/statuses/936711309894275072" TargetMode="External"/><Relationship Id="rId2572" Type="http://schemas.openxmlformats.org/officeDocument/2006/relationships/hyperlink" Target="http://pbs.twimg.com/profile_images/601233784034369536/7VZ9AsLJ_normal.jpg" TargetMode="External"/><Relationship Id="rId411" Type="http://schemas.openxmlformats.org/officeDocument/2006/relationships/hyperlink" Target="http://twitter.com/mellydollred/statuses/937218067574198272" TargetMode="External"/><Relationship Id="rId1242" Type="http://schemas.openxmlformats.org/officeDocument/2006/relationships/hyperlink" Target="http://pbs.twimg.com/profile_images/730793019687981056/F3hNXNi2_normal.jpg" TargetMode="External"/><Relationship Id="rId2573" Type="http://schemas.openxmlformats.org/officeDocument/2006/relationships/hyperlink" Target="http://twitter.com/AMIAatUT/statuses/936072389812727809" TargetMode="External"/><Relationship Id="rId410" Type="http://schemas.openxmlformats.org/officeDocument/2006/relationships/hyperlink" Target="http://pbs.twimg.com/profile_images/817026150539005952/z-UxjaL0_normal.jpg" TargetMode="External"/><Relationship Id="rId1243" Type="http://schemas.openxmlformats.org/officeDocument/2006/relationships/hyperlink" Target="http://twitter.com/AVPreserve/statuses/936710704480079874" TargetMode="External"/><Relationship Id="rId2574" Type="http://schemas.openxmlformats.org/officeDocument/2006/relationships/hyperlink" Target="http://pbs.twimg.com/profile_images/863442729103183876/HDtBAnyR_normal.jpg" TargetMode="External"/><Relationship Id="rId1244" Type="http://schemas.openxmlformats.org/officeDocument/2006/relationships/hyperlink" Target="http://pbs.twimg.com/profile_images/817026150539005952/z-UxjaL0_normal.jpg" TargetMode="External"/><Relationship Id="rId2575" Type="http://schemas.openxmlformats.org/officeDocument/2006/relationships/hyperlink" Target="http://twitter.com/steveleggettlc/statuses/936066392641671168" TargetMode="External"/><Relationship Id="rId1245" Type="http://schemas.openxmlformats.org/officeDocument/2006/relationships/hyperlink" Target="http://twitter.com/mellydollred/statuses/936710006438756356" TargetMode="External"/><Relationship Id="rId2576" Type="http://schemas.openxmlformats.org/officeDocument/2006/relationships/hyperlink" Target="http://pbs.twimg.com/profile_images/616647328766668800/Pp3UtKna_normal.jpg" TargetMode="External"/><Relationship Id="rId1279" Type="http://schemas.openxmlformats.org/officeDocument/2006/relationships/hyperlink" Target="http://twitter.com/PrattInfoSchool/statuses/936705116282990594" TargetMode="External"/><Relationship Id="rId448" Type="http://schemas.openxmlformats.org/officeDocument/2006/relationships/hyperlink" Target="http://pbs.twimg.com/profile_images/931772675646738433/y9xwkjyc_normal.jpg" TargetMode="External"/><Relationship Id="rId447" Type="http://schemas.openxmlformats.org/officeDocument/2006/relationships/hyperlink" Target="http://twitter.com/jordanclaire/statuses/937125208103768064" TargetMode="External"/><Relationship Id="rId446" Type="http://schemas.openxmlformats.org/officeDocument/2006/relationships/hyperlink" Target="http://pbs.twimg.com/profile_images/920024750868529154/jz9U-8VE_normal.jpg" TargetMode="External"/><Relationship Id="rId445" Type="http://schemas.openxmlformats.org/officeDocument/2006/relationships/hyperlink" Target="http://twitter.com/BreatheHistory/statuses/937127471828357120" TargetMode="External"/><Relationship Id="rId449" Type="http://schemas.openxmlformats.org/officeDocument/2006/relationships/hyperlink" Target="http://twitter.com/clavilux_of_FL/statuses/937124803034705921" TargetMode="External"/><Relationship Id="rId1270" Type="http://schemas.openxmlformats.org/officeDocument/2006/relationships/hyperlink" Target="http://pbs.twimg.com/profile_images/842381786927718401/b1TeiZEc_normal.jpg" TargetMode="External"/><Relationship Id="rId440" Type="http://schemas.openxmlformats.org/officeDocument/2006/relationships/hyperlink" Target="http://pbs.twimg.com/profile_images/783302553991843840/mpE2AceC_normal.jpg" TargetMode="External"/><Relationship Id="rId1271" Type="http://schemas.openxmlformats.org/officeDocument/2006/relationships/hyperlink" Target="http://twitter.com/cmhosale/statuses/936707718454349831" TargetMode="External"/><Relationship Id="rId1272" Type="http://schemas.openxmlformats.org/officeDocument/2006/relationships/hyperlink" Target="http://pbs.twimg.com/profile_images/907784163628957696/_l0Xa5da_normal.jpg" TargetMode="External"/><Relationship Id="rId1273" Type="http://schemas.openxmlformats.org/officeDocument/2006/relationships/hyperlink" Target="http://twitter.com/ArchivistAriel/statuses/936707660220477441" TargetMode="External"/><Relationship Id="rId1274" Type="http://schemas.openxmlformats.org/officeDocument/2006/relationships/hyperlink" Target="http://pbs.twimg.com/profile_images/935933578139066369/CL4pbkiY_normal.jpg" TargetMode="External"/><Relationship Id="rId444" Type="http://schemas.openxmlformats.org/officeDocument/2006/relationships/hyperlink" Target="http://pbs.twimg.com/profile_images/873650536133931008/L_4WJ5a3_normal.jpg" TargetMode="External"/><Relationship Id="rId1275" Type="http://schemas.openxmlformats.org/officeDocument/2006/relationships/hyperlink" Target="http://twitter.com/treberney/statuses/936706683434405888" TargetMode="External"/><Relationship Id="rId443" Type="http://schemas.openxmlformats.org/officeDocument/2006/relationships/hyperlink" Target="http://twitter.com/cally__ho/statuses/937140779134472192" TargetMode="External"/><Relationship Id="rId1276" Type="http://schemas.openxmlformats.org/officeDocument/2006/relationships/hyperlink" Target="http://pbs.twimg.com/profile_images/883907269586333696/YfE-xCx__normal.jpg" TargetMode="External"/><Relationship Id="rId442" Type="http://schemas.openxmlformats.org/officeDocument/2006/relationships/hyperlink" Target="http://pbs.twimg.com/profile_images/936735583992459265/oqoWXJWJ_normal.jpg" TargetMode="External"/><Relationship Id="rId1277" Type="http://schemas.openxmlformats.org/officeDocument/2006/relationships/hyperlink" Target="http://twitter.com/brenemer/statuses/936706637083086848" TargetMode="External"/><Relationship Id="rId441" Type="http://schemas.openxmlformats.org/officeDocument/2006/relationships/hyperlink" Target="http://twitter.com/SimmonsSLIS/statuses/937162780460929025" TargetMode="External"/><Relationship Id="rId1278" Type="http://schemas.openxmlformats.org/officeDocument/2006/relationships/hyperlink" Target="http://pbs.twimg.com/profile_images/879487243148292096/KmDqiwzW_normal.jpg" TargetMode="External"/><Relationship Id="rId1268" Type="http://schemas.openxmlformats.org/officeDocument/2006/relationships/hyperlink" Target="http://pbs.twimg.com/profile_images/907784163628957696/_l0Xa5da_normal.jpg" TargetMode="External"/><Relationship Id="rId2599" Type="http://schemas.openxmlformats.org/officeDocument/2006/relationships/hyperlink" Target="http://twitter.com/BreatheHistory/statuses/936045971527659520" TargetMode="External"/><Relationship Id="rId1269" Type="http://schemas.openxmlformats.org/officeDocument/2006/relationships/hyperlink" Target="http://twitter.com/ArchivistAriel/statuses/936708325579689984" TargetMode="External"/><Relationship Id="rId437" Type="http://schemas.openxmlformats.org/officeDocument/2006/relationships/hyperlink" Target="http://twitter.com/DanStreible/statuses/937176195929649152" TargetMode="External"/><Relationship Id="rId436" Type="http://schemas.openxmlformats.org/officeDocument/2006/relationships/hyperlink" Target="http://pbs.twimg.com/profile_images/562372418245623809/PF6t5KWz_normal.jpeg" TargetMode="External"/><Relationship Id="rId435" Type="http://schemas.openxmlformats.org/officeDocument/2006/relationships/hyperlink" Target="http://twitter.com/DanStreible/statuses/937176544748990464" TargetMode="External"/><Relationship Id="rId434" Type="http://schemas.openxmlformats.org/officeDocument/2006/relationships/hyperlink" Target="http://pbs.twimg.com/profile_images/562372418245623809/PF6t5KWz_normal.jpeg" TargetMode="External"/><Relationship Id="rId439" Type="http://schemas.openxmlformats.org/officeDocument/2006/relationships/hyperlink" Target="http://twitter.com/DanStreible/statuses/937176195929649152" TargetMode="External"/><Relationship Id="rId438" Type="http://schemas.openxmlformats.org/officeDocument/2006/relationships/hyperlink" Target="http://pbs.twimg.com/profile_images/562372418245623809/PF6t5KWz_normal.jpeg" TargetMode="External"/><Relationship Id="rId2590" Type="http://schemas.openxmlformats.org/officeDocument/2006/relationships/hyperlink" Target="http://pbs.twimg.com/profile_images/926598366162595840/Af0y0oF7_normal.jpg" TargetMode="External"/><Relationship Id="rId1260" Type="http://schemas.openxmlformats.org/officeDocument/2006/relationships/hyperlink" Target="http://pbs.twimg.com/profile_images/935933578139066369/CL4pbkiY_normal.jpg" TargetMode="External"/><Relationship Id="rId2591" Type="http://schemas.openxmlformats.org/officeDocument/2006/relationships/hyperlink" Target="http://twitter.com/c_banks/statuses/936048751277498368" TargetMode="External"/><Relationship Id="rId1261" Type="http://schemas.openxmlformats.org/officeDocument/2006/relationships/hyperlink" Target="http://twitter.com/treberney/statuses/936708988510629889" TargetMode="External"/><Relationship Id="rId2592" Type="http://schemas.openxmlformats.org/officeDocument/2006/relationships/hyperlink" Target="http://pbs.twimg.com/profile_images/932981185013264385/P4dfqxWR_normal.jpg" TargetMode="External"/><Relationship Id="rId1262" Type="http://schemas.openxmlformats.org/officeDocument/2006/relationships/hyperlink" Target="http://pbs.twimg.com/profile_images/879876602154196993/N6r1fRw8_normal.jpg" TargetMode="External"/><Relationship Id="rId2593" Type="http://schemas.openxmlformats.org/officeDocument/2006/relationships/hyperlink" Target="http://twitter.com/eabenoit/statuses/936048604065738752" TargetMode="External"/><Relationship Id="rId1263" Type="http://schemas.openxmlformats.org/officeDocument/2006/relationships/hyperlink" Target="http://twitter.com/ablwr/statuses/936708936434057222" TargetMode="External"/><Relationship Id="rId2594" Type="http://schemas.openxmlformats.org/officeDocument/2006/relationships/hyperlink" Target="http://pbs.twimg.com/profile_images/931772675646738433/y9xwkjyc_normal.jpg" TargetMode="External"/><Relationship Id="rId433" Type="http://schemas.openxmlformats.org/officeDocument/2006/relationships/hyperlink" Target="http://twitter.com/BAVCPreserve/statuses/937178602679894016" TargetMode="External"/><Relationship Id="rId1264" Type="http://schemas.openxmlformats.org/officeDocument/2006/relationships/hyperlink" Target="http://pbs.twimg.com/profile_images/907784163628957696/_l0Xa5da_normal.jpg" TargetMode="External"/><Relationship Id="rId2595" Type="http://schemas.openxmlformats.org/officeDocument/2006/relationships/hyperlink" Target="http://twitter.com/clavilux_of_FL/statuses/936047551878397953" TargetMode="External"/><Relationship Id="rId432" Type="http://schemas.openxmlformats.org/officeDocument/2006/relationships/hyperlink" Target="http://pbs.twimg.com/profile_images/662067885733376000/xfAcGbGU_normal.jpg" TargetMode="External"/><Relationship Id="rId1265" Type="http://schemas.openxmlformats.org/officeDocument/2006/relationships/hyperlink" Target="http://twitter.com/ArchivistAriel/statuses/936708871250329600" TargetMode="External"/><Relationship Id="rId2596" Type="http://schemas.openxmlformats.org/officeDocument/2006/relationships/hyperlink" Target="http://pbs.twimg.com/profile_images/831231306830905344/aQ0dLYSx_normal.jpg" TargetMode="External"/><Relationship Id="rId431" Type="http://schemas.openxmlformats.org/officeDocument/2006/relationships/hyperlink" Target="http://twitter.com/Film_Legacy/statuses/937178955618058240" TargetMode="External"/><Relationship Id="rId1266" Type="http://schemas.openxmlformats.org/officeDocument/2006/relationships/hyperlink" Target="http://pbs.twimg.com/profile_images/907784163628957696/_l0Xa5da_normal.jpg" TargetMode="External"/><Relationship Id="rId2597" Type="http://schemas.openxmlformats.org/officeDocument/2006/relationships/hyperlink" Target="http://twitter.com/CollabJapanFilm/statuses/936045983481376769" TargetMode="External"/><Relationship Id="rId430" Type="http://schemas.openxmlformats.org/officeDocument/2006/relationships/hyperlink" Target="http://pbs.twimg.com/profile_images/1850814057/Master_Hands_thumb_normal.jpg" TargetMode="External"/><Relationship Id="rId1267" Type="http://schemas.openxmlformats.org/officeDocument/2006/relationships/hyperlink" Target="http://twitter.com/ArchivistAriel/statuses/936708562352422913" TargetMode="External"/><Relationship Id="rId2598" Type="http://schemas.openxmlformats.org/officeDocument/2006/relationships/hyperlink" Target="http://pbs.twimg.com/profile_images/873650536133931008/L_4WJ5a3_normal.jpg" TargetMode="External"/><Relationship Id="rId3070" Type="http://schemas.openxmlformats.org/officeDocument/2006/relationships/hyperlink" Target="http://pbs.twimg.com/profile_images/616647328766668800/Pp3UtKna_normal.jpg" TargetMode="External"/><Relationship Id="rId3072" Type="http://schemas.openxmlformats.org/officeDocument/2006/relationships/hyperlink" Target="http://pbs.twimg.com/profile_images/791016116336357376/oEuTjWr6_normal.jpg" TargetMode="External"/><Relationship Id="rId3071" Type="http://schemas.openxmlformats.org/officeDocument/2006/relationships/hyperlink" Target="http://twitter.com/AMIAnet/statuses/935277279919443969" TargetMode="External"/><Relationship Id="rId3074" Type="http://schemas.openxmlformats.org/officeDocument/2006/relationships/hyperlink" Target="http://pbs.twimg.com/profile_images/616647328766668800/Pp3UtKna_normal.jpg" TargetMode="External"/><Relationship Id="rId3073" Type="http://schemas.openxmlformats.org/officeDocument/2006/relationships/hyperlink" Target="http://twitter.com/ColorlabMD/statuses/935266250648903681" TargetMode="External"/><Relationship Id="rId3076" Type="http://schemas.openxmlformats.org/officeDocument/2006/relationships/hyperlink" Target="http://pbs.twimg.com/profile_images/931772675646738433/y9xwkjyc_normal.jpg" TargetMode="External"/><Relationship Id="rId3075" Type="http://schemas.openxmlformats.org/officeDocument/2006/relationships/hyperlink" Target="http://twitter.com/AMIAnet/statuses/935220411133861893" TargetMode="External"/><Relationship Id="rId3078" Type="http://schemas.openxmlformats.org/officeDocument/2006/relationships/hyperlink" Target="http://pbs.twimg.com/profile_images/616647328766668800/Pp3UtKna_normal.jpg" TargetMode="External"/><Relationship Id="rId3077" Type="http://schemas.openxmlformats.org/officeDocument/2006/relationships/hyperlink" Target="http://twitter.com/clavilux_of_FL/statuses/935190362871812097" TargetMode="External"/><Relationship Id="rId3079" Type="http://schemas.openxmlformats.org/officeDocument/2006/relationships/hyperlink" Target="http://twitter.com/AMIAnet/statuses/935190300485668864" TargetMode="External"/><Relationship Id="rId3061" Type="http://schemas.openxmlformats.org/officeDocument/2006/relationships/hyperlink" Target="http://twitter.com/RetoKromer/statuses/935497877270429697" TargetMode="External"/><Relationship Id="rId3060" Type="http://schemas.openxmlformats.org/officeDocument/2006/relationships/hyperlink" Target="http://pbs.twimg.com/profile_images/819579399972470785/CNE3_5mn_normal.jpg" TargetMode="External"/><Relationship Id="rId3063" Type="http://schemas.openxmlformats.org/officeDocument/2006/relationships/hyperlink" Target="http://twitter.com/RetoKromer/statuses/935497877270429697" TargetMode="External"/><Relationship Id="rId3062" Type="http://schemas.openxmlformats.org/officeDocument/2006/relationships/hyperlink" Target="http://pbs.twimg.com/profile_images/819579399972470785/CNE3_5mn_normal.jpg" TargetMode="External"/><Relationship Id="rId3065" Type="http://schemas.openxmlformats.org/officeDocument/2006/relationships/hyperlink" Target="http://twitter.com/malthelibrarian/statuses/935482336786993152" TargetMode="External"/><Relationship Id="rId3064" Type="http://schemas.openxmlformats.org/officeDocument/2006/relationships/hyperlink" Target="http://pbs.twimg.com/profile_images/892047404513591297/xOoDywFk_normal.jpg" TargetMode="External"/><Relationship Id="rId3067" Type="http://schemas.openxmlformats.org/officeDocument/2006/relationships/hyperlink" Target="http://twitter.com/erwinverb/statuses/935456986111635456" TargetMode="External"/><Relationship Id="rId3066" Type="http://schemas.openxmlformats.org/officeDocument/2006/relationships/hyperlink" Target="http://pbs.twimg.com/profile_images/2083680354/IMG_0450_normal.jpg" TargetMode="External"/><Relationship Id="rId3069" Type="http://schemas.openxmlformats.org/officeDocument/2006/relationships/hyperlink" Target="http://twitter.com/flashscan8_us/statuses/935369393835597824" TargetMode="External"/><Relationship Id="rId3068" Type="http://schemas.openxmlformats.org/officeDocument/2006/relationships/hyperlink" Target="http://pbs.twimg.com/profile_images/691017556434374657/3U7593Dh_normal.png" TargetMode="External"/><Relationship Id="rId3090" Type="http://schemas.openxmlformats.org/officeDocument/2006/relationships/hyperlink" Target="http://pbs.twimg.com/profile_images/616647328766668800/Pp3UtKna_normal.jpg" TargetMode="External"/><Relationship Id="rId3092" Type="http://schemas.openxmlformats.org/officeDocument/2006/relationships/hyperlink" Target="http://pbs.twimg.com/profile_images/817026150539005952/z-UxjaL0_normal.jpg" TargetMode="External"/><Relationship Id="rId3091" Type="http://schemas.openxmlformats.org/officeDocument/2006/relationships/hyperlink" Target="http://twitter.com/AMIAnet/statuses/934861075585159169" TargetMode="External"/><Relationship Id="rId3094" Type="http://schemas.openxmlformats.org/officeDocument/2006/relationships/hyperlink" Target="http://pbs.twimg.com/profile_images/616647328766668800/Pp3UtKna_normal.jpg" TargetMode="External"/><Relationship Id="rId3093" Type="http://schemas.openxmlformats.org/officeDocument/2006/relationships/hyperlink" Target="http://twitter.com/mellydollred/statuses/934510955119173633" TargetMode="External"/><Relationship Id="rId3096" Type="http://schemas.openxmlformats.org/officeDocument/2006/relationships/hyperlink" Target="http://pbs.twimg.com/profile_images/616647328766668800/Pp3UtKna_normal.jpg" TargetMode="External"/><Relationship Id="rId3095" Type="http://schemas.openxmlformats.org/officeDocument/2006/relationships/hyperlink" Target="http://twitter.com/AMIAnet/statuses/934510263352651782" TargetMode="External"/><Relationship Id="rId3098" Type="http://schemas.openxmlformats.org/officeDocument/2006/relationships/hyperlink" Target="http://pbs.twimg.com/profile_images/605961212640161794/IZL4vI7J_normal.jpg" TargetMode="External"/><Relationship Id="rId3097" Type="http://schemas.openxmlformats.org/officeDocument/2006/relationships/hyperlink" Target="http://twitter.com/AMIAnet/statuses/934510263352651782" TargetMode="External"/><Relationship Id="rId3099" Type="http://schemas.openxmlformats.org/officeDocument/2006/relationships/hyperlink" Target="http://twitter.com/arscaudio/statuses/934437914884411392" TargetMode="External"/><Relationship Id="rId3081" Type="http://schemas.openxmlformats.org/officeDocument/2006/relationships/hyperlink" Target="http://twitter.com/AMIAnet/statuses/935190300485668864" TargetMode="External"/><Relationship Id="rId3080" Type="http://schemas.openxmlformats.org/officeDocument/2006/relationships/hyperlink" Target="http://pbs.twimg.com/profile_images/616647328766668800/Pp3UtKna_normal.jpg" TargetMode="External"/><Relationship Id="rId3083" Type="http://schemas.openxmlformats.org/officeDocument/2006/relationships/hyperlink" Target="http://twitter.com/RetoKromer/statuses/935174155896610816" TargetMode="External"/><Relationship Id="rId3082" Type="http://schemas.openxmlformats.org/officeDocument/2006/relationships/hyperlink" Target="http://pbs.twimg.com/profile_images/819579399972470785/CNE3_5mn_normal.jpg" TargetMode="External"/><Relationship Id="rId3085" Type="http://schemas.openxmlformats.org/officeDocument/2006/relationships/hyperlink" Target="http://twitter.com/RetoKromer/statuses/934866050558119937" TargetMode="External"/><Relationship Id="rId3084" Type="http://schemas.openxmlformats.org/officeDocument/2006/relationships/hyperlink" Target="http://pbs.twimg.com/profile_images/819579399972470785/CNE3_5mn_normal.jpg" TargetMode="External"/><Relationship Id="rId3087" Type="http://schemas.openxmlformats.org/officeDocument/2006/relationships/hyperlink" Target="http://twitter.com/UAStudentSAA/statuses/934861542939680769" TargetMode="External"/><Relationship Id="rId3086" Type="http://schemas.openxmlformats.org/officeDocument/2006/relationships/hyperlink" Target="http://pbs.twimg.com/profile_images/824423174221819909/iIKPqnzl_normal.jpg" TargetMode="External"/><Relationship Id="rId3089" Type="http://schemas.openxmlformats.org/officeDocument/2006/relationships/hyperlink" Target="http://twitter.com/AMIAnet/statuses/934861075585159169" TargetMode="External"/><Relationship Id="rId3088" Type="http://schemas.openxmlformats.org/officeDocument/2006/relationships/hyperlink" Target="http://pbs.twimg.com/profile_images/616647328766668800/Pp3UtKna_normal.jpg" TargetMode="External"/><Relationship Id="rId3039" Type="http://schemas.openxmlformats.org/officeDocument/2006/relationships/hyperlink" Target="http://twitter.com/erwinverb/statuses/935531414946271232" TargetMode="External"/><Relationship Id="rId1" Type="http://schemas.openxmlformats.org/officeDocument/2006/relationships/hyperlink" Target="http://pbs.twimg.com/profile_images/844542931381956609/XME64zAv_normal.jpg" TargetMode="External"/><Relationship Id="rId2" Type="http://schemas.openxmlformats.org/officeDocument/2006/relationships/hyperlink" Target="http://twitter.com/VintageCloudDK/statuses/942650890162356224" TargetMode="External"/><Relationship Id="rId3" Type="http://schemas.openxmlformats.org/officeDocument/2006/relationships/hyperlink" Target="http://pbs.twimg.com/profile_images/930125005698019328/as8Wo5Kp_normal.jpg" TargetMode="External"/><Relationship Id="rId4" Type="http://schemas.openxmlformats.org/officeDocument/2006/relationships/hyperlink" Target="http://twitter.com/chadfairfield/statuses/941002187504865283" TargetMode="External"/><Relationship Id="rId3030" Type="http://schemas.openxmlformats.org/officeDocument/2006/relationships/hyperlink" Target="http://pbs.twimg.com/profile_images/779885407626559488/c9cE_46I_normal.jpg" TargetMode="External"/><Relationship Id="rId9" Type="http://schemas.openxmlformats.org/officeDocument/2006/relationships/hyperlink" Target="http://pbs.twimg.com/profile_images/793493564/iasa_square_normal.jpg" TargetMode="External"/><Relationship Id="rId3032" Type="http://schemas.openxmlformats.org/officeDocument/2006/relationships/hyperlink" Target="http://pbs.twimg.com/profile_images/509734642132320256/Bdk90kJQ_normal.png" TargetMode="External"/><Relationship Id="rId3031" Type="http://schemas.openxmlformats.org/officeDocument/2006/relationships/hyperlink" Target="http://twitter.com/ItsTheShadsy/statuses/935538292442968069" TargetMode="External"/><Relationship Id="rId3034" Type="http://schemas.openxmlformats.org/officeDocument/2006/relationships/hyperlink" Target="http://pbs.twimg.com/profile_images/820648564959432704/zbFBiueI_normal.jpg" TargetMode="External"/><Relationship Id="rId3033" Type="http://schemas.openxmlformats.org/officeDocument/2006/relationships/hyperlink" Target="http://twitter.com/DaleLore/statuses/935537617453617158" TargetMode="External"/><Relationship Id="rId5" Type="http://schemas.openxmlformats.org/officeDocument/2006/relationships/hyperlink" Target="http://pbs.twimg.com/profile_images/1494861853/RBL__2__normal.JPG" TargetMode="External"/><Relationship Id="rId3036" Type="http://schemas.openxmlformats.org/officeDocument/2006/relationships/hyperlink" Target="http://pbs.twimg.com/profile_images/899044608700588033/i93EZ_i0_normal.jpg" TargetMode="External"/><Relationship Id="rId6" Type="http://schemas.openxmlformats.org/officeDocument/2006/relationships/hyperlink" Target="http://twitter.com/DocOnFHIR/statuses/940786973714800640" TargetMode="External"/><Relationship Id="rId3035" Type="http://schemas.openxmlformats.org/officeDocument/2006/relationships/hyperlink" Target="http://twitter.com/fitzmorrigna/statuses/935534723656486912" TargetMode="External"/><Relationship Id="rId7" Type="http://schemas.openxmlformats.org/officeDocument/2006/relationships/hyperlink" Target="http://pbs.twimg.com/profile_images/2634509630/147d80ade8a7188e8a28caf1a1530981_normal.jpeg" TargetMode="External"/><Relationship Id="rId3038" Type="http://schemas.openxmlformats.org/officeDocument/2006/relationships/hyperlink" Target="http://pbs.twimg.com/profile_images/2083680354/IMG_0450_normal.jpg" TargetMode="External"/><Relationship Id="rId8" Type="http://schemas.openxmlformats.org/officeDocument/2006/relationships/hyperlink" Target="http://twitter.com/ANIAinformatics/statuses/940731751483215872" TargetMode="External"/><Relationship Id="rId3037" Type="http://schemas.openxmlformats.org/officeDocument/2006/relationships/hyperlink" Target="http://twitter.com/CaseyEDavis1/statuses/935534384320516096" TargetMode="External"/><Relationship Id="rId3029" Type="http://schemas.openxmlformats.org/officeDocument/2006/relationships/hyperlink" Target="http://twitter.com/joshuatj/statuses/935541394080374784" TargetMode="External"/><Relationship Id="rId3028" Type="http://schemas.openxmlformats.org/officeDocument/2006/relationships/hyperlink" Target="http://pbs.twimg.com/profile_images/890634390769778688/cydpWWpC_normal.jpg" TargetMode="External"/><Relationship Id="rId3021" Type="http://schemas.openxmlformats.org/officeDocument/2006/relationships/hyperlink" Target="http://twitter.com/AMIAnet/statuses/935570429032456192" TargetMode="External"/><Relationship Id="rId3020" Type="http://schemas.openxmlformats.org/officeDocument/2006/relationships/hyperlink" Target="http://pbs.twimg.com/profile_images/616647328766668800/Pp3UtKna_normal.jpg" TargetMode="External"/><Relationship Id="rId3023" Type="http://schemas.openxmlformats.org/officeDocument/2006/relationships/hyperlink" Target="http://twitter.com/0_DigiBorn_0/statuses/935558523295076352" TargetMode="External"/><Relationship Id="rId3022" Type="http://schemas.openxmlformats.org/officeDocument/2006/relationships/hyperlink" Target="http://pbs.twimg.com/profile_images/831956438138421252/fRz2ToUa_normal.jpg" TargetMode="External"/><Relationship Id="rId3025" Type="http://schemas.openxmlformats.org/officeDocument/2006/relationships/hyperlink" Target="http://twitter.com/tvc15brian/statuses/935558066996633600" TargetMode="External"/><Relationship Id="rId3024" Type="http://schemas.openxmlformats.org/officeDocument/2006/relationships/hyperlink" Target="http://pbs.twimg.com/profile_images/935383311655911424/v9lmolsM_normal.jpg" TargetMode="External"/><Relationship Id="rId3027" Type="http://schemas.openxmlformats.org/officeDocument/2006/relationships/hyperlink" Target="http://twitter.com/tvc15brian/statuses/935558066996633600" TargetMode="External"/><Relationship Id="rId3026" Type="http://schemas.openxmlformats.org/officeDocument/2006/relationships/hyperlink" Target="http://pbs.twimg.com/profile_images/935383311655911424/v9lmolsM_normal.jpg" TargetMode="External"/><Relationship Id="rId3050" Type="http://schemas.openxmlformats.org/officeDocument/2006/relationships/hyperlink" Target="http://pbs.twimg.com/profile_images/2083680354/IMG_0450_normal.jpg" TargetMode="External"/><Relationship Id="rId3052" Type="http://schemas.openxmlformats.org/officeDocument/2006/relationships/hyperlink" Target="http://pbs.twimg.com/profile_images/875735913351045120/qCbP1gFp_normal.jpg" TargetMode="External"/><Relationship Id="rId3051" Type="http://schemas.openxmlformats.org/officeDocument/2006/relationships/hyperlink" Target="http://twitter.com/erwinverb/statuses/935520779806048256" TargetMode="External"/><Relationship Id="rId3054" Type="http://schemas.openxmlformats.org/officeDocument/2006/relationships/hyperlink" Target="http://pbs.twimg.com/profile_images/875735913351045120/qCbP1gFp_normal.jpg" TargetMode="External"/><Relationship Id="rId3053" Type="http://schemas.openxmlformats.org/officeDocument/2006/relationships/hyperlink" Target="http://twitter.com/ArchivesMaarja/statuses/935514440744755202" TargetMode="External"/><Relationship Id="rId3056" Type="http://schemas.openxmlformats.org/officeDocument/2006/relationships/hyperlink" Target="http://pbs.twimg.com/profile_images/920410825369759745/rj8B3I5I_normal.jpg" TargetMode="External"/><Relationship Id="rId3055" Type="http://schemas.openxmlformats.org/officeDocument/2006/relationships/hyperlink" Target="http://twitter.com/ArchivesMaarja/statuses/935514440744755202" TargetMode="External"/><Relationship Id="rId3058" Type="http://schemas.openxmlformats.org/officeDocument/2006/relationships/hyperlink" Target="http://pbs.twimg.com/profile_images/899044608700588033/i93EZ_i0_normal.jpg" TargetMode="External"/><Relationship Id="rId3057" Type="http://schemas.openxmlformats.org/officeDocument/2006/relationships/hyperlink" Target="http://twitter.com/treberney/statuses/935507677626716161" TargetMode="External"/><Relationship Id="rId3059" Type="http://schemas.openxmlformats.org/officeDocument/2006/relationships/hyperlink" Target="http://twitter.com/CaseyEDavis1/statuses/935506837574692864" TargetMode="External"/><Relationship Id="rId3041" Type="http://schemas.openxmlformats.org/officeDocument/2006/relationships/hyperlink" Target="http://twitter.com/erwinverb/statuses/935530787973337089" TargetMode="External"/><Relationship Id="rId3040" Type="http://schemas.openxmlformats.org/officeDocument/2006/relationships/hyperlink" Target="http://pbs.twimg.com/profile_images/2083680354/IMG_0450_normal.jpg" TargetMode="External"/><Relationship Id="rId3043" Type="http://schemas.openxmlformats.org/officeDocument/2006/relationships/hyperlink" Target="http://twitter.com/erwinverb/statuses/935530787973337089" TargetMode="External"/><Relationship Id="rId3042" Type="http://schemas.openxmlformats.org/officeDocument/2006/relationships/hyperlink" Target="http://pbs.twimg.com/profile_images/2083680354/IMG_0450_normal.jpg" TargetMode="External"/><Relationship Id="rId3045" Type="http://schemas.openxmlformats.org/officeDocument/2006/relationships/hyperlink" Target="http://twitter.com/TerrifiKelly/statuses/935527065234919424" TargetMode="External"/><Relationship Id="rId3044" Type="http://schemas.openxmlformats.org/officeDocument/2006/relationships/hyperlink" Target="http://pbs.twimg.com/profile_images/1338427089/2011-04-26_19.55_1_normal.JPG" TargetMode="External"/><Relationship Id="rId3047" Type="http://schemas.openxmlformats.org/officeDocument/2006/relationships/hyperlink" Target="http://twitter.com/aahellerdoros/statuses/935523692360228866" TargetMode="External"/><Relationship Id="rId3046" Type="http://schemas.openxmlformats.org/officeDocument/2006/relationships/hyperlink" Target="http://pbs.twimg.com/profile_images/629673355105447937/g6oPxsRm_normal.jpg" TargetMode="External"/><Relationship Id="rId3049" Type="http://schemas.openxmlformats.org/officeDocument/2006/relationships/hyperlink" Target="http://twitter.com/The_BFOOL/statuses/935522902363070464" TargetMode="External"/><Relationship Id="rId3048" Type="http://schemas.openxmlformats.org/officeDocument/2006/relationships/hyperlink" Target="http://pbs.twimg.com/profile_images/650531395182456833/WVel9_Zl_normal.jpg" TargetMode="External"/><Relationship Id="rId2600" Type="http://schemas.openxmlformats.org/officeDocument/2006/relationships/hyperlink" Target="http://pbs.twimg.com/profile_images/873650536133931008/L_4WJ5a3_normal.jpg" TargetMode="External"/><Relationship Id="rId2601" Type="http://schemas.openxmlformats.org/officeDocument/2006/relationships/hyperlink" Target="http://twitter.com/BreatheHistory/statuses/936045971527659520" TargetMode="External"/><Relationship Id="rId2602" Type="http://schemas.openxmlformats.org/officeDocument/2006/relationships/hyperlink" Target="http://pbs.twimg.com/profile_images/509734642132320256/Bdk90kJQ_normal.png" TargetMode="External"/><Relationship Id="rId2603" Type="http://schemas.openxmlformats.org/officeDocument/2006/relationships/hyperlink" Target="http://twitter.com/DaleLore/statuses/936029570972749824" TargetMode="External"/><Relationship Id="rId2604" Type="http://schemas.openxmlformats.org/officeDocument/2006/relationships/hyperlink" Target="http://pbs.twimg.com/profile_images/616647328766668800/Pp3UtKna_normal.jpg" TargetMode="External"/><Relationship Id="rId2605" Type="http://schemas.openxmlformats.org/officeDocument/2006/relationships/hyperlink" Target="http://twitter.com/AMIAnet/statuses/936028054211710976" TargetMode="External"/><Relationship Id="rId2606" Type="http://schemas.openxmlformats.org/officeDocument/2006/relationships/hyperlink" Target="http://pbs.twimg.com/profile_images/926598366162595840/Af0y0oF7_normal.jpg" TargetMode="External"/><Relationship Id="rId808" Type="http://schemas.openxmlformats.org/officeDocument/2006/relationships/hyperlink" Target="http://pbs.twimg.com/profile_images/431241363057700864/WwXZKHqf_normal.jpeg" TargetMode="External"/><Relationship Id="rId2607" Type="http://schemas.openxmlformats.org/officeDocument/2006/relationships/hyperlink" Target="http://twitter.com/c_banks/statuses/936027714338934786" TargetMode="External"/><Relationship Id="rId807" Type="http://schemas.openxmlformats.org/officeDocument/2006/relationships/hyperlink" Target="http://twitter.com/AV_DiscoTech/statuses/936992241708658688" TargetMode="External"/><Relationship Id="rId2608" Type="http://schemas.openxmlformats.org/officeDocument/2006/relationships/hyperlink" Target="http://pbs.twimg.com/profile_images/601233784034369536/7VZ9AsLJ_normal.jpg" TargetMode="External"/><Relationship Id="rId806" Type="http://schemas.openxmlformats.org/officeDocument/2006/relationships/hyperlink" Target="http://pbs.twimg.com/profile_images/760851832503693312/PFGUQnxu_normal.jpg" TargetMode="External"/><Relationship Id="rId2609" Type="http://schemas.openxmlformats.org/officeDocument/2006/relationships/hyperlink" Target="http://twitter.com/AMIAatUT/statuses/936027112447922176" TargetMode="External"/><Relationship Id="rId805" Type="http://schemas.openxmlformats.org/officeDocument/2006/relationships/hyperlink" Target="http://twitter.com/AV_DiscoTech/statuses/936992241708658688" TargetMode="External"/><Relationship Id="rId809" Type="http://schemas.openxmlformats.org/officeDocument/2006/relationships/hyperlink" Target="http://twitter.com/alancolors/statuses/936991279115919361" TargetMode="External"/><Relationship Id="rId800" Type="http://schemas.openxmlformats.org/officeDocument/2006/relationships/hyperlink" Target="http://pbs.twimg.com/profile_images/557899139476758528/ntArCZuy_normal.png" TargetMode="External"/><Relationship Id="rId804" Type="http://schemas.openxmlformats.org/officeDocument/2006/relationships/hyperlink" Target="http://pbs.twimg.com/profile_images/760851832503693312/PFGUQnxu_normal.jpg" TargetMode="External"/><Relationship Id="rId803" Type="http://schemas.openxmlformats.org/officeDocument/2006/relationships/hyperlink" Target="http://twitter.com/metacynic/statuses/936992647478161409" TargetMode="External"/><Relationship Id="rId802" Type="http://schemas.openxmlformats.org/officeDocument/2006/relationships/hyperlink" Target="http://pbs.twimg.com/profile_images/469430578991742977/_8ZNgn73_normal.jpeg" TargetMode="External"/><Relationship Id="rId801" Type="http://schemas.openxmlformats.org/officeDocument/2006/relationships/hyperlink" Target="http://twitter.com/amarchivepub/statuses/936992735839576064" TargetMode="External"/><Relationship Id="rId1334" Type="http://schemas.openxmlformats.org/officeDocument/2006/relationships/hyperlink" Target="http://pbs.twimg.com/profile_images/925751410980827140/mgjt_NBP_normal.jpg" TargetMode="External"/><Relationship Id="rId2665" Type="http://schemas.openxmlformats.org/officeDocument/2006/relationships/hyperlink" Target="http://twitter.com/treberney/statuses/935980515731103744" TargetMode="External"/><Relationship Id="rId1335" Type="http://schemas.openxmlformats.org/officeDocument/2006/relationships/hyperlink" Target="http://twitter.com/annalynnmartino/statuses/936696467259043840" TargetMode="External"/><Relationship Id="rId2666" Type="http://schemas.openxmlformats.org/officeDocument/2006/relationships/hyperlink" Target="http://pbs.twimg.com/profile_images/817026150539005952/z-UxjaL0_normal.jpg" TargetMode="External"/><Relationship Id="rId1336" Type="http://schemas.openxmlformats.org/officeDocument/2006/relationships/hyperlink" Target="http://pbs.twimg.com/profile_images/925751410980827140/mgjt_NBP_normal.jpg" TargetMode="External"/><Relationship Id="rId2667" Type="http://schemas.openxmlformats.org/officeDocument/2006/relationships/hyperlink" Target="http://twitter.com/mellydollred/statuses/935980106958475266" TargetMode="External"/><Relationship Id="rId1337" Type="http://schemas.openxmlformats.org/officeDocument/2006/relationships/hyperlink" Target="http://twitter.com/annalynnmartino/statuses/936696284026720256" TargetMode="External"/><Relationship Id="rId2668" Type="http://schemas.openxmlformats.org/officeDocument/2006/relationships/hyperlink" Target="http://pbs.twimg.com/profile_images/560975584092631040/LnPE5Z-L_normal.png" TargetMode="External"/><Relationship Id="rId1338" Type="http://schemas.openxmlformats.org/officeDocument/2006/relationships/hyperlink" Target="http://pbs.twimg.com/profile_images/3639920435/105469f3b6bfb1274bfb267ff66c2a6b_normal.jpeg" TargetMode="External"/><Relationship Id="rId2669" Type="http://schemas.openxmlformats.org/officeDocument/2006/relationships/hyperlink" Target="http://twitter.com/AVP_UCLA/statuses/935976232348540928" TargetMode="External"/><Relationship Id="rId1339" Type="http://schemas.openxmlformats.org/officeDocument/2006/relationships/hyperlink" Target="http://twitter.com/cally__ho/statuses/936696260551159808" TargetMode="External"/><Relationship Id="rId745" Type="http://schemas.openxmlformats.org/officeDocument/2006/relationships/hyperlink" Target="http://twitter.com/mellydollred/statuses/937006105443565568" TargetMode="External"/><Relationship Id="rId744" Type="http://schemas.openxmlformats.org/officeDocument/2006/relationships/hyperlink" Target="http://pbs.twimg.com/profile_images/817026150539005952/z-UxjaL0_normal.jpg" TargetMode="External"/><Relationship Id="rId743" Type="http://schemas.openxmlformats.org/officeDocument/2006/relationships/hyperlink" Target="http://twitter.com/EmilySenefeld/statuses/937006243918569472" TargetMode="External"/><Relationship Id="rId742" Type="http://schemas.openxmlformats.org/officeDocument/2006/relationships/hyperlink" Target="http://pbs.twimg.com/profile_images/879818039616651264/FoFwipEG_normal.jpg" TargetMode="External"/><Relationship Id="rId749" Type="http://schemas.openxmlformats.org/officeDocument/2006/relationships/hyperlink" Target="http://twitter.com/mcnatch/statuses/937004661638299654" TargetMode="External"/><Relationship Id="rId748" Type="http://schemas.openxmlformats.org/officeDocument/2006/relationships/hyperlink" Target="http://pbs.twimg.com/profile_images/554383006392401922/l-v4zvbj_normal.jpeg" TargetMode="External"/><Relationship Id="rId747" Type="http://schemas.openxmlformats.org/officeDocument/2006/relationships/hyperlink" Target="http://twitter.com/TerrifiKelly/statuses/937005866422857728" TargetMode="External"/><Relationship Id="rId746" Type="http://schemas.openxmlformats.org/officeDocument/2006/relationships/hyperlink" Target="http://pbs.twimg.com/profile_images/1338427089/2011-04-26_19.55_1_normal.JPG" TargetMode="External"/><Relationship Id="rId2660" Type="http://schemas.openxmlformats.org/officeDocument/2006/relationships/hyperlink" Target="http://pbs.twimg.com/profile_images/864511144697806848/0Q7ak86T_normal.jpg" TargetMode="External"/><Relationship Id="rId741" Type="http://schemas.openxmlformats.org/officeDocument/2006/relationships/hyperlink" Target="http://twitter.com/annalynnmartino/statuses/937006760732319745" TargetMode="External"/><Relationship Id="rId1330" Type="http://schemas.openxmlformats.org/officeDocument/2006/relationships/hyperlink" Target="http://pbs.twimg.com/profile_images/935933578139066369/CL4pbkiY_normal.jpg" TargetMode="External"/><Relationship Id="rId2661" Type="http://schemas.openxmlformats.org/officeDocument/2006/relationships/hyperlink" Target="http://twitter.com/erinlee_b/statuses/935984652279537665" TargetMode="External"/><Relationship Id="rId740" Type="http://schemas.openxmlformats.org/officeDocument/2006/relationships/hyperlink" Target="http://pbs.twimg.com/profile_images/925751410980827140/mgjt_NBP_normal.jpg" TargetMode="External"/><Relationship Id="rId1331" Type="http://schemas.openxmlformats.org/officeDocument/2006/relationships/hyperlink" Target="http://twitter.com/treberney/statuses/936696739309944832" TargetMode="External"/><Relationship Id="rId2662" Type="http://schemas.openxmlformats.org/officeDocument/2006/relationships/hyperlink" Target="http://pbs.twimg.com/profile_images/935933578139066369/CL4pbkiY_normal.jpg" TargetMode="External"/><Relationship Id="rId1332" Type="http://schemas.openxmlformats.org/officeDocument/2006/relationships/hyperlink" Target="http://pbs.twimg.com/profile_images/601233784034369536/7VZ9AsLJ_normal.jpg" TargetMode="External"/><Relationship Id="rId2663" Type="http://schemas.openxmlformats.org/officeDocument/2006/relationships/hyperlink" Target="http://twitter.com/treberney/statuses/935980515731103744" TargetMode="External"/><Relationship Id="rId1333" Type="http://schemas.openxmlformats.org/officeDocument/2006/relationships/hyperlink" Target="http://twitter.com/AMIAatUT/statuses/936696620581904385" TargetMode="External"/><Relationship Id="rId2664" Type="http://schemas.openxmlformats.org/officeDocument/2006/relationships/hyperlink" Target="http://pbs.twimg.com/profile_images/935933578139066369/CL4pbkiY_normal.jpg" TargetMode="External"/><Relationship Id="rId1323" Type="http://schemas.openxmlformats.org/officeDocument/2006/relationships/hyperlink" Target="http://twitter.com/AMIAatUT/statuses/936697101009989632" TargetMode="External"/><Relationship Id="rId2654" Type="http://schemas.openxmlformats.org/officeDocument/2006/relationships/hyperlink" Target="http://pbs.twimg.com/profile_images/864511144697806848/0Q7ak86T_normal.jpg" TargetMode="External"/><Relationship Id="rId1324" Type="http://schemas.openxmlformats.org/officeDocument/2006/relationships/hyperlink" Target="http://pbs.twimg.com/profile_images/1338427089/2011-04-26_19.55_1_normal.JPG" TargetMode="External"/><Relationship Id="rId2655" Type="http://schemas.openxmlformats.org/officeDocument/2006/relationships/hyperlink" Target="http://twitter.com/erinlee_b/statuses/935985710821146624" TargetMode="External"/><Relationship Id="rId1325" Type="http://schemas.openxmlformats.org/officeDocument/2006/relationships/hyperlink" Target="http://twitter.com/TerrifiKelly/statuses/936697020370309120" TargetMode="External"/><Relationship Id="rId2656" Type="http://schemas.openxmlformats.org/officeDocument/2006/relationships/hyperlink" Target="http://pbs.twimg.com/profile_images/616647328766668800/Pp3UtKna_normal.jpg" TargetMode="External"/><Relationship Id="rId1326" Type="http://schemas.openxmlformats.org/officeDocument/2006/relationships/hyperlink" Target="http://pbs.twimg.com/profile_images/1338427089/2011-04-26_19.55_1_normal.JPG" TargetMode="External"/><Relationship Id="rId2657" Type="http://schemas.openxmlformats.org/officeDocument/2006/relationships/hyperlink" Target="http://twitter.com/AMIAnet/statuses/935985572451094530" TargetMode="External"/><Relationship Id="rId1327" Type="http://schemas.openxmlformats.org/officeDocument/2006/relationships/hyperlink" Target="http://twitter.com/TerrifiKelly/statuses/936696897431011331" TargetMode="External"/><Relationship Id="rId2658" Type="http://schemas.openxmlformats.org/officeDocument/2006/relationships/hyperlink" Target="http://pbs.twimg.com/profile_images/864511144697806848/0Q7ak86T_normal.jpg" TargetMode="External"/><Relationship Id="rId1328" Type="http://schemas.openxmlformats.org/officeDocument/2006/relationships/hyperlink" Target="http://pbs.twimg.com/profile_images/378800000635341132/2e581db4de5760ce4304903c103fc386_normal.jpeg" TargetMode="External"/><Relationship Id="rId2659" Type="http://schemas.openxmlformats.org/officeDocument/2006/relationships/hyperlink" Target="http://twitter.com/erinlee_b/statuses/935985304900718594" TargetMode="External"/><Relationship Id="rId1329" Type="http://schemas.openxmlformats.org/officeDocument/2006/relationships/hyperlink" Target="http://twitter.com/statsmaths/statuses/936696846981980162" TargetMode="External"/><Relationship Id="rId739" Type="http://schemas.openxmlformats.org/officeDocument/2006/relationships/hyperlink" Target="http://twitter.com/CaseyEDavis1/statuses/937006853367713792" TargetMode="External"/><Relationship Id="rId734" Type="http://schemas.openxmlformats.org/officeDocument/2006/relationships/hyperlink" Target="http://pbs.twimg.com/profile_images/536784096/eyesonfire_normal.jpg" TargetMode="External"/><Relationship Id="rId733" Type="http://schemas.openxmlformats.org/officeDocument/2006/relationships/hyperlink" Target="http://twitter.com/jwdunn/statuses/937007689049214976" TargetMode="External"/><Relationship Id="rId732" Type="http://schemas.openxmlformats.org/officeDocument/2006/relationships/hyperlink" Target="http://pbs.twimg.com/profile_images/1544095498/photo_normal.jpg" TargetMode="External"/><Relationship Id="rId731" Type="http://schemas.openxmlformats.org/officeDocument/2006/relationships/hyperlink" Target="http://twitter.com/JanineWinfree/statuses/937007926929215490" TargetMode="External"/><Relationship Id="rId738" Type="http://schemas.openxmlformats.org/officeDocument/2006/relationships/hyperlink" Target="http://pbs.twimg.com/profile_images/899044608700588033/i93EZ_i0_normal.jpg" TargetMode="External"/><Relationship Id="rId737" Type="http://schemas.openxmlformats.org/officeDocument/2006/relationships/hyperlink" Target="http://twitter.com/janineveazue/statuses/937007286400274432" TargetMode="External"/><Relationship Id="rId736" Type="http://schemas.openxmlformats.org/officeDocument/2006/relationships/hyperlink" Target="http://pbs.twimg.com/profile_images/536784096/eyesonfire_normal.jpg" TargetMode="External"/><Relationship Id="rId735" Type="http://schemas.openxmlformats.org/officeDocument/2006/relationships/hyperlink" Target="http://twitter.com/janineveazue/statuses/937007286400274432" TargetMode="External"/><Relationship Id="rId730" Type="http://schemas.openxmlformats.org/officeDocument/2006/relationships/hyperlink" Target="http://pbs.twimg.com/profile_images/714169842744627200/LiuP-ZXd_normal.jpg" TargetMode="External"/><Relationship Id="rId2650" Type="http://schemas.openxmlformats.org/officeDocument/2006/relationships/hyperlink" Target="http://pbs.twimg.com/profile_images/873650536133931008/L_4WJ5a3_normal.jpg" TargetMode="External"/><Relationship Id="rId1320" Type="http://schemas.openxmlformats.org/officeDocument/2006/relationships/hyperlink" Target="http://pbs.twimg.com/profile_images/601233784034369536/7VZ9AsLJ_normal.jpg" TargetMode="External"/><Relationship Id="rId2651" Type="http://schemas.openxmlformats.org/officeDocument/2006/relationships/hyperlink" Target="http://twitter.com/BreatheHistory/statuses/935990601799127041" TargetMode="External"/><Relationship Id="rId1321" Type="http://schemas.openxmlformats.org/officeDocument/2006/relationships/hyperlink" Target="http://twitter.com/AMIAatUT/statuses/936697271504261125" TargetMode="External"/><Relationship Id="rId2652" Type="http://schemas.openxmlformats.org/officeDocument/2006/relationships/hyperlink" Target="http://pbs.twimg.com/profile_images/931772675646738433/y9xwkjyc_normal.jpg" TargetMode="External"/><Relationship Id="rId1322" Type="http://schemas.openxmlformats.org/officeDocument/2006/relationships/hyperlink" Target="http://pbs.twimg.com/profile_images/601233784034369536/7VZ9AsLJ_normal.jpg" TargetMode="External"/><Relationship Id="rId2653" Type="http://schemas.openxmlformats.org/officeDocument/2006/relationships/hyperlink" Target="http://twitter.com/clavilux_of_FL/statuses/935988732385267713" TargetMode="External"/><Relationship Id="rId1356" Type="http://schemas.openxmlformats.org/officeDocument/2006/relationships/hyperlink" Target="http://pbs.twimg.com/profile_images/616647328766668800/Pp3UtKna_normal.jpg" TargetMode="External"/><Relationship Id="rId2687" Type="http://schemas.openxmlformats.org/officeDocument/2006/relationships/hyperlink" Target="http://twitter.com/NYUMIAP/statuses/935963974285320193" TargetMode="External"/><Relationship Id="rId1357" Type="http://schemas.openxmlformats.org/officeDocument/2006/relationships/hyperlink" Target="http://twitter.com/AMIAnet/statuses/936692257494831105" TargetMode="External"/><Relationship Id="rId2688" Type="http://schemas.openxmlformats.org/officeDocument/2006/relationships/hyperlink" Target="http://pbs.twimg.com/profile_images/1627436180/tape_machine_normal.jpg" TargetMode="External"/><Relationship Id="rId1358" Type="http://schemas.openxmlformats.org/officeDocument/2006/relationships/hyperlink" Target="http://pbs.twimg.com/profile_images/601233784034369536/7VZ9AsLJ_normal.jpg" TargetMode="External"/><Relationship Id="rId2689" Type="http://schemas.openxmlformats.org/officeDocument/2006/relationships/hyperlink" Target="http://twitter.com/NYUMIAP/statuses/935963730814427138" TargetMode="External"/><Relationship Id="rId1359" Type="http://schemas.openxmlformats.org/officeDocument/2006/relationships/hyperlink" Target="http://twitter.com/AMIAatUT/statuses/936692205598765056" TargetMode="External"/><Relationship Id="rId767" Type="http://schemas.openxmlformats.org/officeDocument/2006/relationships/hyperlink" Target="http://twitter.com/MediaCommons_TO/statuses/936997677644083207" TargetMode="External"/><Relationship Id="rId766" Type="http://schemas.openxmlformats.org/officeDocument/2006/relationships/hyperlink" Target="http://pbs.twimg.com/profile_images/595233845085118464/vBNCWb4o_normal.jpg" TargetMode="External"/><Relationship Id="rId765" Type="http://schemas.openxmlformats.org/officeDocument/2006/relationships/hyperlink" Target="http://twitter.com/dcromwel/statuses/936997953956466688" TargetMode="External"/><Relationship Id="rId764" Type="http://schemas.openxmlformats.org/officeDocument/2006/relationships/hyperlink" Target="http://pbs.twimg.com/profile_images/483582995903705088/qcLdQSTK_normal.jpeg" TargetMode="External"/><Relationship Id="rId769" Type="http://schemas.openxmlformats.org/officeDocument/2006/relationships/hyperlink" Target="http://twitter.com/MediaCommons_TO/statuses/936997583960068096" TargetMode="External"/><Relationship Id="rId768" Type="http://schemas.openxmlformats.org/officeDocument/2006/relationships/hyperlink" Target="http://pbs.twimg.com/profile_images/595233845085118464/vBNCWb4o_normal.jpg" TargetMode="External"/><Relationship Id="rId2680" Type="http://schemas.openxmlformats.org/officeDocument/2006/relationships/hyperlink" Target="http://pbs.twimg.com/profile_images/595233845085118464/vBNCWb4o_normal.jpg" TargetMode="External"/><Relationship Id="rId1350" Type="http://schemas.openxmlformats.org/officeDocument/2006/relationships/hyperlink" Target="http://pbs.twimg.com/profile_images/817026150539005952/z-UxjaL0_normal.jpg" TargetMode="External"/><Relationship Id="rId2681" Type="http://schemas.openxmlformats.org/officeDocument/2006/relationships/hyperlink" Target="http://twitter.com/MediaCommons_TO/statuses/935967007593455616" TargetMode="External"/><Relationship Id="rId1351" Type="http://schemas.openxmlformats.org/officeDocument/2006/relationships/hyperlink" Target="http://twitter.com/mellydollred/statuses/936692998250823680" TargetMode="External"/><Relationship Id="rId2682" Type="http://schemas.openxmlformats.org/officeDocument/2006/relationships/hyperlink" Target="http://pbs.twimg.com/profile_images/595233845085118464/vBNCWb4o_normal.jpg" TargetMode="External"/><Relationship Id="rId763" Type="http://schemas.openxmlformats.org/officeDocument/2006/relationships/hyperlink" Target="http://twitter.com/annalynnmartino/statuses/936998308266106880" TargetMode="External"/><Relationship Id="rId1352" Type="http://schemas.openxmlformats.org/officeDocument/2006/relationships/hyperlink" Target="http://pbs.twimg.com/profile_images/900717333223747584/A_9M0d3X_normal.jpg" TargetMode="External"/><Relationship Id="rId2683" Type="http://schemas.openxmlformats.org/officeDocument/2006/relationships/hyperlink" Target="http://twitter.com/MediaCommons_TO/statuses/935967007593455616" TargetMode="External"/><Relationship Id="rId762" Type="http://schemas.openxmlformats.org/officeDocument/2006/relationships/hyperlink" Target="http://pbs.twimg.com/profile_images/925751410980827140/mgjt_NBP_normal.jpg" TargetMode="External"/><Relationship Id="rId1353" Type="http://schemas.openxmlformats.org/officeDocument/2006/relationships/hyperlink" Target="http://twitter.com/INarchivist/statuses/936692914763239425" TargetMode="External"/><Relationship Id="rId2684" Type="http://schemas.openxmlformats.org/officeDocument/2006/relationships/hyperlink" Target="http://pbs.twimg.com/profile_images/1319224919/Photo_47_normal.jpg" TargetMode="External"/><Relationship Id="rId761" Type="http://schemas.openxmlformats.org/officeDocument/2006/relationships/hyperlink" Target="http://twitter.com/eabenoit/statuses/936998596674834433" TargetMode="External"/><Relationship Id="rId1354" Type="http://schemas.openxmlformats.org/officeDocument/2006/relationships/hyperlink" Target="http://pbs.twimg.com/profile_images/616647328766668800/Pp3UtKna_normal.jpg" TargetMode="External"/><Relationship Id="rId2685" Type="http://schemas.openxmlformats.org/officeDocument/2006/relationships/hyperlink" Target="http://twitter.com/mpetroz1/statuses/935964338480803840" TargetMode="External"/><Relationship Id="rId760" Type="http://schemas.openxmlformats.org/officeDocument/2006/relationships/hyperlink" Target="http://pbs.twimg.com/profile_images/932981185013264385/P4dfqxWR_normal.jpg" TargetMode="External"/><Relationship Id="rId1355" Type="http://schemas.openxmlformats.org/officeDocument/2006/relationships/hyperlink" Target="http://twitter.com/AMIAnet/statuses/936692342664454145" TargetMode="External"/><Relationship Id="rId2686" Type="http://schemas.openxmlformats.org/officeDocument/2006/relationships/hyperlink" Target="http://pbs.twimg.com/profile_images/1627436180/tape_machine_normal.jpg" TargetMode="External"/><Relationship Id="rId1345" Type="http://schemas.openxmlformats.org/officeDocument/2006/relationships/hyperlink" Target="http://twitter.com/nolauren/statuses/936696033056346113" TargetMode="External"/><Relationship Id="rId2676" Type="http://schemas.openxmlformats.org/officeDocument/2006/relationships/hyperlink" Target="http://pbs.twimg.com/profile_images/616647328766668800/Pp3UtKna_normal.jpg" TargetMode="External"/><Relationship Id="rId1346" Type="http://schemas.openxmlformats.org/officeDocument/2006/relationships/hyperlink" Target="http://pbs.twimg.com/profile_images/733877819244056576/FIxBQ0wk_normal.jpg" TargetMode="External"/><Relationship Id="rId2677" Type="http://schemas.openxmlformats.org/officeDocument/2006/relationships/hyperlink" Target="http://twitter.com/AMIAnet/statuses/935971098960809984" TargetMode="External"/><Relationship Id="rId1347" Type="http://schemas.openxmlformats.org/officeDocument/2006/relationships/hyperlink" Target="http://twitter.com/macky221b/statuses/936694452915200001" TargetMode="External"/><Relationship Id="rId2678" Type="http://schemas.openxmlformats.org/officeDocument/2006/relationships/hyperlink" Target="http://pbs.twimg.com/profile_images/616647328766668800/Pp3UtKna_normal.jpg" TargetMode="External"/><Relationship Id="rId1348" Type="http://schemas.openxmlformats.org/officeDocument/2006/relationships/hyperlink" Target="http://pbs.twimg.com/profile_images/817026150539005952/z-UxjaL0_normal.jpg" TargetMode="External"/><Relationship Id="rId2679" Type="http://schemas.openxmlformats.org/officeDocument/2006/relationships/hyperlink" Target="http://twitter.com/AMIAnet/statuses/935970867561029638" TargetMode="External"/><Relationship Id="rId1349" Type="http://schemas.openxmlformats.org/officeDocument/2006/relationships/hyperlink" Target="http://twitter.com/mellydollred/statuses/936693285485236224" TargetMode="External"/><Relationship Id="rId756" Type="http://schemas.openxmlformats.org/officeDocument/2006/relationships/hyperlink" Target="http://pbs.twimg.com/profile_images/930511289843159046/X8WEvqCa_normal.jpg" TargetMode="External"/><Relationship Id="rId755" Type="http://schemas.openxmlformats.org/officeDocument/2006/relationships/hyperlink" Target="http://twitter.com/treberney/statuses/937002217688719360" TargetMode="External"/><Relationship Id="rId754" Type="http://schemas.openxmlformats.org/officeDocument/2006/relationships/hyperlink" Target="http://pbs.twimg.com/profile_images/935933578139066369/CL4pbkiY_normal.jpg" TargetMode="External"/><Relationship Id="rId753" Type="http://schemas.openxmlformats.org/officeDocument/2006/relationships/hyperlink" Target="http://twitter.com/annalynnmartino/statuses/937004014721490944" TargetMode="External"/><Relationship Id="rId759" Type="http://schemas.openxmlformats.org/officeDocument/2006/relationships/hyperlink" Target="http://twitter.com/treberney/statuses/937000512804835328" TargetMode="External"/><Relationship Id="rId758" Type="http://schemas.openxmlformats.org/officeDocument/2006/relationships/hyperlink" Target="http://pbs.twimg.com/profile_images/935933578139066369/CL4pbkiY_normal.jpg" TargetMode="External"/><Relationship Id="rId757" Type="http://schemas.openxmlformats.org/officeDocument/2006/relationships/hyperlink" Target="http://twitter.com/orinofsyr1980/statuses/937001713608855552" TargetMode="External"/><Relationship Id="rId2670" Type="http://schemas.openxmlformats.org/officeDocument/2006/relationships/hyperlink" Target="http://pbs.twimg.com/profile_images/860490681000886274/G_9YSBiv_normal.jpg" TargetMode="External"/><Relationship Id="rId1340" Type="http://schemas.openxmlformats.org/officeDocument/2006/relationships/hyperlink" Target="http://pbs.twimg.com/profile_images/925751410980827140/mgjt_NBP_normal.jpg" TargetMode="External"/><Relationship Id="rId2671" Type="http://schemas.openxmlformats.org/officeDocument/2006/relationships/hyperlink" Target="http://twitter.com/kazzikat/statuses/935975104156233729" TargetMode="External"/><Relationship Id="rId752" Type="http://schemas.openxmlformats.org/officeDocument/2006/relationships/hyperlink" Target="http://pbs.twimg.com/profile_images/925751410980827140/mgjt_NBP_normal.jpg" TargetMode="External"/><Relationship Id="rId1341" Type="http://schemas.openxmlformats.org/officeDocument/2006/relationships/hyperlink" Target="http://twitter.com/annalynnmartino/statuses/936696148911370241" TargetMode="External"/><Relationship Id="rId2672" Type="http://schemas.openxmlformats.org/officeDocument/2006/relationships/hyperlink" Target="http://pbs.twimg.com/profile_images/616647328766668800/Pp3UtKna_normal.jpg" TargetMode="External"/><Relationship Id="rId751" Type="http://schemas.openxmlformats.org/officeDocument/2006/relationships/hyperlink" Target="http://twitter.com/nextdoriskearns/statuses/937004108829155329" TargetMode="External"/><Relationship Id="rId1342" Type="http://schemas.openxmlformats.org/officeDocument/2006/relationships/hyperlink" Target="http://pbs.twimg.com/profile_images/925751410980827140/mgjt_NBP_normal.jpg" TargetMode="External"/><Relationship Id="rId2673" Type="http://schemas.openxmlformats.org/officeDocument/2006/relationships/hyperlink" Target="http://twitter.com/AMIAnet/statuses/935973446160388097" TargetMode="External"/><Relationship Id="rId750" Type="http://schemas.openxmlformats.org/officeDocument/2006/relationships/hyperlink" Target="http://pbs.twimg.com/profile_images/1409550405/My_pic_normal.JPG" TargetMode="External"/><Relationship Id="rId1343" Type="http://schemas.openxmlformats.org/officeDocument/2006/relationships/hyperlink" Target="http://twitter.com/annalynnmartino/statuses/936696080795873280" TargetMode="External"/><Relationship Id="rId2674" Type="http://schemas.openxmlformats.org/officeDocument/2006/relationships/hyperlink" Target="http://pbs.twimg.com/profile_images/909153634281078785/5NmodRoF_normal.jpg" TargetMode="External"/><Relationship Id="rId1344" Type="http://schemas.openxmlformats.org/officeDocument/2006/relationships/hyperlink" Target="http://pbs.twimg.com/profile_images/625766847347036160/NvTDwL1l_normal.jpg" TargetMode="External"/><Relationship Id="rId2675" Type="http://schemas.openxmlformats.org/officeDocument/2006/relationships/hyperlink" Target="http://twitter.com/w_shanese/statuses/935971968171442176" TargetMode="External"/><Relationship Id="rId2621" Type="http://schemas.openxmlformats.org/officeDocument/2006/relationships/hyperlink" Target="http://twitter.com/dcft_thefilm/statuses/936012834072342528" TargetMode="External"/><Relationship Id="rId2622" Type="http://schemas.openxmlformats.org/officeDocument/2006/relationships/hyperlink" Target="http://pbs.twimg.com/profile_images/616647328766668800/Pp3UtKna_normal.jpg" TargetMode="External"/><Relationship Id="rId2623" Type="http://schemas.openxmlformats.org/officeDocument/2006/relationships/hyperlink" Target="http://twitter.com/AMIAnet/statuses/936012725368606721" TargetMode="External"/><Relationship Id="rId2624" Type="http://schemas.openxmlformats.org/officeDocument/2006/relationships/hyperlink" Target="http://pbs.twimg.com/profile_images/616647328766668800/Pp3UtKna_normal.jpg" TargetMode="External"/><Relationship Id="rId2625" Type="http://schemas.openxmlformats.org/officeDocument/2006/relationships/hyperlink" Target="http://twitter.com/AMIAnet/statuses/936012354113953792" TargetMode="External"/><Relationship Id="rId2626" Type="http://schemas.openxmlformats.org/officeDocument/2006/relationships/hyperlink" Target="http://pbs.twimg.com/profile_images/616647328766668800/Pp3UtKna_normal.jpg" TargetMode="External"/><Relationship Id="rId2627" Type="http://schemas.openxmlformats.org/officeDocument/2006/relationships/hyperlink" Target="http://twitter.com/AMIAnet/statuses/936012354113953792" TargetMode="External"/><Relationship Id="rId2628" Type="http://schemas.openxmlformats.org/officeDocument/2006/relationships/hyperlink" Target="http://pbs.twimg.com/profile_images/509734642132320256/Bdk90kJQ_normal.png" TargetMode="External"/><Relationship Id="rId709" Type="http://schemas.openxmlformats.org/officeDocument/2006/relationships/hyperlink" Target="http://twitter.com/amarchivepub/statuses/937012429304844289" TargetMode="External"/><Relationship Id="rId2629" Type="http://schemas.openxmlformats.org/officeDocument/2006/relationships/hyperlink" Target="http://twitter.com/DaleLore/statuses/936006530587136001" TargetMode="External"/><Relationship Id="rId708" Type="http://schemas.openxmlformats.org/officeDocument/2006/relationships/hyperlink" Target="http://pbs.twimg.com/profile_images/557899139476758528/ntArCZuy_normal.png" TargetMode="External"/><Relationship Id="rId707" Type="http://schemas.openxmlformats.org/officeDocument/2006/relationships/hyperlink" Target="http://twitter.com/DaleLore/statuses/937012541276000257" TargetMode="External"/><Relationship Id="rId706" Type="http://schemas.openxmlformats.org/officeDocument/2006/relationships/hyperlink" Target="http://pbs.twimg.com/profile_images/509734642132320256/Bdk90kJQ_normal.png" TargetMode="External"/><Relationship Id="rId701" Type="http://schemas.openxmlformats.org/officeDocument/2006/relationships/hyperlink" Target="http://twitter.com/The_BFOOL/statuses/937013942190211078" TargetMode="External"/><Relationship Id="rId700" Type="http://schemas.openxmlformats.org/officeDocument/2006/relationships/hyperlink" Target="http://pbs.twimg.com/profile_images/650531395182456833/WVel9_Zl_normal.jpg" TargetMode="External"/><Relationship Id="rId705" Type="http://schemas.openxmlformats.org/officeDocument/2006/relationships/hyperlink" Target="http://twitter.com/steveleggettlc/statuses/937013204038946821" TargetMode="External"/><Relationship Id="rId704" Type="http://schemas.openxmlformats.org/officeDocument/2006/relationships/hyperlink" Target="http://pbs.twimg.com/profile_images/863442729103183876/HDtBAnyR_normal.jpg" TargetMode="External"/><Relationship Id="rId703" Type="http://schemas.openxmlformats.org/officeDocument/2006/relationships/hyperlink" Target="http://twitter.com/DaleLore/statuses/937013696936775683" TargetMode="External"/><Relationship Id="rId702" Type="http://schemas.openxmlformats.org/officeDocument/2006/relationships/hyperlink" Target="http://pbs.twimg.com/profile_images/509734642132320256/Bdk90kJQ_normal.png" TargetMode="External"/><Relationship Id="rId2620" Type="http://schemas.openxmlformats.org/officeDocument/2006/relationships/hyperlink" Target="http://pbs.twimg.com/profile_images/853338312291098628/2szCDaxB_normal.jpg" TargetMode="External"/><Relationship Id="rId2610" Type="http://schemas.openxmlformats.org/officeDocument/2006/relationships/hyperlink" Target="http://pbs.twimg.com/profile_images/595233845085118464/vBNCWb4o_normal.jpg" TargetMode="External"/><Relationship Id="rId2611" Type="http://schemas.openxmlformats.org/officeDocument/2006/relationships/hyperlink" Target="http://twitter.com/MediaCommons_TO/statuses/936026841562873856" TargetMode="External"/><Relationship Id="rId2612" Type="http://schemas.openxmlformats.org/officeDocument/2006/relationships/hyperlink" Target="http://pbs.twimg.com/profile_images/595233845085118464/vBNCWb4o_normal.jpg" TargetMode="External"/><Relationship Id="rId2613" Type="http://schemas.openxmlformats.org/officeDocument/2006/relationships/hyperlink" Target="http://twitter.com/MediaCommons_TO/statuses/936026841562873856" TargetMode="External"/><Relationship Id="rId2614" Type="http://schemas.openxmlformats.org/officeDocument/2006/relationships/hyperlink" Target="http://pbs.twimg.com/profile_images/706350405010255873/twUS9cj0_normal.jpg" TargetMode="External"/><Relationship Id="rId2615" Type="http://schemas.openxmlformats.org/officeDocument/2006/relationships/hyperlink" Target="http://twitter.com/AMIAEducation/statuses/936023846284652544" TargetMode="External"/><Relationship Id="rId2616" Type="http://schemas.openxmlformats.org/officeDocument/2006/relationships/hyperlink" Target="http://pbs.twimg.com/profile_images/1475236542/Photo_81_normal.jpg" TargetMode="External"/><Relationship Id="rId2617" Type="http://schemas.openxmlformats.org/officeDocument/2006/relationships/hyperlink" Target="http://twitter.com/Johnson_KM/statuses/936021937809223680" TargetMode="External"/><Relationship Id="rId2618" Type="http://schemas.openxmlformats.org/officeDocument/2006/relationships/hyperlink" Target="http://pbs.twimg.com/profile_images/779885407626559488/c9cE_46I_normal.jpg" TargetMode="External"/><Relationship Id="rId2619" Type="http://schemas.openxmlformats.org/officeDocument/2006/relationships/hyperlink" Target="http://twitter.com/ItsTheShadsy/statuses/936019007496474626" TargetMode="External"/><Relationship Id="rId1312" Type="http://schemas.openxmlformats.org/officeDocument/2006/relationships/hyperlink" Target="http://pbs.twimg.com/profile_images/925751410980827140/mgjt_NBP_normal.jpg" TargetMode="External"/><Relationship Id="rId2643" Type="http://schemas.openxmlformats.org/officeDocument/2006/relationships/hyperlink" Target="http://twitter.com/eabenoit/statuses/935996885931839488" TargetMode="External"/><Relationship Id="rId1313" Type="http://schemas.openxmlformats.org/officeDocument/2006/relationships/hyperlink" Target="http://twitter.com/annalynnmartino/statuses/936698022779609088" TargetMode="External"/><Relationship Id="rId2644" Type="http://schemas.openxmlformats.org/officeDocument/2006/relationships/hyperlink" Target="http://pbs.twimg.com/profile_images/932981185013264385/P4dfqxWR_normal.jpg" TargetMode="External"/><Relationship Id="rId1314" Type="http://schemas.openxmlformats.org/officeDocument/2006/relationships/hyperlink" Target="http://pbs.twimg.com/profile_images/936661707333689344/7icBO-pB_normal.jpg" TargetMode="External"/><Relationship Id="rId2645" Type="http://schemas.openxmlformats.org/officeDocument/2006/relationships/hyperlink" Target="http://twitter.com/eabenoit/statuses/935996885931839488" TargetMode="External"/><Relationship Id="rId1315" Type="http://schemas.openxmlformats.org/officeDocument/2006/relationships/hyperlink" Target="http://twitter.com/tvc15brian/statuses/936697399099248643" TargetMode="External"/><Relationship Id="rId2646" Type="http://schemas.openxmlformats.org/officeDocument/2006/relationships/hyperlink" Target="http://pbs.twimg.com/profile_images/727976051683545089/tKAGUSjA_normal.jpg" TargetMode="External"/><Relationship Id="rId1316" Type="http://schemas.openxmlformats.org/officeDocument/2006/relationships/hyperlink" Target="http://pbs.twimg.com/profile_images/905072153510498304/7xI9vmDe_normal.jpg" TargetMode="External"/><Relationship Id="rId2647" Type="http://schemas.openxmlformats.org/officeDocument/2006/relationships/hyperlink" Target="http://twitter.com/filmeditio/statuses/935993627511349248" TargetMode="External"/><Relationship Id="rId1317" Type="http://schemas.openxmlformats.org/officeDocument/2006/relationships/hyperlink" Target="http://twitter.com/jlove1982/statuses/936697334255247363" TargetMode="External"/><Relationship Id="rId2648" Type="http://schemas.openxmlformats.org/officeDocument/2006/relationships/hyperlink" Target="http://pbs.twimg.com/profile_images/727976051683545089/tKAGUSjA_normal.jpg" TargetMode="External"/><Relationship Id="rId1318" Type="http://schemas.openxmlformats.org/officeDocument/2006/relationships/hyperlink" Target="http://pbs.twimg.com/profile_images/275068451/morderneicon_sm_normal.jpg" TargetMode="External"/><Relationship Id="rId2649" Type="http://schemas.openxmlformats.org/officeDocument/2006/relationships/hyperlink" Target="http://twitter.com/filmeditio/statuses/935992280640643072" TargetMode="External"/><Relationship Id="rId1319" Type="http://schemas.openxmlformats.org/officeDocument/2006/relationships/hyperlink" Target="http://twitter.com/footnotesrising/statuses/936697319835172866" TargetMode="External"/><Relationship Id="rId729" Type="http://schemas.openxmlformats.org/officeDocument/2006/relationships/hyperlink" Target="http://twitter.com/JanineWinfree/statuses/937008367339474944" TargetMode="External"/><Relationship Id="rId728" Type="http://schemas.openxmlformats.org/officeDocument/2006/relationships/hyperlink" Target="http://pbs.twimg.com/profile_images/714169842744627200/LiuP-ZXd_normal.jpg" TargetMode="External"/><Relationship Id="rId723" Type="http://schemas.openxmlformats.org/officeDocument/2006/relationships/hyperlink" Target="http://twitter.com/JanineWinfree/statuses/937009043138404357" TargetMode="External"/><Relationship Id="rId722" Type="http://schemas.openxmlformats.org/officeDocument/2006/relationships/hyperlink" Target="http://pbs.twimg.com/profile_images/714169842744627200/LiuP-ZXd_normal.jpg" TargetMode="External"/><Relationship Id="rId721" Type="http://schemas.openxmlformats.org/officeDocument/2006/relationships/hyperlink" Target="http://twitter.com/iulmia/statuses/937009153641467908" TargetMode="External"/><Relationship Id="rId720" Type="http://schemas.openxmlformats.org/officeDocument/2006/relationships/hyperlink" Target="http://pbs.twimg.com/profile_images/3566204357/355fcb6bd8012b4adcc9d5f7dae8fa9b_normal.jpeg" TargetMode="External"/><Relationship Id="rId727" Type="http://schemas.openxmlformats.org/officeDocument/2006/relationships/hyperlink" Target="http://twitter.com/versae/statuses/937008460037627904" TargetMode="External"/><Relationship Id="rId726" Type="http://schemas.openxmlformats.org/officeDocument/2006/relationships/hyperlink" Target="http://pbs.twimg.com/profile_images/243651582/nino_rata_normal.jpg" TargetMode="External"/><Relationship Id="rId725" Type="http://schemas.openxmlformats.org/officeDocument/2006/relationships/hyperlink" Target="http://twitter.com/macky221b/statuses/937008799369580544" TargetMode="External"/><Relationship Id="rId724" Type="http://schemas.openxmlformats.org/officeDocument/2006/relationships/hyperlink" Target="http://pbs.twimg.com/profile_images/733877819244056576/FIxBQ0wk_normal.jpg" TargetMode="External"/><Relationship Id="rId2640" Type="http://schemas.openxmlformats.org/officeDocument/2006/relationships/hyperlink" Target="http://pbs.twimg.com/profile_images/900029277793525760/Zlz0vyvS_normal.jpg" TargetMode="External"/><Relationship Id="rId1310" Type="http://schemas.openxmlformats.org/officeDocument/2006/relationships/hyperlink" Target="http://pbs.twimg.com/profile_images/935933578139066369/CL4pbkiY_normal.jpg" TargetMode="External"/><Relationship Id="rId2641" Type="http://schemas.openxmlformats.org/officeDocument/2006/relationships/hyperlink" Target="http://twitter.com/FilmRestoration/statuses/935997792610332673" TargetMode="External"/><Relationship Id="rId1311" Type="http://schemas.openxmlformats.org/officeDocument/2006/relationships/hyperlink" Target="http://twitter.com/treberney/statuses/936698490356412416" TargetMode="External"/><Relationship Id="rId2642" Type="http://schemas.openxmlformats.org/officeDocument/2006/relationships/hyperlink" Target="http://pbs.twimg.com/profile_images/932981185013264385/P4dfqxWR_normal.jpg" TargetMode="External"/><Relationship Id="rId1301" Type="http://schemas.openxmlformats.org/officeDocument/2006/relationships/hyperlink" Target="http://twitter.com/AMIAatUT/statuses/936698954007359488" TargetMode="External"/><Relationship Id="rId2632" Type="http://schemas.openxmlformats.org/officeDocument/2006/relationships/hyperlink" Target="http://pbs.twimg.com/profile_images/509734642132320256/Bdk90kJQ_normal.png" TargetMode="External"/><Relationship Id="rId1302" Type="http://schemas.openxmlformats.org/officeDocument/2006/relationships/hyperlink" Target="http://pbs.twimg.com/profile_images/3639920435/105469f3b6bfb1274bfb267ff66c2a6b_normal.jpeg" TargetMode="External"/><Relationship Id="rId2633" Type="http://schemas.openxmlformats.org/officeDocument/2006/relationships/hyperlink" Target="http://twitter.com/DaleLore/statuses/936005808537694213" TargetMode="External"/><Relationship Id="rId1303" Type="http://schemas.openxmlformats.org/officeDocument/2006/relationships/hyperlink" Target="http://twitter.com/cally__ho/statuses/936698921967144960" TargetMode="External"/><Relationship Id="rId2634" Type="http://schemas.openxmlformats.org/officeDocument/2006/relationships/hyperlink" Target="http://pbs.twimg.com/profile_images/817026150539005952/z-UxjaL0_normal.jpg" TargetMode="External"/><Relationship Id="rId1304" Type="http://schemas.openxmlformats.org/officeDocument/2006/relationships/hyperlink" Target="http://pbs.twimg.com/profile_images/601233784034369536/7VZ9AsLJ_normal.jpg" TargetMode="External"/><Relationship Id="rId2635" Type="http://schemas.openxmlformats.org/officeDocument/2006/relationships/hyperlink" Target="http://twitter.com/mellydollred/statuses/936003194173476864" TargetMode="External"/><Relationship Id="rId1305" Type="http://schemas.openxmlformats.org/officeDocument/2006/relationships/hyperlink" Target="http://twitter.com/AMIAatUT/statuses/936698878228946945" TargetMode="External"/><Relationship Id="rId2636" Type="http://schemas.openxmlformats.org/officeDocument/2006/relationships/hyperlink" Target="http://pbs.twimg.com/profile_images/899044608700588033/i93EZ_i0_normal.jpg" TargetMode="External"/><Relationship Id="rId1306" Type="http://schemas.openxmlformats.org/officeDocument/2006/relationships/hyperlink" Target="http://pbs.twimg.com/profile_images/925751410980827140/mgjt_NBP_normal.jpg" TargetMode="External"/><Relationship Id="rId2637" Type="http://schemas.openxmlformats.org/officeDocument/2006/relationships/hyperlink" Target="http://twitter.com/CaseyEDavis1/statuses/935998949768486912" TargetMode="External"/><Relationship Id="rId1307" Type="http://schemas.openxmlformats.org/officeDocument/2006/relationships/hyperlink" Target="http://twitter.com/annalynnmartino/statuses/936698641422651392" TargetMode="External"/><Relationship Id="rId2638" Type="http://schemas.openxmlformats.org/officeDocument/2006/relationships/hyperlink" Target="http://pbs.twimg.com/profile_images/378800000680486130/062706f55092a04ab0a0cafde20603c1_normal.jpeg" TargetMode="External"/><Relationship Id="rId1308" Type="http://schemas.openxmlformats.org/officeDocument/2006/relationships/hyperlink" Target="http://pbs.twimg.com/profile_images/3639920435/105469f3b6bfb1274bfb267ff66c2a6b_normal.jpeg" TargetMode="External"/><Relationship Id="rId2639" Type="http://schemas.openxmlformats.org/officeDocument/2006/relationships/hyperlink" Target="http://twitter.com/dericed/statuses/935998047082999808" TargetMode="External"/><Relationship Id="rId1309" Type="http://schemas.openxmlformats.org/officeDocument/2006/relationships/hyperlink" Target="http://twitter.com/cally__ho/statuses/936698591078440962" TargetMode="External"/><Relationship Id="rId719" Type="http://schemas.openxmlformats.org/officeDocument/2006/relationships/hyperlink" Target="http://twitter.com/JanineWinfree/statuses/937009439445540865" TargetMode="External"/><Relationship Id="rId718" Type="http://schemas.openxmlformats.org/officeDocument/2006/relationships/hyperlink" Target="http://pbs.twimg.com/profile_images/714169842744627200/LiuP-ZXd_normal.jpg" TargetMode="External"/><Relationship Id="rId717" Type="http://schemas.openxmlformats.org/officeDocument/2006/relationships/hyperlink" Target="http://twitter.com/annalynnmartino/statuses/937009749404635136" TargetMode="External"/><Relationship Id="rId712" Type="http://schemas.openxmlformats.org/officeDocument/2006/relationships/hyperlink" Target="http://pbs.twimg.com/profile_images/831956438138421252/fRz2ToUa_normal.jpg" TargetMode="External"/><Relationship Id="rId711" Type="http://schemas.openxmlformats.org/officeDocument/2006/relationships/hyperlink" Target="http://twitter.com/amarchivepub/statuses/937011293437022210" TargetMode="External"/><Relationship Id="rId710" Type="http://schemas.openxmlformats.org/officeDocument/2006/relationships/hyperlink" Target="http://pbs.twimg.com/profile_images/557899139476758528/ntArCZuy_normal.png" TargetMode="External"/><Relationship Id="rId716" Type="http://schemas.openxmlformats.org/officeDocument/2006/relationships/hyperlink" Target="http://pbs.twimg.com/profile_images/925751410980827140/mgjt_NBP_normal.jpg" TargetMode="External"/><Relationship Id="rId715" Type="http://schemas.openxmlformats.org/officeDocument/2006/relationships/hyperlink" Target="http://twitter.com/annalynnmartino/statuses/937009882015981570" TargetMode="External"/><Relationship Id="rId714" Type="http://schemas.openxmlformats.org/officeDocument/2006/relationships/hyperlink" Target="http://pbs.twimg.com/profile_images/925751410980827140/mgjt_NBP_normal.jpg" TargetMode="External"/><Relationship Id="rId713" Type="http://schemas.openxmlformats.org/officeDocument/2006/relationships/hyperlink" Target="http://twitter.com/0_DigiBorn_0/statuses/937010939584446464" TargetMode="External"/><Relationship Id="rId2630" Type="http://schemas.openxmlformats.org/officeDocument/2006/relationships/hyperlink" Target="http://pbs.twimg.com/profile_images/928020684554502144/gsgRhfxg_normal.jpg" TargetMode="External"/><Relationship Id="rId1300" Type="http://schemas.openxmlformats.org/officeDocument/2006/relationships/hyperlink" Target="http://pbs.twimg.com/profile_images/601233784034369536/7VZ9AsLJ_normal.jpg" TargetMode="External"/><Relationship Id="rId2631" Type="http://schemas.openxmlformats.org/officeDocument/2006/relationships/hyperlink" Target="http://twitter.com/adelheidh4/statuses/936006498458718208" TargetMode="External"/><Relationship Id="rId3117" Type="http://schemas.openxmlformats.org/officeDocument/2006/relationships/hyperlink" Target="http://twitter.com/ChrisByczko/statuses/933834801752223744" TargetMode="External"/><Relationship Id="rId3116" Type="http://schemas.openxmlformats.org/officeDocument/2006/relationships/hyperlink" Target="http://pbs.twimg.com/profile_images/705430957935960064/E7eglafo_normal.jpg" TargetMode="External"/><Relationship Id="rId3119" Type="http://schemas.openxmlformats.org/officeDocument/2006/relationships/hyperlink" Target="http://twitter.com/treberney/statuses/933530526555738112" TargetMode="External"/><Relationship Id="rId3118" Type="http://schemas.openxmlformats.org/officeDocument/2006/relationships/hyperlink" Target="http://pbs.twimg.com/profile_images/920410825369759745/rj8B3I5I_normal.jpg" TargetMode="External"/><Relationship Id="rId3111" Type="http://schemas.openxmlformats.org/officeDocument/2006/relationships/hyperlink" Target="http://twitter.com/MediaCommons_TO/statuses/934124254018273287" TargetMode="External"/><Relationship Id="rId3110" Type="http://schemas.openxmlformats.org/officeDocument/2006/relationships/hyperlink" Target="http://pbs.twimg.com/profile_images/595233845085118464/vBNCWb4o_normal.jpg" TargetMode="External"/><Relationship Id="rId3113" Type="http://schemas.openxmlformats.org/officeDocument/2006/relationships/hyperlink" Target="http://twitter.com/MediaCommons_TO/statuses/934124254018273287" TargetMode="External"/><Relationship Id="rId3112" Type="http://schemas.openxmlformats.org/officeDocument/2006/relationships/hyperlink" Target="http://pbs.twimg.com/profile_images/595233845085118464/vBNCWb4o_normal.jpg" TargetMode="External"/><Relationship Id="rId3115" Type="http://schemas.openxmlformats.org/officeDocument/2006/relationships/hyperlink" Target="http://twitter.com/MovingImageTech/statuses/934054223213297664" TargetMode="External"/><Relationship Id="rId3114" Type="http://schemas.openxmlformats.org/officeDocument/2006/relationships/hyperlink" Target="http://pbs.twimg.com/profile_images/933357603857489920/g5rKRe0s_normal.jpg" TargetMode="External"/><Relationship Id="rId3106" Type="http://schemas.openxmlformats.org/officeDocument/2006/relationships/hyperlink" Target="http://pbs.twimg.com/profile_images/616647328766668800/Pp3UtKna_normal.jpg" TargetMode="External"/><Relationship Id="rId3105" Type="http://schemas.openxmlformats.org/officeDocument/2006/relationships/hyperlink" Target="http://twitter.com/AMIAnet/statuses/934160958175444993" TargetMode="External"/><Relationship Id="rId3108" Type="http://schemas.openxmlformats.org/officeDocument/2006/relationships/hyperlink" Target="http://pbs.twimg.com/profile_images/931631672382062592/kZ2UlJWb_normal.jpg" TargetMode="External"/><Relationship Id="rId3107" Type="http://schemas.openxmlformats.org/officeDocument/2006/relationships/hyperlink" Target="http://twitter.com/AMIAnet/statuses/934160958175444993" TargetMode="External"/><Relationship Id="rId3109" Type="http://schemas.openxmlformats.org/officeDocument/2006/relationships/hyperlink" Target="http://twitter.com/ischool_TO/statuses/934126857355657216" TargetMode="External"/><Relationship Id="rId3100" Type="http://schemas.openxmlformats.org/officeDocument/2006/relationships/hyperlink" Target="http://pbs.twimg.com/profile_images/817026150539005952/z-UxjaL0_normal.jpg" TargetMode="External"/><Relationship Id="rId3102" Type="http://schemas.openxmlformats.org/officeDocument/2006/relationships/hyperlink" Target="http://pbs.twimg.com/profile_images/595233845085118464/vBNCWb4o_normal.jpg" TargetMode="External"/><Relationship Id="rId3101" Type="http://schemas.openxmlformats.org/officeDocument/2006/relationships/hyperlink" Target="http://twitter.com/mellydollred/statuses/934411619731259392" TargetMode="External"/><Relationship Id="rId3104" Type="http://schemas.openxmlformats.org/officeDocument/2006/relationships/hyperlink" Target="http://pbs.twimg.com/profile_images/616647328766668800/Pp3UtKna_normal.jpg" TargetMode="External"/><Relationship Id="rId3103" Type="http://schemas.openxmlformats.org/officeDocument/2006/relationships/hyperlink" Target="http://twitter.com/MediaCommons_TO/statuses/934161973348130817" TargetMode="External"/><Relationship Id="rId3139" Type="http://schemas.openxmlformats.org/officeDocument/2006/relationships/hyperlink" Target="http://twitter.com/kirsten_studio/statuses/933195449686618112" TargetMode="External"/><Relationship Id="rId3138" Type="http://schemas.openxmlformats.org/officeDocument/2006/relationships/hyperlink" Target="http://pbs.twimg.com/profile_images/861971518980599809/IgXtfM69_normal.jpg" TargetMode="External"/><Relationship Id="rId3131" Type="http://schemas.openxmlformats.org/officeDocument/2006/relationships/hyperlink" Target="http://twitter.com/CaseyEDavis1/statuses/933367320575201280" TargetMode="External"/><Relationship Id="rId3130" Type="http://schemas.openxmlformats.org/officeDocument/2006/relationships/hyperlink" Target="http://pbs.twimg.com/profile_images/899044608700588033/i93EZ_i0_normal.jpg" TargetMode="External"/><Relationship Id="rId3133" Type="http://schemas.openxmlformats.org/officeDocument/2006/relationships/hyperlink" Target="http://twitter.com/AMIAnet/statuses/933232065989844992" TargetMode="External"/><Relationship Id="rId3132" Type="http://schemas.openxmlformats.org/officeDocument/2006/relationships/hyperlink" Target="http://pbs.twimg.com/profile_images/616647328766668800/Pp3UtKna_normal.jpg" TargetMode="External"/><Relationship Id="rId3135" Type="http://schemas.openxmlformats.org/officeDocument/2006/relationships/hyperlink" Target="http://twitter.com/AMIAnet/statuses/933217184519634945" TargetMode="External"/><Relationship Id="rId3134" Type="http://schemas.openxmlformats.org/officeDocument/2006/relationships/hyperlink" Target="http://pbs.twimg.com/profile_images/616647328766668800/Pp3UtKna_normal.jpg" TargetMode="External"/><Relationship Id="rId3137" Type="http://schemas.openxmlformats.org/officeDocument/2006/relationships/hyperlink" Target="http://twitter.com/AMIAnet/statuses/933217184519634945" TargetMode="External"/><Relationship Id="rId3136" Type="http://schemas.openxmlformats.org/officeDocument/2006/relationships/hyperlink" Target="http://pbs.twimg.com/profile_images/616647328766668800/Pp3UtKna_normal.jpg" TargetMode="External"/><Relationship Id="rId3128" Type="http://schemas.openxmlformats.org/officeDocument/2006/relationships/hyperlink" Target="http://pbs.twimg.com/profile_images/378800000680486130/062706f55092a04ab0a0cafde20603c1_normal.jpeg" TargetMode="External"/><Relationship Id="rId3127" Type="http://schemas.openxmlformats.org/officeDocument/2006/relationships/hyperlink" Target="http://twitter.com/dericed/statuses/933403826476011520" TargetMode="External"/><Relationship Id="rId3129" Type="http://schemas.openxmlformats.org/officeDocument/2006/relationships/hyperlink" Target="http://twitter.com/dericed/statuses/933403826476011520" TargetMode="External"/><Relationship Id="rId3120" Type="http://schemas.openxmlformats.org/officeDocument/2006/relationships/hyperlink" Target="http://pbs.twimg.com/profile_images/1319224919/Photo_47_normal.jpg" TargetMode="External"/><Relationship Id="rId3122" Type="http://schemas.openxmlformats.org/officeDocument/2006/relationships/hyperlink" Target="http://pbs.twimg.com/profile_images/616647328766668800/Pp3UtKna_normal.jpg" TargetMode="External"/><Relationship Id="rId3121" Type="http://schemas.openxmlformats.org/officeDocument/2006/relationships/hyperlink" Target="http://twitter.com/mpetroz1/statuses/933479603343056897" TargetMode="External"/><Relationship Id="rId3124" Type="http://schemas.openxmlformats.org/officeDocument/2006/relationships/hyperlink" Target="http://pbs.twimg.com/profile_images/730793019687981056/F3hNXNi2_normal.jpg" TargetMode="External"/><Relationship Id="rId3123" Type="http://schemas.openxmlformats.org/officeDocument/2006/relationships/hyperlink" Target="http://twitter.com/AMIAnet/statuses/933432472183771136" TargetMode="External"/><Relationship Id="rId3126" Type="http://schemas.openxmlformats.org/officeDocument/2006/relationships/hyperlink" Target="http://pbs.twimg.com/profile_images/378800000680486130/062706f55092a04ab0a0cafde20603c1_normal.jpeg" TargetMode="External"/><Relationship Id="rId3125" Type="http://schemas.openxmlformats.org/officeDocument/2006/relationships/hyperlink" Target="http://twitter.com/AVPreserve/statuses/933413056297820161" TargetMode="External"/><Relationship Id="rId1378" Type="http://schemas.openxmlformats.org/officeDocument/2006/relationships/hyperlink" Target="http://pbs.twimg.com/profile_images/1564133454/projection_normal.jpg" TargetMode="External"/><Relationship Id="rId1379" Type="http://schemas.openxmlformats.org/officeDocument/2006/relationships/hyperlink" Target="http://twitter.com/CinemaStudies/statuses/936688314748416001" TargetMode="External"/><Relationship Id="rId789" Type="http://schemas.openxmlformats.org/officeDocument/2006/relationships/hyperlink" Target="http://twitter.com/DaleLore/statuses/936993915500187649" TargetMode="External"/><Relationship Id="rId788" Type="http://schemas.openxmlformats.org/officeDocument/2006/relationships/hyperlink" Target="http://pbs.twimg.com/profile_images/509734642132320256/Bdk90kJQ_normal.png" TargetMode="External"/><Relationship Id="rId787" Type="http://schemas.openxmlformats.org/officeDocument/2006/relationships/hyperlink" Target="http://twitter.com/SegoLilyGirl/statuses/936994865728184320" TargetMode="External"/><Relationship Id="rId786" Type="http://schemas.openxmlformats.org/officeDocument/2006/relationships/hyperlink" Target="http://pbs.twimg.com/profile_images/508751337518272512/3GnpF52K_normal.jpeg" TargetMode="External"/><Relationship Id="rId781" Type="http://schemas.openxmlformats.org/officeDocument/2006/relationships/hyperlink" Target="http://twitter.com/BreatheHistory/statuses/936995366314049536" TargetMode="External"/><Relationship Id="rId1370" Type="http://schemas.openxmlformats.org/officeDocument/2006/relationships/hyperlink" Target="http://pbs.twimg.com/profile_images/508751337518272512/3GnpF52K_normal.jpeg" TargetMode="External"/><Relationship Id="rId780" Type="http://schemas.openxmlformats.org/officeDocument/2006/relationships/hyperlink" Target="http://pbs.twimg.com/profile_images/873650536133931008/L_4WJ5a3_normal.jpg" TargetMode="External"/><Relationship Id="rId1371" Type="http://schemas.openxmlformats.org/officeDocument/2006/relationships/hyperlink" Target="http://twitter.com/SegoLilyGirl/statuses/936689813775937536" TargetMode="External"/><Relationship Id="rId1372" Type="http://schemas.openxmlformats.org/officeDocument/2006/relationships/hyperlink" Target="http://pbs.twimg.com/profile_images/707562361889103872/lDypB-d-_normal.jpg" TargetMode="External"/><Relationship Id="rId1373" Type="http://schemas.openxmlformats.org/officeDocument/2006/relationships/hyperlink" Target="http://twitter.com/ekemeyer/statuses/936689804426739712" TargetMode="External"/><Relationship Id="rId785" Type="http://schemas.openxmlformats.org/officeDocument/2006/relationships/hyperlink" Target="http://twitter.com/SegoLilyGirl/statuses/936995126810947584" TargetMode="External"/><Relationship Id="rId1374" Type="http://schemas.openxmlformats.org/officeDocument/2006/relationships/hyperlink" Target="http://pbs.twimg.com/profile_images/601233784034369536/7VZ9AsLJ_normal.jpg" TargetMode="External"/><Relationship Id="rId784" Type="http://schemas.openxmlformats.org/officeDocument/2006/relationships/hyperlink" Target="http://pbs.twimg.com/profile_images/508751337518272512/3GnpF52K_normal.jpeg" TargetMode="External"/><Relationship Id="rId1375" Type="http://schemas.openxmlformats.org/officeDocument/2006/relationships/hyperlink" Target="http://twitter.com/AMIAatUT/statuses/936689539598422018" TargetMode="External"/><Relationship Id="rId783" Type="http://schemas.openxmlformats.org/officeDocument/2006/relationships/hyperlink" Target="http://twitter.com/RadioTaskForce/statuses/936995334596759557" TargetMode="External"/><Relationship Id="rId1376" Type="http://schemas.openxmlformats.org/officeDocument/2006/relationships/hyperlink" Target="http://pbs.twimg.com/profile_images/724759197666021376/vsS-B2fQ_normal.jpg" TargetMode="External"/><Relationship Id="rId782" Type="http://schemas.openxmlformats.org/officeDocument/2006/relationships/hyperlink" Target="http://pbs.twimg.com/profile_images/555866700613042176/QRuuILIs_normal.png" TargetMode="External"/><Relationship Id="rId1377" Type="http://schemas.openxmlformats.org/officeDocument/2006/relationships/hyperlink" Target="http://twitter.com/UCLAFTVArchive/statuses/936688539768467456" TargetMode="External"/><Relationship Id="rId1367" Type="http://schemas.openxmlformats.org/officeDocument/2006/relationships/hyperlink" Target="http://twitter.com/MikeEverleth/statuses/936690017237327872" TargetMode="External"/><Relationship Id="rId2698" Type="http://schemas.openxmlformats.org/officeDocument/2006/relationships/hyperlink" Target="http://pbs.twimg.com/profile_images/513047155339055104/J5erM5a7_normal.jpeg" TargetMode="External"/><Relationship Id="rId1368" Type="http://schemas.openxmlformats.org/officeDocument/2006/relationships/hyperlink" Target="http://pbs.twimg.com/profile_images/528612497847091201/9uA4BaEj_normal.jpeg" TargetMode="External"/><Relationship Id="rId2699" Type="http://schemas.openxmlformats.org/officeDocument/2006/relationships/hyperlink" Target="http://twitter.com/BlackFilmCenter/statuses/935957779117957120" TargetMode="External"/><Relationship Id="rId1369" Type="http://schemas.openxmlformats.org/officeDocument/2006/relationships/hyperlink" Target="http://twitter.com/MikeEverleth/statuses/936690017237327872" TargetMode="External"/><Relationship Id="rId778" Type="http://schemas.openxmlformats.org/officeDocument/2006/relationships/hyperlink" Target="http://pbs.twimg.com/profile_images/517041311493283840/9Iuc8Svq_normal.png" TargetMode="External"/><Relationship Id="rId777" Type="http://schemas.openxmlformats.org/officeDocument/2006/relationships/hyperlink" Target="http://twitter.com/AMIAEducation/statuses/936996252117585921" TargetMode="External"/><Relationship Id="rId776" Type="http://schemas.openxmlformats.org/officeDocument/2006/relationships/hyperlink" Target="http://pbs.twimg.com/profile_images/706350405010255873/twUS9cj0_normal.jpg" TargetMode="External"/><Relationship Id="rId775" Type="http://schemas.openxmlformats.org/officeDocument/2006/relationships/hyperlink" Target="http://twitter.com/jenoleary1/statuses/936996717056135168" TargetMode="External"/><Relationship Id="rId779" Type="http://schemas.openxmlformats.org/officeDocument/2006/relationships/hyperlink" Target="http://twitter.com/meganmcshea/statuses/936995427706077185" TargetMode="External"/><Relationship Id="rId770" Type="http://schemas.openxmlformats.org/officeDocument/2006/relationships/hyperlink" Target="http://pbs.twimg.com/profile_images/817026150539005952/z-UxjaL0_normal.jpg" TargetMode="External"/><Relationship Id="rId2690" Type="http://schemas.openxmlformats.org/officeDocument/2006/relationships/hyperlink" Target="http://pbs.twimg.com/profile_images/1187770441/avatar_normal.png" TargetMode="External"/><Relationship Id="rId1360" Type="http://schemas.openxmlformats.org/officeDocument/2006/relationships/hyperlink" Target="http://pbs.twimg.com/profile_images/616647328766668800/Pp3UtKna_normal.jpg" TargetMode="External"/><Relationship Id="rId2691" Type="http://schemas.openxmlformats.org/officeDocument/2006/relationships/hyperlink" Target="http://twitter.com/MatroskaOrg/statuses/935958682403328001" TargetMode="External"/><Relationship Id="rId1361" Type="http://schemas.openxmlformats.org/officeDocument/2006/relationships/hyperlink" Target="http://twitter.com/AMIAnet/statuses/936692029702238209" TargetMode="External"/><Relationship Id="rId2692" Type="http://schemas.openxmlformats.org/officeDocument/2006/relationships/hyperlink" Target="http://pbs.twimg.com/profile_images/932981185013264385/P4dfqxWR_normal.jpg" TargetMode="External"/><Relationship Id="rId1362" Type="http://schemas.openxmlformats.org/officeDocument/2006/relationships/hyperlink" Target="http://pbs.twimg.com/profile_images/817026150539005952/z-UxjaL0_normal.jpg" TargetMode="External"/><Relationship Id="rId2693" Type="http://schemas.openxmlformats.org/officeDocument/2006/relationships/hyperlink" Target="http://twitter.com/eabenoit/statuses/935958181502648320" TargetMode="External"/><Relationship Id="rId774" Type="http://schemas.openxmlformats.org/officeDocument/2006/relationships/hyperlink" Target="http://pbs.twimg.com/profile_images/787314154755362816/1lbGSrxj_normal.jpg" TargetMode="External"/><Relationship Id="rId1363" Type="http://schemas.openxmlformats.org/officeDocument/2006/relationships/hyperlink" Target="http://twitter.com/mellydollred/statuses/936690975736582144" TargetMode="External"/><Relationship Id="rId2694" Type="http://schemas.openxmlformats.org/officeDocument/2006/relationships/hyperlink" Target="http://pbs.twimg.com/profile_images/932981185013264385/P4dfqxWR_normal.jpg" TargetMode="External"/><Relationship Id="rId773" Type="http://schemas.openxmlformats.org/officeDocument/2006/relationships/hyperlink" Target="http://twitter.com/MDPI_IU/statuses/936997356016455680" TargetMode="External"/><Relationship Id="rId1364" Type="http://schemas.openxmlformats.org/officeDocument/2006/relationships/hyperlink" Target="http://pbs.twimg.com/profile_images/907469291594936320/uQ9_4OP6_normal.jpg" TargetMode="External"/><Relationship Id="rId2695" Type="http://schemas.openxmlformats.org/officeDocument/2006/relationships/hyperlink" Target="http://twitter.com/eabenoit/statuses/935958101861306378" TargetMode="External"/><Relationship Id="rId772" Type="http://schemas.openxmlformats.org/officeDocument/2006/relationships/hyperlink" Target="http://pbs.twimg.com/profile_images/921080705123213312/1fwcIqDn_normal.jpg" TargetMode="External"/><Relationship Id="rId1365" Type="http://schemas.openxmlformats.org/officeDocument/2006/relationships/hyperlink" Target="http://twitter.com/valsadie/statuses/936690299493126144" TargetMode="External"/><Relationship Id="rId2696" Type="http://schemas.openxmlformats.org/officeDocument/2006/relationships/hyperlink" Target="http://pbs.twimg.com/profile_images/932981185013264385/P4dfqxWR_normal.jpg" TargetMode="External"/><Relationship Id="rId771" Type="http://schemas.openxmlformats.org/officeDocument/2006/relationships/hyperlink" Target="http://twitter.com/mellydollred/statuses/936997542402904069" TargetMode="External"/><Relationship Id="rId1366" Type="http://schemas.openxmlformats.org/officeDocument/2006/relationships/hyperlink" Target="http://pbs.twimg.com/profile_images/528612497847091201/9uA4BaEj_normal.jpeg" TargetMode="External"/><Relationship Id="rId2697" Type="http://schemas.openxmlformats.org/officeDocument/2006/relationships/hyperlink" Target="http://twitter.com/eabenoit/statuses/935957956830646272" TargetMode="External"/><Relationship Id="rId1390" Type="http://schemas.openxmlformats.org/officeDocument/2006/relationships/hyperlink" Target="http://pbs.twimg.com/profile_images/935933578139066369/CL4pbkiY_normal.jpg" TargetMode="External"/><Relationship Id="rId1391" Type="http://schemas.openxmlformats.org/officeDocument/2006/relationships/hyperlink" Target="http://twitter.com/treberney/statuses/936686098415276033" TargetMode="External"/><Relationship Id="rId1392" Type="http://schemas.openxmlformats.org/officeDocument/2006/relationships/hyperlink" Target="http://pbs.twimg.com/profile_images/656934081385500673/J5wHhpfP_normal.jpg" TargetMode="External"/><Relationship Id="rId1393" Type="http://schemas.openxmlformats.org/officeDocument/2006/relationships/hyperlink" Target="http://twitter.com/UTiSchool/statuses/936684729017028609" TargetMode="External"/><Relationship Id="rId1394" Type="http://schemas.openxmlformats.org/officeDocument/2006/relationships/hyperlink" Target="http://pbs.twimg.com/profile_images/444616670137425920/fbh-IiuJ_normal.png" TargetMode="External"/><Relationship Id="rId1395" Type="http://schemas.openxmlformats.org/officeDocument/2006/relationships/hyperlink" Target="http://twitter.com/metacirque/statuses/936683689034989568" TargetMode="External"/><Relationship Id="rId1396" Type="http://schemas.openxmlformats.org/officeDocument/2006/relationships/hyperlink" Target="http://pbs.twimg.com/profile_images/921080705123213312/1fwcIqDn_normal.jpg" TargetMode="External"/><Relationship Id="rId1397" Type="http://schemas.openxmlformats.org/officeDocument/2006/relationships/hyperlink" Target="http://twitter.com/MDPI_IU/statuses/936681259270537216" TargetMode="External"/><Relationship Id="rId1398" Type="http://schemas.openxmlformats.org/officeDocument/2006/relationships/hyperlink" Target="http://pbs.twimg.com/profile_images/921080705123213312/1fwcIqDn_normal.jpg" TargetMode="External"/><Relationship Id="rId1399" Type="http://schemas.openxmlformats.org/officeDocument/2006/relationships/hyperlink" Target="http://twitter.com/MDPI_IU/statuses/936681168958902284" TargetMode="External"/><Relationship Id="rId1389" Type="http://schemas.openxmlformats.org/officeDocument/2006/relationships/hyperlink" Target="http://twitter.com/eiratansey/statuses/936686591871016962" TargetMode="External"/><Relationship Id="rId799" Type="http://schemas.openxmlformats.org/officeDocument/2006/relationships/hyperlink" Target="http://twitter.com/ArchivistAriel/statuses/936992859160420352" TargetMode="External"/><Relationship Id="rId798" Type="http://schemas.openxmlformats.org/officeDocument/2006/relationships/hyperlink" Target="http://pbs.twimg.com/profile_images/907784163628957696/_l0Xa5da_normal.jpg" TargetMode="External"/><Relationship Id="rId797" Type="http://schemas.openxmlformats.org/officeDocument/2006/relationships/hyperlink" Target="http://twitter.com/CarlaArton/statuses/936993239139315717" TargetMode="External"/><Relationship Id="rId1380" Type="http://schemas.openxmlformats.org/officeDocument/2006/relationships/hyperlink" Target="http://pbs.twimg.com/profile_images/601233784034369536/7VZ9AsLJ_normal.jpg" TargetMode="External"/><Relationship Id="rId792" Type="http://schemas.openxmlformats.org/officeDocument/2006/relationships/hyperlink" Target="http://pbs.twimg.com/profile_images/935933578139066369/CL4pbkiY_normal.jpg" TargetMode="External"/><Relationship Id="rId1381" Type="http://schemas.openxmlformats.org/officeDocument/2006/relationships/hyperlink" Target="http://twitter.com/AMIAatUT/statuses/936688179410763786" TargetMode="External"/><Relationship Id="rId791" Type="http://schemas.openxmlformats.org/officeDocument/2006/relationships/hyperlink" Target="http://twitter.com/treberney/statuses/936993710860054528" TargetMode="External"/><Relationship Id="rId1382" Type="http://schemas.openxmlformats.org/officeDocument/2006/relationships/hyperlink" Target="http://pbs.twimg.com/profile_images/601233784034369536/7VZ9AsLJ_normal.jpg" TargetMode="External"/><Relationship Id="rId790" Type="http://schemas.openxmlformats.org/officeDocument/2006/relationships/hyperlink" Target="http://pbs.twimg.com/profile_images/935933578139066369/CL4pbkiY_normal.jpg" TargetMode="External"/><Relationship Id="rId1383" Type="http://schemas.openxmlformats.org/officeDocument/2006/relationships/hyperlink" Target="http://twitter.com/AMIAatUT/statuses/936687514693365760" TargetMode="External"/><Relationship Id="rId1384" Type="http://schemas.openxmlformats.org/officeDocument/2006/relationships/hyperlink" Target="http://pbs.twimg.com/profile_images/601233784034369536/7VZ9AsLJ_normal.jpg" TargetMode="External"/><Relationship Id="rId796" Type="http://schemas.openxmlformats.org/officeDocument/2006/relationships/hyperlink" Target="http://pbs.twimg.com/profile_images/917528554262249473/sDsML6MD_normal.jpg" TargetMode="External"/><Relationship Id="rId1385" Type="http://schemas.openxmlformats.org/officeDocument/2006/relationships/hyperlink" Target="http://twitter.com/AMIAatUT/statuses/936686918372339712" TargetMode="External"/><Relationship Id="rId795" Type="http://schemas.openxmlformats.org/officeDocument/2006/relationships/hyperlink" Target="http://twitter.com/treberney/statuses/936993375189954561" TargetMode="External"/><Relationship Id="rId1386" Type="http://schemas.openxmlformats.org/officeDocument/2006/relationships/hyperlink" Target="http://pbs.twimg.com/profile_images/601233784034369536/7VZ9AsLJ_normal.jpg" TargetMode="External"/><Relationship Id="rId794" Type="http://schemas.openxmlformats.org/officeDocument/2006/relationships/hyperlink" Target="http://pbs.twimg.com/profile_images/935933578139066369/CL4pbkiY_normal.jpg" TargetMode="External"/><Relationship Id="rId1387" Type="http://schemas.openxmlformats.org/officeDocument/2006/relationships/hyperlink" Target="http://twitter.com/AMIAatUT/statuses/936686868590051328" TargetMode="External"/><Relationship Id="rId793" Type="http://schemas.openxmlformats.org/officeDocument/2006/relationships/hyperlink" Target="http://twitter.com/treberney/statuses/936993653888831492" TargetMode="External"/><Relationship Id="rId1388" Type="http://schemas.openxmlformats.org/officeDocument/2006/relationships/hyperlink" Target="http://pbs.twimg.com/profile_images/789228562809229312/8-RmjHoi_normal.jpg" TargetMode="External"/><Relationship Id="rId3191" Type="http://schemas.openxmlformats.org/officeDocument/2006/relationships/hyperlink" Target="http://twitter.com/AMIAnet/statuses/932836629122727936" TargetMode="External"/><Relationship Id="rId3190" Type="http://schemas.openxmlformats.org/officeDocument/2006/relationships/hyperlink" Target="http://pbs.twimg.com/profile_images/616647328766668800/Pp3UtKna_normal.jpg" TargetMode="External"/><Relationship Id="rId3193" Type="http://schemas.openxmlformats.org/officeDocument/2006/relationships/hyperlink" Target="http://twitter.com/AMIAnet/statuses/932836629122727936" TargetMode="External"/><Relationship Id="rId3192" Type="http://schemas.openxmlformats.org/officeDocument/2006/relationships/hyperlink" Target="http://pbs.twimg.com/profile_images/616647328766668800/Pp3UtKna_normal.jpg" TargetMode="External"/><Relationship Id="rId3195" Type="http://schemas.openxmlformats.org/officeDocument/2006/relationships/hyperlink" Target="http://twitter.com/AMIAnet/statuses/932754966778974208" TargetMode="External"/><Relationship Id="rId3194" Type="http://schemas.openxmlformats.org/officeDocument/2006/relationships/hyperlink" Target="http://pbs.twimg.com/profile_images/616647328766668800/Pp3UtKna_normal.jpg" TargetMode="External"/><Relationship Id="rId3197" Type="http://schemas.openxmlformats.org/officeDocument/2006/relationships/hyperlink" Target="http://twitter.com/BMAatUGA/statuses/932627582226518017" TargetMode="External"/><Relationship Id="rId3196" Type="http://schemas.openxmlformats.org/officeDocument/2006/relationships/hyperlink" Target="http://pbs.twimg.com/profile_images/609007968928038913/CGM5oTZb_normal.jpg" TargetMode="External"/><Relationship Id="rId3199" Type="http://schemas.openxmlformats.org/officeDocument/2006/relationships/hyperlink" Target="http://twitter.com/CarlaArton/statuses/932102762191577088" TargetMode="External"/><Relationship Id="rId3198" Type="http://schemas.openxmlformats.org/officeDocument/2006/relationships/hyperlink" Target="http://pbs.twimg.com/profile_images/917528554262249473/sDsML6MD_normal.jpg" TargetMode="External"/><Relationship Id="rId3180" Type="http://schemas.openxmlformats.org/officeDocument/2006/relationships/hyperlink" Target="http://pbs.twimg.com/profile_images/899044608700588033/i93EZ_i0_normal.jpg" TargetMode="External"/><Relationship Id="rId3182" Type="http://schemas.openxmlformats.org/officeDocument/2006/relationships/hyperlink" Target="http://pbs.twimg.com/profile_images/899044608700588033/i93EZ_i0_normal.jpg" TargetMode="External"/><Relationship Id="rId3181" Type="http://schemas.openxmlformats.org/officeDocument/2006/relationships/hyperlink" Target="http://twitter.com/CaseyEDavis1/statuses/932951873430093826" TargetMode="External"/><Relationship Id="rId3184" Type="http://schemas.openxmlformats.org/officeDocument/2006/relationships/hyperlink" Target="http://pbs.twimg.com/profile_images/853338312291098628/2szCDaxB_normal.jpg" TargetMode="External"/><Relationship Id="rId3183" Type="http://schemas.openxmlformats.org/officeDocument/2006/relationships/hyperlink" Target="http://twitter.com/CaseyEDavis1/statuses/932951873430093826" TargetMode="External"/><Relationship Id="rId3186" Type="http://schemas.openxmlformats.org/officeDocument/2006/relationships/hyperlink" Target="http://pbs.twimg.com/profile_images/489066190967296001/fmskInEY_normal.jpeg" TargetMode="External"/><Relationship Id="rId3185" Type="http://schemas.openxmlformats.org/officeDocument/2006/relationships/hyperlink" Target="http://twitter.com/dcft_thefilm/statuses/932884065874841600" TargetMode="External"/><Relationship Id="rId3188" Type="http://schemas.openxmlformats.org/officeDocument/2006/relationships/hyperlink" Target="http://pbs.twimg.com/profile_images/616647328766668800/Pp3UtKna_normal.jpg" TargetMode="External"/><Relationship Id="rId3187" Type="http://schemas.openxmlformats.org/officeDocument/2006/relationships/hyperlink" Target="http://twitter.com/snowdenbecker/statuses/932847834142871553" TargetMode="External"/><Relationship Id="rId3189" Type="http://schemas.openxmlformats.org/officeDocument/2006/relationships/hyperlink" Target="http://twitter.com/AMIAnet/statuses/932837209522262017" TargetMode="External"/><Relationship Id="rId3151" Type="http://schemas.openxmlformats.org/officeDocument/2006/relationships/hyperlink" Target="http://twitter.com/markj2/statuses/933092020406558721" TargetMode="External"/><Relationship Id="rId3150" Type="http://schemas.openxmlformats.org/officeDocument/2006/relationships/hyperlink" Target="http://pbs.twimg.com/profile_images/868876907697192960/r1X3hIWx_normal.jpg" TargetMode="External"/><Relationship Id="rId3153" Type="http://schemas.openxmlformats.org/officeDocument/2006/relationships/hyperlink" Target="http://twitter.com/markj2/statuses/933092020406558721" TargetMode="External"/><Relationship Id="rId3152" Type="http://schemas.openxmlformats.org/officeDocument/2006/relationships/hyperlink" Target="http://pbs.twimg.com/profile_images/868876907697192960/r1X3hIWx_normal.jpg" TargetMode="External"/><Relationship Id="rId3155" Type="http://schemas.openxmlformats.org/officeDocument/2006/relationships/hyperlink" Target="http://twitter.com/CECAACLleida/statuses/933079875606450176" TargetMode="External"/><Relationship Id="rId3154" Type="http://schemas.openxmlformats.org/officeDocument/2006/relationships/hyperlink" Target="http://pbs.twimg.com/profile_images/798092047219654656/ndJF4aej_normal.jpg" TargetMode="External"/><Relationship Id="rId3157" Type="http://schemas.openxmlformats.org/officeDocument/2006/relationships/hyperlink" Target="http://twitter.com/moniquelassere/statuses/933061435583815681" TargetMode="External"/><Relationship Id="rId3156" Type="http://schemas.openxmlformats.org/officeDocument/2006/relationships/hyperlink" Target="http://pbs.twimg.com/profile_images/800071969106489344/eGOYqyKt_normal.jpg" TargetMode="External"/><Relationship Id="rId3159" Type="http://schemas.openxmlformats.org/officeDocument/2006/relationships/hyperlink" Target="http://twitter.com/AMIAnet/statuses/933060380389023744" TargetMode="External"/><Relationship Id="rId3158" Type="http://schemas.openxmlformats.org/officeDocument/2006/relationships/hyperlink" Target="http://pbs.twimg.com/profile_images/616647328766668800/Pp3UtKna_normal.jpg" TargetMode="External"/><Relationship Id="rId3149" Type="http://schemas.openxmlformats.org/officeDocument/2006/relationships/hyperlink" Target="http://twitter.com/markj2/statuses/933092492072775683" TargetMode="External"/><Relationship Id="rId3140" Type="http://schemas.openxmlformats.org/officeDocument/2006/relationships/hyperlink" Target="http://pbs.twimg.com/profile_images/932981185013264385/P4dfqxWR_normal.jpg" TargetMode="External"/><Relationship Id="rId3142" Type="http://schemas.openxmlformats.org/officeDocument/2006/relationships/hyperlink" Target="http://pbs.twimg.com/profile_images/806961083315527681/IWlBy0tR_normal.jpg" TargetMode="External"/><Relationship Id="rId3141" Type="http://schemas.openxmlformats.org/officeDocument/2006/relationships/hyperlink" Target="http://twitter.com/eabenoit/statuses/933166946203373568" TargetMode="External"/><Relationship Id="rId3144" Type="http://schemas.openxmlformats.org/officeDocument/2006/relationships/hyperlink" Target="http://pbs.twimg.com/profile_images/806961083315527681/IWlBy0tR_normal.jpg" TargetMode="External"/><Relationship Id="rId3143" Type="http://schemas.openxmlformats.org/officeDocument/2006/relationships/hyperlink" Target="http://twitter.com/PavanChoksi/statuses/933162973090025472" TargetMode="External"/><Relationship Id="rId3146" Type="http://schemas.openxmlformats.org/officeDocument/2006/relationships/hyperlink" Target="http://pbs.twimg.com/profile_images/2367023196/9d2av13serzncqjtg198_normal.jpeg" TargetMode="External"/><Relationship Id="rId3145" Type="http://schemas.openxmlformats.org/officeDocument/2006/relationships/hyperlink" Target="http://twitter.com/PavanChoksi/statuses/933162973090025472" TargetMode="External"/><Relationship Id="rId3148" Type="http://schemas.openxmlformats.org/officeDocument/2006/relationships/hyperlink" Target="http://pbs.twimg.com/profile_images/868876907697192960/r1X3hIWx_normal.jpg" TargetMode="External"/><Relationship Id="rId3147" Type="http://schemas.openxmlformats.org/officeDocument/2006/relationships/hyperlink" Target="http://twitter.com/nyarchivist/statuses/933131272951562240" TargetMode="External"/><Relationship Id="rId3171" Type="http://schemas.openxmlformats.org/officeDocument/2006/relationships/hyperlink" Target="http://twitter.com/AMIAnet/statuses/932998366555983872" TargetMode="External"/><Relationship Id="rId3170" Type="http://schemas.openxmlformats.org/officeDocument/2006/relationships/hyperlink" Target="http://pbs.twimg.com/profile_images/616647328766668800/Pp3UtKna_normal.jpg" TargetMode="External"/><Relationship Id="rId3173" Type="http://schemas.openxmlformats.org/officeDocument/2006/relationships/hyperlink" Target="http://twitter.com/mellydollred/statuses/932977319593041920" TargetMode="External"/><Relationship Id="rId3172" Type="http://schemas.openxmlformats.org/officeDocument/2006/relationships/hyperlink" Target="http://pbs.twimg.com/profile_images/817026150539005952/z-UxjaL0_normal.jpg" TargetMode="External"/><Relationship Id="rId3175" Type="http://schemas.openxmlformats.org/officeDocument/2006/relationships/hyperlink" Target="http://twitter.com/jauhrich/statuses/932957687037521925" TargetMode="External"/><Relationship Id="rId3174" Type="http://schemas.openxmlformats.org/officeDocument/2006/relationships/hyperlink" Target="http://pbs.twimg.com/profile_images/2995270343/5f21091a552fbb017604db89cbeb9929_normal.jpeg" TargetMode="External"/><Relationship Id="rId3177" Type="http://schemas.openxmlformats.org/officeDocument/2006/relationships/hyperlink" Target="http://twitter.com/dericed/statuses/932955582885236743" TargetMode="External"/><Relationship Id="rId3176" Type="http://schemas.openxmlformats.org/officeDocument/2006/relationships/hyperlink" Target="http://pbs.twimg.com/profile_images/378800000680486130/062706f55092a04ab0a0cafde20603c1_normal.jpeg" TargetMode="External"/><Relationship Id="rId3179" Type="http://schemas.openxmlformats.org/officeDocument/2006/relationships/hyperlink" Target="http://twitter.com/decasia/statuses/932953632466751488" TargetMode="External"/><Relationship Id="rId3178" Type="http://schemas.openxmlformats.org/officeDocument/2006/relationships/hyperlink" Target="http://pbs.twimg.com/profile_images/477186634568327168/tUi0ZYoo_normal.jpeg" TargetMode="External"/><Relationship Id="rId3160" Type="http://schemas.openxmlformats.org/officeDocument/2006/relationships/hyperlink" Target="http://pbs.twimg.com/profile_images/616647328766668800/Pp3UtKna_normal.jpg" TargetMode="External"/><Relationship Id="rId3162" Type="http://schemas.openxmlformats.org/officeDocument/2006/relationships/hyperlink" Target="http://pbs.twimg.com/profile_images/930171349871423488/ZoZrpIXU_normal.jpg" TargetMode="External"/><Relationship Id="rId3161" Type="http://schemas.openxmlformats.org/officeDocument/2006/relationships/hyperlink" Target="http://twitter.com/AMIAnet/statuses/933060255390384128" TargetMode="External"/><Relationship Id="rId3164" Type="http://schemas.openxmlformats.org/officeDocument/2006/relationships/hyperlink" Target="http://pbs.twimg.com/profile_images/724759197666021376/vsS-B2fQ_normal.jpg" TargetMode="External"/><Relationship Id="rId3163" Type="http://schemas.openxmlformats.org/officeDocument/2006/relationships/hyperlink" Target="http://twitter.com/MJanovic/statuses/933059683228815360" TargetMode="External"/><Relationship Id="rId3166" Type="http://schemas.openxmlformats.org/officeDocument/2006/relationships/hyperlink" Target="http://pbs.twimg.com/profile_images/724759197666021376/vsS-B2fQ_normal.jpg" TargetMode="External"/><Relationship Id="rId3165" Type="http://schemas.openxmlformats.org/officeDocument/2006/relationships/hyperlink" Target="http://twitter.com/UCLAFTVArchive/statuses/933059568753549312" TargetMode="External"/><Relationship Id="rId3168" Type="http://schemas.openxmlformats.org/officeDocument/2006/relationships/hyperlink" Target="http://pbs.twimg.com/profile_images/616647328766668800/Pp3UtKna_normal.jpg" TargetMode="External"/><Relationship Id="rId3167" Type="http://schemas.openxmlformats.org/officeDocument/2006/relationships/hyperlink" Target="http://twitter.com/UCLAFTVArchive/statuses/933059568753549312" TargetMode="External"/><Relationship Id="rId3169" Type="http://schemas.openxmlformats.org/officeDocument/2006/relationships/hyperlink" Target="http://twitter.com/AMIAnet/statuses/933037355128238081" TargetMode="External"/><Relationship Id="rId2700" Type="http://schemas.openxmlformats.org/officeDocument/2006/relationships/hyperlink" Target="http://pbs.twimg.com/profile_images/595233845085118464/vBNCWb4o_normal.jpg" TargetMode="External"/><Relationship Id="rId2701" Type="http://schemas.openxmlformats.org/officeDocument/2006/relationships/hyperlink" Target="http://twitter.com/MediaCommons_TO/statuses/935957290229882880" TargetMode="External"/><Relationship Id="rId2702" Type="http://schemas.openxmlformats.org/officeDocument/2006/relationships/hyperlink" Target="http://pbs.twimg.com/profile_images/509734642132320256/Bdk90kJQ_normal.png" TargetMode="External"/><Relationship Id="rId2703" Type="http://schemas.openxmlformats.org/officeDocument/2006/relationships/hyperlink" Target="http://twitter.com/DaleLore/statuses/935956480217493504" TargetMode="External"/><Relationship Id="rId2704" Type="http://schemas.openxmlformats.org/officeDocument/2006/relationships/hyperlink" Target="http://pbs.twimg.com/profile_images/935933578139066369/CL4pbkiY_normal.jpg" TargetMode="External"/><Relationship Id="rId2705" Type="http://schemas.openxmlformats.org/officeDocument/2006/relationships/hyperlink" Target="http://twitter.com/treberney/statuses/935954335996968960" TargetMode="External"/><Relationship Id="rId2706" Type="http://schemas.openxmlformats.org/officeDocument/2006/relationships/hyperlink" Target="http://pbs.twimg.com/profile_images/877927385164861440/UpEf11JT_normal.jpg" TargetMode="External"/><Relationship Id="rId2707" Type="http://schemas.openxmlformats.org/officeDocument/2006/relationships/hyperlink" Target="http://twitter.com/JCrueger/statuses/935953832189755392" TargetMode="External"/><Relationship Id="rId2708" Type="http://schemas.openxmlformats.org/officeDocument/2006/relationships/hyperlink" Target="http://pbs.twimg.com/profile_images/616647328766668800/Pp3UtKna_normal.jpg" TargetMode="External"/><Relationship Id="rId2709" Type="http://schemas.openxmlformats.org/officeDocument/2006/relationships/hyperlink" Target="http://twitter.com/AMIAnet/statuses/935951784979419136" TargetMode="External"/><Relationship Id="rId2720" Type="http://schemas.openxmlformats.org/officeDocument/2006/relationships/hyperlink" Target="http://pbs.twimg.com/profile_images/595233845085118464/vBNCWb4o_normal.jpg" TargetMode="External"/><Relationship Id="rId2721" Type="http://schemas.openxmlformats.org/officeDocument/2006/relationships/hyperlink" Target="http://twitter.com/MediaCommons_TO/statuses/935948943418118146" TargetMode="External"/><Relationship Id="rId2722" Type="http://schemas.openxmlformats.org/officeDocument/2006/relationships/hyperlink" Target="http://pbs.twimg.com/profile_images/595233845085118464/vBNCWb4o_normal.jpg" TargetMode="External"/><Relationship Id="rId2723" Type="http://schemas.openxmlformats.org/officeDocument/2006/relationships/hyperlink" Target="http://twitter.com/MediaCommons_TO/statuses/935948916708782080" TargetMode="External"/><Relationship Id="rId2724" Type="http://schemas.openxmlformats.org/officeDocument/2006/relationships/hyperlink" Target="http://pbs.twimg.com/profile_images/716766905231482881/a4ZR-DGy_normal.jpg" TargetMode="External"/><Relationship Id="rId2725" Type="http://schemas.openxmlformats.org/officeDocument/2006/relationships/hyperlink" Target="http://twitter.com/TheElusiveRD/statuses/935948074886852610" TargetMode="External"/><Relationship Id="rId2726" Type="http://schemas.openxmlformats.org/officeDocument/2006/relationships/hyperlink" Target="http://pbs.twimg.com/profile_images/826554091535007744/DuWxRZR4_normal.jpg" TargetMode="External"/><Relationship Id="rId2727" Type="http://schemas.openxmlformats.org/officeDocument/2006/relationships/hyperlink" Target="http://twitter.com/k_grons/statuses/935944988894138369" TargetMode="External"/><Relationship Id="rId2728" Type="http://schemas.openxmlformats.org/officeDocument/2006/relationships/hyperlink" Target="http://pbs.twimg.com/profile_images/912749128110755843/ZktznNsw_normal.jpg" TargetMode="External"/><Relationship Id="rId2729" Type="http://schemas.openxmlformats.org/officeDocument/2006/relationships/hyperlink" Target="http://twitter.com/MemLabNet/statuses/935942616331538432" TargetMode="External"/><Relationship Id="rId2710" Type="http://schemas.openxmlformats.org/officeDocument/2006/relationships/hyperlink" Target="http://pbs.twimg.com/profile_images/2874775336/98d3211b049a7c5613d9926f5189b595_normal.jpeg" TargetMode="External"/><Relationship Id="rId2711" Type="http://schemas.openxmlformats.org/officeDocument/2006/relationships/hyperlink" Target="http://twitter.com/yvesnie/statuses/935951566355484672" TargetMode="External"/><Relationship Id="rId2712" Type="http://schemas.openxmlformats.org/officeDocument/2006/relationships/hyperlink" Target="http://pbs.twimg.com/profile_images/378800000680486130/062706f55092a04ab0a0cafde20603c1_normal.jpeg" TargetMode="External"/><Relationship Id="rId2713" Type="http://schemas.openxmlformats.org/officeDocument/2006/relationships/hyperlink" Target="http://twitter.com/dericed/statuses/935950754174722054" TargetMode="External"/><Relationship Id="rId2714" Type="http://schemas.openxmlformats.org/officeDocument/2006/relationships/hyperlink" Target="http://pbs.twimg.com/profile_images/2874775336/98d3211b049a7c5613d9926f5189b595_normal.jpeg" TargetMode="External"/><Relationship Id="rId2715" Type="http://schemas.openxmlformats.org/officeDocument/2006/relationships/hyperlink" Target="http://twitter.com/yvesnie/statuses/935950684079390726" TargetMode="External"/><Relationship Id="rId2716" Type="http://schemas.openxmlformats.org/officeDocument/2006/relationships/hyperlink" Target="http://pbs.twimg.com/profile_images/2874775336/98d3211b049a7c5613d9926f5189b595_normal.jpeg" TargetMode="External"/><Relationship Id="rId2717" Type="http://schemas.openxmlformats.org/officeDocument/2006/relationships/hyperlink" Target="http://twitter.com/yvesnie/statuses/935950163310514177" TargetMode="External"/><Relationship Id="rId2718" Type="http://schemas.openxmlformats.org/officeDocument/2006/relationships/hyperlink" Target="http://pbs.twimg.com/profile_images/2874775336/98d3211b049a7c5613d9926f5189b595_normal.jpeg" TargetMode="External"/><Relationship Id="rId2719" Type="http://schemas.openxmlformats.org/officeDocument/2006/relationships/hyperlink" Target="http://twitter.com/yvesnie/statuses/935950163310514177" TargetMode="External"/><Relationship Id="rId1455" Type="http://schemas.openxmlformats.org/officeDocument/2006/relationships/hyperlink" Target="http://twitter.com/annalynnmartino/statuses/936664344326176770" TargetMode="External"/><Relationship Id="rId2786" Type="http://schemas.openxmlformats.org/officeDocument/2006/relationships/hyperlink" Target="http://pbs.twimg.com/profile_images/893637335073644545/7iXwDji3_normal.jpg" TargetMode="External"/><Relationship Id="rId1456" Type="http://schemas.openxmlformats.org/officeDocument/2006/relationships/hyperlink" Target="http://pbs.twimg.com/profile_images/925751410980827140/mgjt_NBP_normal.jpg" TargetMode="External"/><Relationship Id="rId2787" Type="http://schemas.openxmlformats.org/officeDocument/2006/relationships/hyperlink" Target="http://twitter.com/SierraAndrea/statuses/935918822099439616" TargetMode="External"/><Relationship Id="rId1457" Type="http://schemas.openxmlformats.org/officeDocument/2006/relationships/hyperlink" Target="http://twitter.com/annalynnmartino/statuses/936664072472408064" TargetMode="External"/><Relationship Id="rId2788" Type="http://schemas.openxmlformats.org/officeDocument/2006/relationships/hyperlink" Target="http://pbs.twimg.com/profile_images/822130319046287360/bx3C9yVk_normal.jpg" TargetMode="External"/><Relationship Id="rId1458" Type="http://schemas.openxmlformats.org/officeDocument/2006/relationships/hyperlink" Target="http://pbs.twimg.com/profile_images/900029277793525760/Zlz0vyvS_normal.jpg" TargetMode="External"/><Relationship Id="rId2789" Type="http://schemas.openxmlformats.org/officeDocument/2006/relationships/hyperlink" Target="http://twitter.com/suebeeinaz/statuses/935918469568237571" TargetMode="External"/><Relationship Id="rId1459" Type="http://schemas.openxmlformats.org/officeDocument/2006/relationships/hyperlink" Target="http://twitter.com/FilmRestoration/statuses/936662400111128577" TargetMode="External"/><Relationship Id="rId629" Type="http://schemas.openxmlformats.org/officeDocument/2006/relationships/hyperlink" Target="http://twitter.com/NYUMIAP/statuses/937056380715970561" TargetMode="External"/><Relationship Id="rId624" Type="http://schemas.openxmlformats.org/officeDocument/2006/relationships/hyperlink" Target="http://pbs.twimg.com/profile_images/1627436180/tape_machine_normal.jpg" TargetMode="External"/><Relationship Id="rId623" Type="http://schemas.openxmlformats.org/officeDocument/2006/relationships/hyperlink" Target="http://twitter.com/NYUMIAP/statuses/937056465109553158" TargetMode="External"/><Relationship Id="rId622" Type="http://schemas.openxmlformats.org/officeDocument/2006/relationships/hyperlink" Target="http://pbs.twimg.com/profile_images/1627436180/tape_machine_normal.jpg" TargetMode="External"/><Relationship Id="rId621" Type="http://schemas.openxmlformats.org/officeDocument/2006/relationships/hyperlink" Target="http://twitter.com/NYUMIAP/statuses/937056496638193665" TargetMode="External"/><Relationship Id="rId628" Type="http://schemas.openxmlformats.org/officeDocument/2006/relationships/hyperlink" Target="http://pbs.twimg.com/profile_images/1627436180/tape_machine_normal.jpg" TargetMode="External"/><Relationship Id="rId627" Type="http://schemas.openxmlformats.org/officeDocument/2006/relationships/hyperlink" Target="http://twitter.com/NYUMIAP/statuses/937056393437294592" TargetMode="External"/><Relationship Id="rId626" Type="http://schemas.openxmlformats.org/officeDocument/2006/relationships/hyperlink" Target="http://pbs.twimg.com/profile_images/1627436180/tape_machine_normal.jpg" TargetMode="External"/><Relationship Id="rId625" Type="http://schemas.openxmlformats.org/officeDocument/2006/relationships/hyperlink" Target="http://twitter.com/NYUMIAP/statuses/937056434990342149" TargetMode="External"/><Relationship Id="rId2780" Type="http://schemas.openxmlformats.org/officeDocument/2006/relationships/hyperlink" Target="http://pbs.twimg.com/profile_images/893637335073644545/7iXwDji3_normal.jpg" TargetMode="External"/><Relationship Id="rId1450" Type="http://schemas.openxmlformats.org/officeDocument/2006/relationships/hyperlink" Target="http://pbs.twimg.com/profile_images/601233784034369536/7VZ9AsLJ_normal.jpg" TargetMode="External"/><Relationship Id="rId2781" Type="http://schemas.openxmlformats.org/officeDocument/2006/relationships/hyperlink" Target="http://twitter.com/SierraAndrea/statuses/935920680230703105" TargetMode="External"/><Relationship Id="rId620" Type="http://schemas.openxmlformats.org/officeDocument/2006/relationships/hyperlink" Target="http://pbs.twimg.com/profile_images/1627436180/tape_machine_normal.jpg" TargetMode="External"/><Relationship Id="rId1451" Type="http://schemas.openxmlformats.org/officeDocument/2006/relationships/hyperlink" Target="http://twitter.com/AMIAatUT/statuses/936664439264182272" TargetMode="External"/><Relationship Id="rId2782" Type="http://schemas.openxmlformats.org/officeDocument/2006/relationships/hyperlink" Target="http://pbs.twimg.com/profile_images/893637335073644545/7iXwDji3_normal.jpg" TargetMode="External"/><Relationship Id="rId1452" Type="http://schemas.openxmlformats.org/officeDocument/2006/relationships/hyperlink" Target="http://pbs.twimg.com/profile_images/847156883072860160/1eU1JKtw_normal.jpg" TargetMode="External"/><Relationship Id="rId2783" Type="http://schemas.openxmlformats.org/officeDocument/2006/relationships/hyperlink" Target="http://twitter.com/SierraAndrea/statuses/935920680230703105" TargetMode="External"/><Relationship Id="rId1453" Type="http://schemas.openxmlformats.org/officeDocument/2006/relationships/hyperlink" Target="http://twitter.com/poeticdoxa/statuses/936664360604270592" TargetMode="External"/><Relationship Id="rId2784" Type="http://schemas.openxmlformats.org/officeDocument/2006/relationships/hyperlink" Target="http://pbs.twimg.com/profile_images/893637335073644545/7iXwDji3_normal.jpg" TargetMode="External"/><Relationship Id="rId1454" Type="http://schemas.openxmlformats.org/officeDocument/2006/relationships/hyperlink" Target="http://pbs.twimg.com/profile_images/925751410980827140/mgjt_NBP_normal.jpg" TargetMode="External"/><Relationship Id="rId2785" Type="http://schemas.openxmlformats.org/officeDocument/2006/relationships/hyperlink" Target="http://twitter.com/SierraAndrea/statuses/935919334123298816" TargetMode="External"/><Relationship Id="rId1444" Type="http://schemas.openxmlformats.org/officeDocument/2006/relationships/hyperlink" Target="http://pbs.twimg.com/profile_images/714169842744627200/LiuP-ZXd_normal.jpg" TargetMode="External"/><Relationship Id="rId2775" Type="http://schemas.openxmlformats.org/officeDocument/2006/relationships/hyperlink" Target="http://twitter.com/MediaCommons_TO/statuses/935921380377448448" TargetMode="External"/><Relationship Id="rId1445" Type="http://schemas.openxmlformats.org/officeDocument/2006/relationships/hyperlink" Target="http://twitter.com/JanineWinfree/statuses/936667828731764736" TargetMode="External"/><Relationship Id="rId2776" Type="http://schemas.openxmlformats.org/officeDocument/2006/relationships/hyperlink" Target="http://pbs.twimg.com/profile_images/595233845085118464/vBNCWb4o_normal.jpg" TargetMode="External"/><Relationship Id="rId1446" Type="http://schemas.openxmlformats.org/officeDocument/2006/relationships/hyperlink" Target="http://pbs.twimg.com/profile_images/3639920435/105469f3b6bfb1274bfb267ff66c2a6b_normal.jpeg" TargetMode="External"/><Relationship Id="rId2777" Type="http://schemas.openxmlformats.org/officeDocument/2006/relationships/hyperlink" Target="http://twitter.com/MediaCommons_TO/statuses/935921208100564993" TargetMode="External"/><Relationship Id="rId1447" Type="http://schemas.openxmlformats.org/officeDocument/2006/relationships/hyperlink" Target="http://twitter.com/cally__ho/statuses/936666531295059968" TargetMode="External"/><Relationship Id="rId2778" Type="http://schemas.openxmlformats.org/officeDocument/2006/relationships/hyperlink" Target="http://pbs.twimg.com/profile_images/595233845085118464/vBNCWb4o_normal.jpg" TargetMode="External"/><Relationship Id="rId1448" Type="http://schemas.openxmlformats.org/officeDocument/2006/relationships/hyperlink" Target="http://pbs.twimg.com/profile_images/616647328766668800/Pp3UtKna_normal.jpg" TargetMode="External"/><Relationship Id="rId2779" Type="http://schemas.openxmlformats.org/officeDocument/2006/relationships/hyperlink" Target="http://twitter.com/MediaCommons_TO/statuses/935921181374468097" TargetMode="External"/><Relationship Id="rId1449" Type="http://schemas.openxmlformats.org/officeDocument/2006/relationships/hyperlink" Target="http://twitter.com/AMIAnet/statuses/936666524542230528" TargetMode="External"/><Relationship Id="rId619" Type="http://schemas.openxmlformats.org/officeDocument/2006/relationships/hyperlink" Target="http://twitter.com/NYUMIAP/statuses/937056554620280833" TargetMode="External"/><Relationship Id="rId618" Type="http://schemas.openxmlformats.org/officeDocument/2006/relationships/hyperlink" Target="http://pbs.twimg.com/profile_images/1627436180/tape_machine_normal.jpg" TargetMode="External"/><Relationship Id="rId613" Type="http://schemas.openxmlformats.org/officeDocument/2006/relationships/hyperlink" Target="http://twitter.com/NYUMIAP/statuses/937056617497055232" TargetMode="External"/><Relationship Id="rId612" Type="http://schemas.openxmlformats.org/officeDocument/2006/relationships/hyperlink" Target="http://pbs.twimg.com/profile_images/1627436180/tape_machine_normal.jpg" TargetMode="External"/><Relationship Id="rId611" Type="http://schemas.openxmlformats.org/officeDocument/2006/relationships/hyperlink" Target="http://twitter.com/NYUMIAP/statuses/937056684111028224" TargetMode="External"/><Relationship Id="rId610" Type="http://schemas.openxmlformats.org/officeDocument/2006/relationships/hyperlink" Target="http://pbs.twimg.com/profile_images/1627436180/tape_machine_normal.jpg" TargetMode="External"/><Relationship Id="rId617" Type="http://schemas.openxmlformats.org/officeDocument/2006/relationships/hyperlink" Target="http://twitter.com/NYUMIAP/statuses/937056585045762048" TargetMode="External"/><Relationship Id="rId616" Type="http://schemas.openxmlformats.org/officeDocument/2006/relationships/hyperlink" Target="http://pbs.twimg.com/profile_images/1627436180/tape_machine_normal.jpg" TargetMode="External"/><Relationship Id="rId615" Type="http://schemas.openxmlformats.org/officeDocument/2006/relationships/hyperlink" Target="http://twitter.com/NYUMIAP/statuses/937056604708536321" TargetMode="External"/><Relationship Id="rId614" Type="http://schemas.openxmlformats.org/officeDocument/2006/relationships/hyperlink" Target="http://pbs.twimg.com/profile_images/1627436180/tape_machine_normal.jpg" TargetMode="External"/><Relationship Id="rId2770" Type="http://schemas.openxmlformats.org/officeDocument/2006/relationships/hyperlink" Target="http://pbs.twimg.com/profile_images/595233845085118464/vBNCWb4o_normal.jpg" TargetMode="External"/><Relationship Id="rId1440" Type="http://schemas.openxmlformats.org/officeDocument/2006/relationships/hyperlink" Target="http://pbs.twimg.com/profile_images/509734642132320256/Bdk90kJQ_normal.png" TargetMode="External"/><Relationship Id="rId2771" Type="http://schemas.openxmlformats.org/officeDocument/2006/relationships/hyperlink" Target="http://twitter.com/MediaCommons_TO/statuses/935921437239586816" TargetMode="External"/><Relationship Id="rId1441" Type="http://schemas.openxmlformats.org/officeDocument/2006/relationships/hyperlink" Target="http://twitter.com/DaleLore/statuses/936668716959444992" TargetMode="External"/><Relationship Id="rId2772" Type="http://schemas.openxmlformats.org/officeDocument/2006/relationships/hyperlink" Target="http://pbs.twimg.com/profile_images/476079867688013826/bTVWurCT_normal.jpeg" TargetMode="External"/><Relationship Id="rId1442" Type="http://schemas.openxmlformats.org/officeDocument/2006/relationships/hyperlink" Target="http://pbs.twimg.com/profile_images/601233784034369536/7VZ9AsLJ_normal.jpg" TargetMode="External"/><Relationship Id="rId2773" Type="http://schemas.openxmlformats.org/officeDocument/2006/relationships/hyperlink" Target="http://twitter.com/SKSielaff/statuses/935921389902729217" TargetMode="External"/><Relationship Id="rId1443" Type="http://schemas.openxmlformats.org/officeDocument/2006/relationships/hyperlink" Target="http://twitter.com/AMIAatUT/statuses/936668306471313408" TargetMode="External"/><Relationship Id="rId2774" Type="http://schemas.openxmlformats.org/officeDocument/2006/relationships/hyperlink" Target="http://pbs.twimg.com/profile_images/595233845085118464/vBNCWb4o_normal.jpg" TargetMode="External"/><Relationship Id="rId1477" Type="http://schemas.openxmlformats.org/officeDocument/2006/relationships/hyperlink" Target="http://twitter.com/ItsTheShadsy/statuses/936655841310183424" TargetMode="External"/><Relationship Id="rId1478" Type="http://schemas.openxmlformats.org/officeDocument/2006/relationships/hyperlink" Target="http://pbs.twimg.com/profile_images/481822453342019584/sRIjTZyr_normal.jpeg" TargetMode="External"/><Relationship Id="rId1479" Type="http://schemas.openxmlformats.org/officeDocument/2006/relationships/hyperlink" Target="http://twitter.com/e_vinson/statuses/936655818497429504" TargetMode="External"/><Relationship Id="rId646" Type="http://schemas.openxmlformats.org/officeDocument/2006/relationships/hyperlink" Target="http://pbs.twimg.com/profile_images/1627436180/tape_machine_normal.jpg" TargetMode="External"/><Relationship Id="rId645" Type="http://schemas.openxmlformats.org/officeDocument/2006/relationships/hyperlink" Target="http://twitter.com/NYUMIAP/statuses/937054160733769729" TargetMode="External"/><Relationship Id="rId644" Type="http://schemas.openxmlformats.org/officeDocument/2006/relationships/hyperlink" Target="http://pbs.twimg.com/profile_images/1627436180/tape_machine_normal.jpg" TargetMode="External"/><Relationship Id="rId643" Type="http://schemas.openxmlformats.org/officeDocument/2006/relationships/hyperlink" Target="http://twitter.com/NYUMIAP/statuses/937054184809074689" TargetMode="External"/><Relationship Id="rId649" Type="http://schemas.openxmlformats.org/officeDocument/2006/relationships/hyperlink" Target="http://twitter.com/LDMArchive/statuses/937053294089900038" TargetMode="External"/><Relationship Id="rId648" Type="http://schemas.openxmlformats.org/officeDocument/2006/relationships/hyperlink" Target="http://pbs.twimg.com/profile_images/671708400728674304/fnK1De_a_normal.png" TargetMode="External"/><Relationship Id="rId647" Type="http://schemas.openxmlformats.org/officeDocument/2006/relationships/hyperlink" Target="http://twitter.com/NYUMIAP/statuses/937054134791962625" TargetMode="External"/><Relationship Id="rId1470" Type="http://schemas.openxmlformats.org/officeDocument/2006/relationships/hyperlink" Target="http://pbs.twimg.com/profile_images/826554091535007744/DuWxRZR4_normal.jpg" TargetMode="External"/><Relationship Id="rId1471" Type="http://schemas.openxmlformats.org/officeDocument/2006/relationships/hyperlink" Target="http://twitter.com/k_grons/statuses/936657041426436096" TargetMode="External"/><Relationship Id="rId1472" Type="http://schemas.openxmlformats.org/officeDocument/2006/relationships/hyperlink" Target="http://pbs.twimg.com/profile_images/601233784034369536/7VZ9AsLJ_normal.jpg" TargetMode="External"/><Relationship Id="rId642" Type="http://schemas.openxmlformats.org/officeDocument/2006/relationships/hyperlink" Target="http://pbs.twimg.com/profile_images/1627436180/tape_machine_normal.jpg" TargetMode="External"/><Relationship Id="rId1473" Type="http://schemas.openxmlformats.org/officeDocument/2006/relationships/hyperlink" Target="http://twitter.com/AMIAatUT/statuses/936656261353000960" TargetMode="External"/><Relationship Id="rId641" Type="http://schemas.openxmlformats.org/officeDocument/2006/relationships/hyperlink" Target="http://twitter.com/NYUMIAP/statuses/937054414749294593" TargetMode="External"/><Relationship Id="rId1474" Type="http://schemas.openxmlformats.org/officeDocument/2006/relationships/hyperlink" Target="http://pbs.twimg.com/profile_images/573213874339463170/PmHwCKWN_normal.jpeg" TargetMode="External"/><Relationship Id="rId640" Type="http://schemas.openxmlformats.org/officeDocument/2006/relationships/hyperlink" Target="http://pbs.twimg.com/profile_images/1627436180/tape_machine_normal.jpg" TargetMode="External"/><Relationship Id="rId1475" Type="http://schemas.openxmlformats.org/officeDocument/2006/relationships/hyperlink" Target="http://twitter.com/ReneeBraden/statuses/936656237374115840" TargetMode="External"/><Relationship Id="rId1476" Type="http://schemas.openxmlformats.org/officeDocument/2006/relationships/hyperlink" Target="http://pbs.twimg.com/profile_images/779885407626559488/c9cE_46I_normal.jpg" TargetMode="External"/><Relationship Id="rId1466" Type="http://schemas.openxmlformats.org/officeDocument/2006/relationships/hyperlink" Target="http://pbs.twimg.com/profile_images/431241363057700864/WwXZKHqf_normal.jpeg" TargetMode="External"/><Relationship Id="rId2797" Type="http://schemas.openxmlformats.org/officeDocument/2006/relationships/hyperlink" Target="http://twitter.com/MediaCommons_TO/statuses/935916066777239553" TargetMode="External"/><Relationship Id="rId1467" Type="http://schemas.openxmlformats.org/officeDocument/2006/relationships/hyperlink" Target="http://twitter.com/alancolors/statuses/936659317918400512" TargetMode="External"/><Relationship Id="rId2798" Type="http://schemas.openxmlformats.org/officeDocument/2006/relationships/hyperlink" Target="http://pbs.twimg.com/profile_images/779885407626559488/c9cE_46I_normal.jpg" TargetMode="External"/><Relationship Id="rId1468" Type="http://schemas.openxmlformats.org/officeDocument/2006/relationships/hyperlink" Target="http://pbs.twimg.com/profile_images/1301232266/profile_pic_normal.jpg" TargetMode="External"/><Relationship Id="rId2799" Type="http://schemas.openxmlformats.org/officeDocument/2006/relationships/hyperlink" Target="http://twitter.com/ItsTheShadsy/statuses/935915733325934592" TargetMode="External"/><Relationship Id="rId1469" Type="http://schemas.openxmlformats.org/officeDocument/2006/relationships/hyperlink" Target="http://twitter.com/DavidUnderdown9/statuses/936657598006415361" TargetMode="External"/><Relationship Id="rId635" Type="http://schemas.openxmlformats.org/officeDocument/2006/relationships/hyperlink" Target="http://twitter.com/NYUMIAP/statuses/937055314679160832" TargetMode="External"/><Relationship Id="rId634" Type="http://schemas.openxmlformats.org/officeDocument/2006/relationships/hyperlink" Target="http://pbs.twimg.com/profile_images/1627436180/tape_machine_normal.jpg" TargetMode="External"/><Relationship Id="rId633" Type="http://schemas.openxmlformats.org/officeDocument/2006/relationships/hyperlink" Target="http://twitter.com/NYUMIAP/statuses/937055768838320128" TargetMode="External"/><Relationship Id="rId632" Type="http://schemas.openxmlformats.org/officeDocument/2006/relationships/hyperlink" Target="http://pbs.twimg.com/profile_images/1627436180/tape_machine_normal.jpg" TargetMode="External"/><Relationship Id="rId639" Type="http://schemas.openxmlformats.org/officeDocument/2006/relationships/hyperlink" Target="http://twitter.com/NYUMIAP/statuses/937054589337161729" TargetMode="External"/><Relationship Id="rId638" Type="http://schemas.openxmlformats.org/officeDocument/2006/relationships/hyperlink" Target="http://pbs.twimg.com/profile_images/1627436180/tape_machine_normal.jpg" TargetMode="External"/><Relationship Id="rId637" Type="http://schemas.openxmlformats.org/officeDocument/2006/relationships/hyperlink" Target="http://twitter.com/NYUMIAP/statuses/937055123871862784" TargetMode="External"/><Relationship Id="rId636" Type="http://schemas.openxmlformats.org/officeDocument/2006/relationships/hyperlink" Target="http://pbs.twimg.com/profile_images/1627436180/tape_machine_normal.jpg" TargetMode="External"/><Relationship Id="rId2790" Type="http://schemas.openxmlformats.org/officeDocument/2006/relationships/hyperlink" Target="http://pbs.twimg.com/profile_images/893637335073644545/7iXwDji3_normal.jpg" TargetMode="External"/><Relationship Id="rId1460" Type="http://schemas.openxmlformats.org/officeDocument/2006/relationships/hyperlink" Target="http://pbs.twimg.com/profile_images/1121162561/nedcc_logo_squares_sm_4c_sep_images_A_resized_normal.jpg" TargetMode="External"/><Relationship Id="rId2791" Type="http://schemas.openxmlformats.org/officeDocument/2006/relationships/hyperlink" Target="http://twitter.com/SierraAndrea/statuses/935918111747969024" TargetMode="External"/><Relationship Id="rId1461" Type="http://schemas.openxmlformats.org/officeDocument/2006/relationships/hyperlink" Target="http://twitter.com/NEDCCInfo/statuses/936661614786379777" TargetMode="External"/><Relationship Id="rId2792" Type="http://schemas.openxmlformats.org/officeDocument/2006/relationships/hyperlink" Target="http://pbs.twimg.com/profile_images/822130319046287360/bx3C9yVk_normal.jpg" TargetMode="External"/><Relationship Id="rId631" Type="http://schemas.openxmlformats.org/officeDocument/2006/relationships/hyperlink" Target="http://twitter.com/snowdenbecker/statuses/937055933338996737" TargetMode="External"/><Relationship Id="rId1462" Type="http://schemas.openxmlformats.org/officeDocument/2006/relationships/hyperlink" Target="http://pbs.twimg.com/profile_images/1121162561/nedcc_logo_squares_sm_4c_sep_images_A_resized_normal.jpg" TargetMode="External"/><Relationship Id="rId2793" Type="http://schemas.openxmlformats.org/officeDocument/2006/relationships/hyperlink" Target="http://twitter.com/suebeeinaz/statuses/935918108983873538" TargetMode="External"/><Relationship Id="rId630" Type="http://schemas.openxmlformats.org/officeDocument/2006/relationships/hyperlink" Target="http://pbs.twimg.com/profile_images/489066190967296001/fmskInEY_normal.jpeg" TargetMode="External"/><Relationship Id="rId1463" Type="http://schemas.openxmlformats.org/officeDocument/2006/relationships/hyperlink" Target="http://twitter.com/NEDCCInfo/statuses/936661614786379777" TargetMode="External"/><Relationship Id="rId2794" Type="http://schemas.openxmlformats.org/officeDocument/2006/relationships/hyperlink" Target="http://pbs.twimg.com/profile_images/893637335073644545/7iXwDji3_normal.jpg" TargetMode="External"/><Relationship Id="rId1464" Type="http://schemas.openxmlformats.org/officeDocument/2006/relationships/hyperlink" Target="http://pbs.twimg.com/profile_images/469430578991742977/_8ZNgn73_normal.jpeg" TargetMode="External"/><Relationship Id="rId2795" Type="http://schemas.openxmlformats.org/officeDocument/2006/relationships/hyperlink" Target="http://twitter.com/SierraAndrea/statuses/935917299495854082" TargetMode="External"/><Relationship Id="rId1465" Type="http://schemas.openxmlformats.org/officeDocument/2006/relationships/hyperlink" Target="http://twitter.com/metacynic/statuses/936659648551292929" TargetMode="External"/><Relationship Id="rId2796" Type="http://schemas.openxmlformats.org/officeDocument/2006/relationships/hyperlink" Target="http://pbs.twimg.com/profile_images/595233845085118464/vBNCWb4o_normal.jpg" TargetMode="External"/><Relationship Id="rId1411" Type="http://schemas.openxmlformats.org/officeDocument/2006/relationships/hyperlink" Target="http://twitter.com/CarlaArton/statuses/936679189629079553" TargetMode="External"/><Relationship Id="rId2742" Type="http://schemas.openxmlformats.org/officeDocument/2006/relationships/hyperlink" Target="http://pbs.twimg.com/profile_images/822130319046287360/bx3C9yVk_normal.jpg" TargetMode="External"/><Relationship Id="rId1412" Type="http://schemas.openxmlformats.org/officeDocument/2006/relationships/hyperlink" Target="http://pbs.twimg.com/profile_images/817026150539005952/z-UxjaL0_normal.jpg" TargetMode="External"/><Relationship Id="rId2743" Type="http://schemas.openxmlformats.org/officeDocument/2006/relationships/hyperlink" Target="http://twitter.com/suebeeinaz/statuses/935932362373910529" TargetMode="External"/><Relationship Id="rId1413" Type="http://schemas.openxmlformats.org/officeDocument/2006/relationships/hyperlink" Target="http://twitter.com/mellydollred/statuses/936678350051004417" TargetMode="External"/><Relationship Id="rId2744" Type="http://schemas.openxmlformats.org/officeDocument/2006/relationships/hyperlink" Target="http://pbs.twimg.com/profile_images/595233845085118464/vBNCWb4o_normal.jpg" TargetMode="External"/><Relationship Id="rId1414" Type="http://schemas.openxmlformats.org/officeDocument/2006/relationships/hyperlink" Target="http://pbs.twimg.com/profile_images/817026150539005952/z-UxjaL0_normal.jpg" TargetMode="External"/><Relationship Id="rId2745" Type="http://schemas.openxmlformats.org/officeDocument/2006/relationships/hyperlink" Target="http://twitter.com/MediaCommons_TO/statuses/935931769823682560" TargetMode="External"/><Relationship Id="rId1415" Type="http://schemas.openxmlformats.org/officeDocument/2006/relationships/hyperlink" Target="http://twitter.com/mellydollred/statuses/936678207016919040" TargetMode="External"/><Relationship Id="rId2746" Type="http://schemas.openxmlformats.org/officeDocument/2006/relationships/hyperlink" Target="http://pbs.twimg.com/profile_images/822130319046287360/bx3C9yVk_normal.jpg" TargetMode="External"/><Relationship Id="rId1416" Type="http://schemas.openxmlformats.org/officeDocument/2006/relationships/hyperlink" Target="http://pbs.twimg.com/profile_images/817026150539005952/z-UxjaL0_normal.jpg" TargetMode="External"/><Relationship Id="rId2747" Type="http://schemas.openxmlformats.org/officeDocument/2006/relationships/hyperlink" Target="http://twitter.com/suebeeinaz/statuses/935929716271452161" TargetMode="External"/><Relationship Id="rId1417" Type="http://schemas.openxmlformats.org/officeDocument/2006/relationships/hyperlink" Target="http://twitter.com/mellydollred/statuses/936678107167318017" TargetMode="External"/><Relationship Id="rId2748" Type="http://schemas.openxmlformats.org/officeDocument/2006/relationships/hyperlink" Target="http://pbs.twimg.com/profile_images/900029277793525760/Zlz0vyvS_normal.jpg" TargetMode="External"/><Relationship Id="rId1418" Type="http://schemas.openxmlformats.org/officeDocument/2006/relationships/hyperlink" Target="http://pbs.twimg.com/profile_images/817026150539005952/z-UxjaL0_normal.jpg" TargetMode="External"/><Relationship Id="rId2749" Type="http://schemas.openxmlformats.org/officeDocument/2006/relationships/hyperlink" Target="http://twitter.com/FilmRestoration/statuses/935927814376669184" TargetMode="External"/><Relationship Id="rId1419" Type="http://schemas.openxmlformats.org/officeDocument/2006/relationships/hyperlink" Target="http://twitter.com/mellydollred/statuses/936678058660171777" TargetMode="External"/><Relationship Id="rId2740" Type="http://schemas.openxmlformats.org/officeDocument/2006/relationships/hyperlink" Target="http://pbs.twimg.com/profile_images/595233845085118464/vBNCWb4o_normal.jpg" TargetMode="External"/><Relationship Id="rId1410" Type="http://schemas.openxmlformats.org/officeDocument/2006/relationships/hyperlink" Target="http://pbs.twimg.com/profile_images/917528554262249473/sDsML6MD_normal.jpg" TargetMode="External"/><Relationship Id="rId2741" Type="http://schemas.openxmlformats.org/officeDocument/2006/relationships/hyperlink" Target="http://twitter.com/MediaCommons_TO/statuses/935932406577672192" TargetMode="External"/><Relationship Id="rId1400" Type="http://schemas.openxmlformats.org/officeDocument/2006/relationships/hyperlink" Target="http://pbs.twimg.com/profile_images/917528554262249473/sDsML6MD_normal.jpg" TargetMode="External"/><Relationship Id="rId2731" Type="http://schemas.openxmlformats.org/officeDocument/2006/relationships/hyperlink" Target="http://twitter.com/MediaCommons_TO/statuses/935940483343372289" TargetMode="External"/><Relationship Id="rId1401" Type="http://schemas.openxmlformats.org/officeDocument/2006/relationships/hyperlink" Target="http://twitter.com/CarlaArton/statuses/936680921289449473" TargetMode="External"/><Relationship Id="rId2732" Type="http://schemas.openxmlformats.org/officeDocument/2006/relationships/hyperlink" Target="http://pbs.twimg.com/profile_images/616647328766668800/Pp3UtKna_normal.jpg" TargetMode="External"/><Relationship Id="rId1402" Type="http://schemas.openxmlformats.org/officeDocument/2006/relationships/hyperlink" Target="http://pbs.twimg.com/profile_images/854754331530231812/XiE7iXyP_normal.jpg" TargetMode="External"/><Relationship Id="rId2733" Type="http://schemas.openxmlformats.org/officeDocument/2006/relationships/hyperlink" Target="http://twitter.com/AMIAnet/statuses/935938224215724032" TargetMode="External"/><Relationship Id="rId1403" Type="http://schemas.openxmlformats.org/officeDocument/2006/relationships/hyperlink" Target="http://twitter.com/briddooley/statuses/936680061113196544" TargetMode="External"/><Relationship Id="rId2734" Type="http://schemas.openxmlformats.org/officeDocument/2006/relationships/hyperlink" Target="http://pbs.twimg.com/profile_images/616647328766668800/Pp3UtKna_normal.jpg" TargetMode="External"/><Relationship Id="rId1404" Type="http://schemas.openxmlformats.org/officeDocument/2006/relationships/hyperlink" Target="http://pbs.twimg.com/profile_images/907784163628957696/_l0Xa5da_normal.jpg" TargetMode="External"/><Relationship Id="rId2735" Type="http://schemas.openxmlformats.org/officeDocument/2006/relationships/hyperlink" Target="http://twitter.com/AMIAnet/statuses/935938224215724032" TargetMode="External"/><Relationship Id="rId1405" Type="http://schemas.openxmlformats.org/officeDocument/2006/relationships/hyperlink" Target="http://twitter.com/ArchivistAriel/statuses/936679869865369600" TargetMode="External"/><Relationship Id="rId2736" Type="http://schemas.openxmlformats.org/officeDocument/2006/relationships/hyperlink" Target="http://pbs.twimg.com/profile_images/444616670137425920/fbh-IiuJ_normal.png" TargetMode="External"/><Relationship Id="rId1406" Type="http://schemas.openxmlformats.org/officeDocument/2006/relationships/hyperlink" Target="http://pbs.twimg.com/profile_images/917528554262249473/sDsML6MD_normal.jpg" TargetMode="External"/><Relationship Id="rId2737" Type="http://schemas.openxmlformats.org/officeDocument/2006/relationships/hyperlink" Target="http://twitter.com/metacirque/statuses/935933564239060992" TargetMode="External"/><Relationship Id="rId1407" Type="http://schemas.openxmlformats.org/officeDocument/2006/relationships/hyperlink" Target="http://twitter.com/CarlaArton/statuses/936679646107701249" TargetMode="External"/><Relationship Id="rId2738" Type="http://schemas.openxmlformats.org/officeDocument/2006/relationships/hyperlink" Target="http://pbs.twimg.com/profile_images/595233845085118464/vBNCWb4o_normal.jpg" TargetMode="External"/><Relationship Id="rId1408" Type="http://schemas.openxmlformats.org/officeDocument/2006/relationships/hyperlink" Target="http://pbs.twimg.com/profile_images/907784163628957696/_l0Xa5da_normal.jpg" TargetMode="External"/><Relationship Id="rId2739" Type="http://schemas.openxmlformats.org/officeDocument/2006/relationships/hyperlink" Target="http://twitter.com/MediaCommons_TO/statuses/935932664166731776" TargetMode="External"/><Relationship Id="rId1409" Type="http://schemas.openxmlformats.org/officeDocument/2006/relationships/hyperlink" Target="http://twitter.com/ArchivistAriel/statuses/936679263452852224" TargetMode="External"/><Relationship Id="rId2730" Type="http://schemas.openxmlformats.org/officeDocument/2006/relationships/hyperlink" Target="http://pbs.twimg.com/profile_images/595233845085118464/vBNCWb4o_normal.jpg" TargetMode="External"/><Relationship Id="rId1433" Type="http://schemas.openxmlformats.org/officeDocument/2006/relationships/hyperlink" Target="http://twitter.com/ArchivistAriel/statuses/936670879060180992" TargetMode="External"/><Relationship Id="rId2764" Type="http://schemas.openxmlformats.org/officeDocument/2006/relationships/hyperlink" Target="http://pbs.twimg.com/profile_images/595233845085118464/vBNCWb4o_normal.jpg" TargetMode="External"/><Relationship Id="rId1434" Type="http://schemas.openxmlformats.org/officeDocument/2006/relationships/hyperlink" Target="http://pbs.twimg.com/profile_images/907784163628957696/_l0Xa5da_normal.jpg" TargetMode="External"/><Relationship Id="rId2765" Type="http://schemas.openxmlformats.org/officeDocument/2006/relationships/hyperlink" Target="http://twitter.com/MediaCommons_TO/statuses/935921584031879168" TargetMode="External"/><Relationship Id="rId1435" Type="http://schemas.openxmlformats.org/officeDocument/2006/relationships/hyperlink" Target="http://twitter.com/ArchivistAriel/statuses/936670822307061760" TargetMode="External"/><Relationship Id="rId2766" Type="http://schemas.openxmlformats.org/officeDocument/2006/relationships/hyperlink" Target="http://pbs.twimg.com/profile_images/595233845085118464/vBNCWb4o_normal.jpg" TargetMode="External"/><Relationship Id="rId1436" Type="http://schemas.openxmlformats.org/officeDocument/2006/relationships/hyperlink" Target="http://pbs.twimg.com/profile_images/892047404513591297/xOoDywFk_normal.jpg" TargetMode="External"/><Relationship Id="rId2767" Type="http://schemas.openxmlformats.org/officeDocument/2006/relationships/hyperlink" Target="http://twitter.com/MediaCommons_TO/statuses/935921509339672577" TargetMode="External"/><Relationship Id="rId1437" Type="http://schemas.openxmlformats.org/officeDocument/2006/relationships/hyperlink" Target="http://twitter.com/malthelibrarian/statuses/936669308578598913" TargetMode="External"/><Relationship Id="rId2768" Type="http://schemas.openxmlformats.org/officeDocument/2006/relationships/hyperlink" Target="http://pbs.twimg.com/profile_images/595233845085118464/vBNCWb4o_normal.jpg" TargetMode="External"/><Relationship Id="rId1438" Type="http://schemas.openxmlformats.org/officeDocument/2006/relationships/hyperlink" Target="http://pbs.twimg.com/profile_images/601233784034369536/7VZ9AsLJ_normal.jpg" TargetMode="External"/><Relationship Id="rId2769" Type="http://schemas.openxmlformats.org/officeDocument/2006/relationships/hyperlink" Target="http://twitter.com/MediaCommons_TO/statuses/935921494600929280" TargetMode="External"/><Relationship Id="rId1439" Type="http://schemas.openxmlformats.org/officeDocument/2006/relationships/hyperlink" Target="http://twitter.com/AMIAatUT/statuses/936668726883176448" TargetMode="External"/><Relationship Id="rId609" Type="http://schemas.openxmlformats.org/officeDocument/2006/relationships/hyperlink" Target="http://twitter.com/snowdenbecker/statuses/937056849454620672" TargetMode="External"/><Relationship Id="rId608" Type="http://schemas.openxmlformats.org/officeDocument/2006/relationships/hyperlink" Target="http://pbs.twimg.com/profile_images/489066190967296001/fmskInEY_normal.jpeg" TargetMode="External"/><Relationship Id="rId607" Type="http://schemas.openxmlformats.org/officeDocument/2006/relationships/hyperlink" Target="http://twitter.com/meganmcshea/statuses/937057480235995152" TargetMode="External"/><Relationship Id="rId602" Type="http://schemas.openxmlformats.org/officeDocument/2006/relationships/hyperlink" Target="http://pbs.twimg.com/profile_images/884425313333202944/ml82xcMC_normal.jpg" TargetMode="External"/><Relationship Id="rId601" Type="http://schemas.openxmlformats.org/officeDocument/2006/relationships/hyperlink" Target="http://twitter.com/ArchivistAriel/statuses/937058121335193600" TargetMode="External"/><Relationship Id="rId600" Type="http://schemas.openxmlformats.org/officeDocument/2006/relationships/hyperlink" Target="http://pbs.twimg.com/profile_images/907784163628957696/_l0Xa5da_normal.jpg" TargetMode="External"/><Relationship Id="rId606" Type="http://schemas.openxmlformats.org/officeDocument/2006/relationships/hyperlink" Target="http://pbs.twimg.com/profile_images/517041311493283840/9Iuc8Svq_normal.png" TargetMode="External"/><Relationship Id="rId605" Type="http://schemas.openxmlformats.org/officeDocument/2006/relationships/hyperlink" Target="http://twitter.com/clancynewyork/statuses/937057484656791557" TargetMode="External"/><Relationship Id="rId604" Type="http://schemas.openxmlformats.org/officeDocument/2006/relationships/hyperlink" Target="http://pbs.twimg.com/profile_images/884425313333202944/ml82xcMC_normal.jpg" TargetMode="External"/><Relationship Id="rId603" Type="http://schemas.openxmlformats.org/officeDocument/2006/relationships/hyperlink" Target="http://twitter.com/clancynewyork/statuses/937057626562748416" TargetMode="External"/><Relationship Id="rId2760" Type="http://schemas.openxmlformats.org/officeDocument/2006/relationships/hyperlink" Target="http://pbs.twimg.com/profile_images/595233845085118464/vBNCWb4o_normal.jpg" TargetMode="External"/><Relationship Id="rId1430" Type="http://schemas.openxmlformats.org/officeDocument/2006/relationships/hyperlink" Target="http://pbs.twimg.com/profile_images/551073462249218048/UgEj5IFV_normal.jpeg" TargetMode="External"/><Relationship Id="rId2761" Type="http://schemas.openxmlformats.org/officeDocument/2006/relationships/hyperlink" Target="http://twitter.com/MediaCommons_TO/statuses/935921706329362432" TargetMode="External"/><Relationship Id="rId1431" Type="http://schemas.openxmlformats.org/officeDocument/2006/relationships/hyperlink" Target="http://twitter.com/CloudianStorage/statuses/936671395945287681" TargetMode="External"/><Relationship Id="rId2762" Type="http://schemas.openxmlformats.org/officeDocument/2006/relationships/hyperlink" Target="http://pbs.twimg.com/profile_images/595233845085118464/vBNCWb4o_normal.jpg" TargetMode="External"/><Relationship Id="rId1432" Type="http://schemas.openxmlformats.org/officeDocument/2006/relationships/hyperlink" Target="http://pbs.twimg.com/profile_images/907784163628957696/_l0Xa5da_normal.jpg" TargetMode="External"/><Relationship Id="rId2763" Type="http://schemas.openxmlformats.org/officeDocument/2006/relationships/hyperlink" Target="http://twitter.com/MediaCommons_TO/statuses/935921629955264512" TargetMode="External"/><Relationship Id="rId1422" Type="http://schemas.openxmlformats.org/officeDocument/2006/relationships/hyperlink" Target="http://pbs.twimg.com/profile_images/817026150539005952/z-UxjaL0_normal.jpg" TargetMode="External"/><Relationship Id="rId2753" Type="http://schemas.openxmlformats.org/officeDocument/2006/relationships/hyperlink" Target="http://twitter.com/MediaCommons_TO/statuses/935927076535853058" TargetMode="External"/><Relationship Id="rId1423" Type="http://schemas.openxmlformats.org/officeDocument/2006/relationships/hyperlink" Target="http://twitter.com/mellydollred/statuses/936675001222254593" TargetMode="External"/><Relationship Id="rId2754" Type="http://schemas.openxmlformats.org/officeDocument/2006/relationships/hyperlink" Target="http://pbs.twimg.com/profile_images/707208884352643072/CMQDBWyC_normal.jpg" TargetMode="External"/><Relationship Id="rId1424" Type="http://schemas.openxmlformats.org/officeDocument/2006/relationships/hyperlink" Target="http://pbs.twimg.com/profile_images/817026150539005952/z-UxjaL0_normal.jpg" TargetMode="External"/><Relationship Id="rId2755" Type="http://schemas.openxmlformats.org/officeDocument/2006/relationships/hyperlink" Target="http://twitter.com/av_morgan/statuses/935927052183719937" TargetMode="External"/><Relationship Id="rId1425" Type="http://schemas.openxmlformats.org/officeDocument/2006/relationships/hyperlink" Target="http://twitter.com/mellydollred/statuses/936675001222254593" TargetMode="External"/><Relationship Id="rId2756" Type="http://schemas.openxmlformats.org/officeDocument/2006/relationships/hyperlink" Target="http://pbs.twimg.com/profile_images/893637335073644545/7iXwDji3_normal.jpg" TargetMode="External"/><Relationship Id="rId1426" Type="http://schemas.openxmlformats.org/officeDocument/2006/relationships/hyperlink" Target="http://pbs.twimg.com/profile_images/706350405010255873/twUS9cj0_normal.jpg" TargetMode="External"/><Relationship Id="rId2757" Type="http://schemas.openxmlformats.org/officeDocument/2006/relationships/hyperlink" Target="http://twitter.com/SierraAndrea/statuses/935926450468909059" TargetMode="External"/><Relationship Id="rId1427" Type="http://schemas.openxmlformats.org/officeDocument/2006/relationships/hyperlink" Target="http://twitter.com/AMIAEducation/statuses/936672632682024960" TargetMode="External"/><Relationship Id="rId2758" Type="http://schemas.openxmlformats.org/officeDocument/2006/relationships/hyperlink" Target="http://pbs.twimg.com/profile_images/595233845085118464/vBNCWb4o_normal.jpg" TargetMode="External"/><Relationship Id="rId1428" Type="http://schemas.openxmlformats.org/officeDocument/2006/relationships/hyperlink" Target="http://pbs.twimg.com/profile_images/925751410980827140/mgjt_NBP_normal.jpg" TargetMode="External"/><Relationship Id="rId2759" Type="http://schemas.openxmlformats.org/officeDocument/2006/relationships/hyperlink" Target="http://twitter.com/MediaCommons_TO/statuses/935921829658669057" TargetMode="External"/><Relationship Id="rId1429" Type="http://schemas.openxmlformats.org/officeDocument/2006/relationships/hyperlink" Target="http://twitter.com/annalynnmartino/statuses/936671473015623680" TargetMode="External"/><Relationship Id="rId2750" Type="http://schemas.openxmlformats.org/officeDocument/2006/relationships/hyperlink" Target="http://pbs.twimg.com/profile_images/893637335073644545/7iXwDji3_normal.jpg" TargetMode="External"/><Relationship Id="rId1420" Type="http://schemas.openxmlformats.org/officeDocument/2006/relationships/hyperlink" Target="http://pbs.twimg.com/profile_images/823708681447600132/vPm6r29G_normal.jpg" TargetMode="External"/><Relationship Id="rId2751" Type="http://schemas.openxmlformats.org/officeDocument/2006/relationships/hyperlink" Target="http://twitter.com/SierraAndrea/statuses/935927195595403264" TargetMode="External"/><Relationship Id="rId1421" Type="http://schemas.openxmlformats.org/officeDocument/2006/relationships/hyperlink" Target="http://twitter.com/KevinaTidwell/statuses/936675180180537345" TargetMode="External"/><Relationship Id="rId2752" Type="http://schemas.openxmlformats.org/officeDocument/2006/relationships/hyperlink" Target="http://pbs.twimg.com/profile_images/595233845085118464/vBNCWb4o_normal.jpg" TargetMode="External"/><Relationship Id="rId3238" Type="http://schemas.openxmlformats.org/officeDocument/2006/relationships/hyperlink" Target="http://pbs.twimg.com/profile_images/724759197666021376/vsS-B2fQ_normal.jpg" TargetMode="External"/><Relationship Id="rId3237" Type="http://schemas.openxmlformats.org/officeDocument/2006/relationships/hyperlink" Target="http://twitter.com/UCLAnewsroom/statuses/931634832341319680" TargetMode="External"/><Relationship Id="rId3239" Type="http://schemas.openxmlformats.org/officeDocument/2006/relationships/hyperlink" Target="http://twitter.com/UCLAFTVArchive/statuses/931634453562007552" TargetMode="External"/><Relationship Id="rId3230" Type="http://schemas.openxmlformats.org/officeDocument/2006/relationships/hyperlink" Target="http://pbs.twimg.com/profile_images/774093483804020739/SnEtmaLG_normal.jpg" TargetMode="External"/><Relationship Id="rId3232" Type="http://schemas.openxmlformats.org/officeDocument/2006/relationships/hyperlink" Target="http://pbs.twimg.com/profile_images/863442729103183876/HDtBAnyR_normal.jpg" TargetMode="External"/><Relationship Id="rId3231" Type="http://schemas.openxmlformats.org/officeDocument/2006/relationships/hyperlink" Target="http://twitter.com/MoviesSilently/statuses/931637526309216256" TargetMode="External"/><Relationship Id="rId3234" Type="http://schemas.openxmlformats.org/officeDocument/2006/relationships/hyperlink" Target="http://pbs.twimg.com/profile_images/3545632875/775c5ca4d219131caa88f7c087361047_normal.gif" TargetMode="External"/><Relationship Id="rId3233" Type="http://schemas.openxmlformats.org/officeDocument/2006/relationships/hyperlink" Target="http://twitter.com/steveleggettlc/statuses/931636321948487680" TargetMode="External"/><Relationship Id="rId3236" Type="http://schemas.openxmlformats.org/officeDocument/2006/relationships/hyperlink" Target="http://pbs.twimg.com/profile_images/453340260466847744/q9khGAlF_normal.png" TargetMode="External"/><Relationship Id="rId3235" Type="http://schemas.openxmlformats.org/officeDocument/2006/relationships/hyperlink" Target="http://twitter.com/aefenspraec/statuses/931635140924653568" TargetMode="External"/><Relationship Id="rId3227" Type="http://schemas.openxmlformats.org/officeDocument/2006/relationships/hyperlink" Target="http://twitter.com/altfilmguide/statuses/931640861238083584" TargetMode="External"/><Relationship Id="rId3226" Type="http://schemas.openxmlformats.org/officeDocument/2006/relationships/hyperlink" Target="http://pbs.twimg.com/profile_images/2798820682/93dbdc4bb9b9d063ce671df3f9bc8309_normal.jpeg" TargetMode="External"/><Relationship Id="rId3229" Type="http://schemas.openxmlformats.org/officeDocument/2006/relationships/hyperlink" Target="http://twitter.com/Pointluck1/statuses/931639765606203393" TargetMode="External"/><Relationship Id="rId3228" Type="http://schemas.openxmlformats.org/officeDocument/2006/relationships/hyperlink" Target="http://pbs.twimg.com/profile_images/929671811205353472/9F3cw6G9_normal.jpg" TargetMode="External"/><Relationship Id="rId699" Type="http://schemas.openxmlformats.org/officeDocument/2006/relationships/hyperlink" Target="http://twitter.com/amarchivepub/statuses/937014300119531521" TargetMode="External"/><Relationship Id="rId698" Type="http://schemas.openxmlformats.org/officeDocument/2006/relationships/hyperlink" Target="http://pbs.twimg.com/profile_images/557899139476758528/ntArCZuy_normal.png" TargetMode="External"/><Relationship Id="rId693" Type="http://schemas.openxmlformats.org/officeDocument/2006/relationships/hyperlink" Target="http://twitter.com/MDPI_IU/statuses/937017536624955393" TargetMode="External"/><Relationship Id="rId692" Type="http://schemas.openxmlformats.org/officeDocument/2006/relationships/hyperlink" Target="http://pbs.twimg.com/profile_images/921080705123213312/1fwcIqDn_normal.jpg" TargetMode="External"/><Relationship Id="rId691" Type="http://schemas.openxmlformats.org/officeDocument/2006/relationships/hyperlink" Target="http://twitter.com/SegoLilyGirl/statuses/937018928970256385" TargetMode="External"/><Relationship Id="rId3221" Type="http://schemas.openxmlformats.org/officeDocument/2006/relationships/hyperlink" Target="http://twitter.com/Film_Legacy/statuses/931657943015096320" TargetMode="External"/><Relationship Id="rId690" Type="http://schemas.openxmlformats.org/officeDocument/2006/relationships/hyperlink" Target="http://pbs.twimg.com/profile_images/508751337518272512/3GnpF52K_normal.jpeg" TargetMode="External"/><Relationship Id="rId3220" Type="http://schemas.openxmlformats.org/officeDocument/2006/relationships/hyperlink" Target="http://pbs.twimg.com/profile_images/1850814057/Master_Hands_thumb_normal.jpg" TargetMode="External"/><Relationship Id="rId697" Type="http://schemas.openxmlformats.org/officeDocument/2006/relationships/hyperlink" Target="http://twitter.com/spiderfromMARC/statuses/937016742437621760" TargetMode="External"/><Relationship Id="rId3223" Type="http://schemas.openxmlformats.org/officeDocument/2006/relationships/hyperlink" Target="http://twitter.com/RetroSpecht/statuses/931644392141594624" TargetMode="External"/><Relationship Id="rId696" Type="http://schemas.openxmlformats.org/officeDocument/2006/relationships/hyperlink" Target="http://pbs.twimg.com/profile_images/919747714866470912/bQJsf_W-_normal.jpg" TargetMode="External"/><Relationship Id="rId3222" Type="http://schemas.openxmlformats.org/officeDocument/2006/relationships/hyperlink" Target="http://pbs.twimg.com/profile_images/738799431542149121/X9ST89EU_normal.jpg" TargetMode="External"/><Relationship Id="rId695" Type="http://schemas.openxmlformats.org/officeDocument/2006/relationships/hyperlink" Target="http://twitter.com/annalynnmartino/statuses/937016913464627200" TargetMode="External"/><Relationship Id="rId3225" Type="http://schemas.openxmlformats.org/officeDocument/2006/relationships/hyperlink" Target="http://twitter.com/ClassicFilms/statuses/931642617665765376" TargetMode="External"/><Relationship Id="rId694" Type="http://schemas.openxmlformats.org/officeDocument/2006/relationships/hyperlink" Target="http://pbs.twimg.com/profile_images/925751410980827140/mgjt_NBP_normal.jpg" TargetMode="External"/><Relationship Id="rId3224" Type="http://schemas.openxmlformats.org/officeDocument/2006/relationships/hyperlink" Target="http://pbs.twimg.com/profile_images/834273794852216832/Dfk3WEmw_normal.jpg" TargetMode="External"/><Relationship Id="rId3259" Type="http://schemas.openxmlformats.org/officeDocument/2006/relationships/hyperlink" Target="http://twitter.com/sarahbennight/statuses/930928411073056768" TargetMode="External"/><Relationship Id="rId3250" Type="http://schemas.openxmlformats.org/officeDocument/2006/relationships/hyperlink" Target="http://pbs.twimg.com/profile_images/899674175346016257/9DqSoT6h_normal.jpg" TargetMode="External"/><Relationship Id="rId3252" Type="http://schemas.openxmlformats.org/officeDocument/2006/relationships/hyperlink" Target="http://pbs.twimg.com/profile_images/899674175346016257/9DqSoT6h_normal.jpg" TargetMode="External"/><Relationship Id="rId3251" Type="http://schemas.openxmlformats.org/officeDocument/2006/relationships/hyperlink" Target="http://twitter.com/iuinfograd/statuses/931017216488890369" TargetMode="External"/><Relationship Id="rId3254" Type="http://schemas.openxmlformats.org/officeDocument/2006/relationships/hyperlink" Target="http://pbs.twimg.com/profile_images/899674175346016257/9DqSoT6h_normal.jpg" TargetMode="External"/><Relationship Id="rId3253" Type="http://schemas.openxmlformats.org/officeDocument/2006/relationships/hyperlink" Target="http://twitter.com/iuinfograd/statuses/931017095449636864" TargetMode="External"/><Relationship Id="rId3256" Type="http://schemas.openxmlformats.org/officeDocument/2006/relationships/hyperlink" Target="http://pbs.twimg.com/profile_images/141193397/Me__3__normal.jpg" TargetMode="External"/><Relationship Id="rId3255" Type="http://schemas.openxmlformats.org/officeDocument/2006/relationships/hyperlink" Target="http://twitter.com/iuinfograd/statuses/931017045696708609" TargetMode="External"/><Relationship Id="rId3258" Type="http://schemas.openxmlformats.org/officeDocument/2006/relationships/hyperlink" Target="http://pbs.twimg.com/profile_images/700438227983831040/vnW3yxRH_normal.jpg" TargetMode="External"/><Relationship Id="rId3257" Type="http://schemas.openxmlformats.org/officeDocument/2006/relationships/hyperlink" Target="http://twitter.com/mhealth1/statuses/930929282007949312" TargetMode="External"/><Relationship Id="rId3249" Type="http://schemas.openxmlformats.org/officeDocument/2006/relationships/hyperlink" Target="http://twitter.com/iuinfograd/statuses/931017224474722305" TargetMode="External"/><Relationship Id="rId3248" Type="http://schemas.openxmlformats.org/officeDocument/2006/relationships/hyperlink" Target="http://pbs.twimg.com/profile_images/899674175346016257/9DqSoT6h_normal.jpg" TargetMode="External"/><Relationship Id="rId3241" Type="http://schemas.openxmlformats.org/officeDocument/2006/relationships/hyperlink" Target="http://twitter.com/DE_BigTec/statuses/931561402288033792" TargetMode="External"/><Relationship Id="rId3240" Type="http://schemas.openxmlformats.org/officeDocument/2006/relationships/hyperlink" Target="http://pbs.twimg.com/profile_images/771624080604663808/JC51M0KB_normal.jpg" TargetMode="External"/><Relationship Id="rId3243" Type="http://schemas.openxmlformats.org/officeDocument/2006/relationships/hyperlink" Target="http://twitter.com/jothash/statuses/931517971234684928" TargetMode="External"/><Relationship Id="rId3242" Type="http://schemas.openxmlformats.org/officeDocument/2006/relationships/hyperlink" Target="http://pbs.twimg.com/profile_images/1823919035/Jon_Ash_normal.jpg" TargetMode="External"/><Relationship Id="rId3245" Type="http://schemas.openxmlformats.org/officeDocument/2006/relationships/hyperlink" Target="http://twitter.com/MichaelTso/statuses/931332845091647488" TargetMode="External"/><Relationship Id="rId3244" Type="http://schemas.openxmlformats.org/officeDocument/2006/relationships/hyperlink" Target="http://pbs.twimg.com/profile_images/1264339063/pic_normal.jpg" TargetMode="External"/><Relationship Id="rId3247" Type="http://schemas.openxmlformats.org/officeDocument/2006/relationships/hyperlink" Target="http://twitter.com/CloudianStorage/statuses/931235604477759489" TargetMode="External"/><Relationship Id="rId3246" Type="http://schemas.openxmlformats.org/officeDocument/2006/relationships/hyperlink" Target="http://pbs.twimg.com/profile_images/551073462249218048/UgEj5IFV_normal.jpeg" TargetMode="External"/><Relationship Id="rId1499" Type="http://schemas.openxmlformats.org/officeDocument/2006/relationships/hyperlink" Target="http://twitter.com/ItsTheShadsy/statuses/936648908985503752" TargetMode="External"/><Relationship Id="rId668" Type="http://schemas.openxmlformats.org/officeDocument/2006/relationships/hyperlink" Target="http://pbs.twimg.com/profile_images/863442729103183876/HDtBAnyR_normal.jpg" TargetMode="External"/><Relationship Id="rId667" Type="http://schemas.openxmlformats.org/officeDocument/2006/relationships/hyperlink" Target="http://twitter.com/Midnight_Choker/statuses/937040217214803968" TargetMode="External"/><Relationship Id="rId666" Type="http://schemas.openxmlformats.org/officeDocument/2006/relationships/hyperlink" Target="http://pbs.twimg.com/profile_images/831640620527607809/oZAmDJOY_normal.jpg" TargetMode="External"/><Relationship Id="rId665" Type="http://schemas.openxmlformats.org/officeDocument/2006/relationships/hyperlink" Target="http://twitter.com/anarchivist/statuses/937042670110646272" TargetMode="External"/><Relationship Id="rId669" Type="http://schemas.openxmlformats.org/officeDocument/2006/relationships/hyperlink" Target="http://twitter.com/steveleggettlc/statuses/937037511712534528" TargetMode="External"/><Relationship Id="rId1490" Type="http://schemas.openxmlformats.org/officeDocument/2006/relationships/hyperlink" Target="http://pbs.twimg.com/profile_images/826554091535007744/DuWxRZR4_normal.jpg" TargetMode="External"/><Relationship Id="rId660" Type="http://schemas.openxmlformats.org/officeDocument/2006/relationships/hyperlink" Target="http://pbs.twimg.com/profile_images/631845299732934656/ePvSmPzj_normal.jpg" TargetMode="External"/><Relationship Id="rId1491" Type="http://schemas.openxmlformats.org/officeDocument/2006/relationships/hyperlink" Target="http://twitter.com/k_grons/statuses/936649752225157120" TargetMode="External"/><Relationship Id="rId1492" Type="http://schemas.openxmlformats.org/officeDocument/2006/relationships/hyperlink" Target="http://pbs.twimg.com/profile_images/779885407626559488/c9cE_46I_normal.jpg" TargetMode="External"/><Relationship Id="rId1493" Type="http://schemas.openxmlformats.org/officeDocument/2006/relationships/hyperlink" Target="http://twitter.com/ItsTheShadsy/statuses/936649555344592897" TargetMode="External"/><Relationship Id="rId1494" Type="http://schemas.openxmlformats.org/officeDocument/2006/relationships/hyperlink" Target="http://pbs.twimg.com/profile_images/1338427089/2011-04-26_19.55_1_normal.JPG" TargetMode="External"/><Relationship Id="rId664" Type="http://schemas.openxmlformats.org/officeDocument/2006/relationships/hyperlink" Target="http://pbs.twimg.com/profile_images/911214748305326080/eIkjANJ6_normal.jpg" TargetMode="External"/><Relationship Id="rId1495" Type="http://schemas.openxmlformats.org/officeDocument/2006/relationships/hyperlink" Target="http://twitter.com/TerrifiKelly/statuses/936649152406093824" TargetMode="External"/><Relationship Id="rId663" Type="http://schemas.openxmlformats.org/officeDocument/2006/relationships/hyperlink" Target="http://twitter.com/AMIAnet/statuses/937045814291165185" TargetMode="External"/><Relationship Id="rId1496" Type="http://schemas.openxmlformats.org/officeDocument/2006/relationships/hyperlink" Target="http://pbs.twimg.com/profile_images/844245510336774144/GL3wZCjr_normal.jpg" TargetMode="External"/><Relationship Id="rId662" Type="http://schemas.openxmlformats.org/officeDocument/2006/relationships/hyperlink" Target="http://pbs.twimg.com/profile_images/616647328766668800/Pp3UtKna_normal.jpg" TargetMode="External"/><Relationship Id="rId1497" Type="http://schemas.openxmlformats.org/officeDocument/2006/relationships/hyperlink" Target="http://twitter.com/CLIRRaR/statuses/936648962001588229" TargetMode="External"/><Relationship Id="rId661" Type="http://schemas.openxmlformats.org/officeDocument/2006/relationships/hyperlink" Target="http://twitter.com/ChrisEhrick/statuses/937048919489597440" TargetMode="External"/><Relationship Id="rId1498" Type="http://schemas.openxmlformats.org/officeDocument/2006/relationships/hyperlink" Target="http://pbs.twimg.com/profile_images/779885407626559488/c9cE_46I_normal.jpg" TargetMode="External"/><Relationship Id="rId1488" Type="http://schemas.openxmlformats.org/officeDocument/2006/relationships/hyperlink" Target="http://pbs.twimg.com/profile_images/469430578991742977/_8ZNgn73_normal.jpeg" TargetMode="External"/><Relationship Id="rId1489" Type="http://schemas.openxmlformats.org/officeDocument/2006/relationships/hyperlink" Target="http://twitter.com/metacynic/statuses/936652469362405377" TargetMode="External"/><Relationship Id="rId657" Type="http://schemas.openxmlformats.org/officeDocument/2006/relationships/hyperlink" Target="http://twitter.com/ekemeyer/statuses/937049735420137474" TargetMode="External"/><Relationship Id="rId656" Type="http://schemas.openxmlformats.org/officeDocument/2006/relationships/hyperlink" Target="http://pbs.twimg.com/profile_images/707562361889103872/lDypB-d-_normal.jpg" TargetMode="External"/><Relationship Id="rId655" Type="http://schemas.openxmlformats.org/officeDocument/2006/relationships/hyperlink" Target="http://twitter.com/johanoomen/statuses/937051945063407617" TargetMode="External"/><Relationship Id="rId654" Type="http://schemas.openxmlformats.org/officeDocument/2006/relationships/hyperlink" Target="http://pbs.twimg.com/profile_images/800322101274116096/Evo-u66g_normal.jpg" TargetMode="External"/><Relationship Id="rId659" Type="http://schemas.openxmlformats.org/officeDocument/2006/relationships/hyperlink" Target="http://twitter.com/dericed/statuses/937049686392918020" TargetMode="External"/><Relationship Id="rId658" Type="http://schemas.openxmlformats.org/officeDocument/2006/relationships/hyperlink" Target="http://pbs.twimg.com/profile_images/378800000680486130/062706f55092a04ab0a0cafde20603c1_normal.jpeg" TargetMode="External"/><Relationship Id="rId1480" Type="http://schemas.openxmlformats.org/officeDocument/2006/relationships/hyperlink" Target="http://pbs.twimg.com/profile_images/431241363057700864/WwXZKHqf_normal.jpeg" TargetMode="External"/><Relationship Id="rId1481" Type="http://schemas.openxmlformats.org/officeDocument/2006/relationships/hyperlink" Target="http://twitter.com/alancolors/statuses/936655687840681985" TargetMode="External"/><Relationship Id="rId1482" Type="http://schemas.openxmlformats.org/officeDocument/2006/relationships/hyperlink" Target="http://pbs.twimg.com/profile_images/902214778470453248/HBmKRJNN_normal.jpg" TargetMode="External"/><Relationship Id="rId1483" Type="http://schemas.openxmlformats.org/officeDocument/2006/relationships/hyperlink" Target="http://twitter.com/kumars20405/statuses/936654820097667072" TargetMode="External"/><Relationship Id="rId653" Type="http://schemas.openxmlformats.org/officeDocument/2006/relationships/hyperlink" Target="http://twitter.com/LDMArchive/statuses/937052306754940928" TargetMode="External"/><Relationship Id="rId1484" Type="http://schemas.openxmlformats.org/officeDocument/2006/relationships/hyperlink" Target="http://pbs.twimg.com/profile_images/469430578991742977/_8ZNgn73_normal.jpeg" TargetMode="External"/><Relationship Id="rId652" Type="http://schemas.openxmlformats.org/officeDocument/2006/relationships/hyperlink" Target="http://pbs.twimg.com/profile_images/671708400728674304/fnK1De_a_normal.png" TargetMode="External"/><Relationship Id="rId1485" Type="http://schemas.openxmlformats.org/officeDocument/2006/relationships/hyperlink" Target="http://twitter.com/metacynic/statuses/936654051902742529" TargetMode="External"/><Relationship Id="rId651" Type="http://schemas.openxmlformats.org/officeDocument/2006/relationships/hyperlink" Target="http://twitter.com/LDMArchive/statuses/937052306754940928" TargetMode="External"/><Relationship Id="rId1486" Type="http://schemas.openxmlformats.org/officeDocument/2006/relationships/hyperlink" Target="http://pbs.twimg.com/profile_images/779885407626559488/c9cE_46I_normal.jpg" TargetMode="External"/><Relationship Id="rId650" Type="http://schemas.openxmlformats.org/officeDocument/2006/relationships/hyperlink" Target="http://pbs.twimg.com/profile_images/671708400728674304/fnK1De_a_normal.png" TargetMode="External"/><Relationship Id="rId1487" Type="http://schemas.openxmlformats.org/officeDocument/2006/relationships/hyperlink" Target="http://twitter.com/ItsTheShadsy/statuses/936653981379715072" TargetMode="External"/><Relationship Id="rId3216" Type="http://schemas.openxmlformats.org/officeDocument/2006/relationships/hyperlink" Target="http://pbs.twimg.com/profile_images/727976051683545089/tKAGUSjA_normal.jpg" TargetMode="External"/><Relationship Id="rId3215" Type="http://schemas.openxmlformats.org/officeDocument/2006/relationships/hyperlink" Target="http://twitter.com/enjoythefilms/statuses/931679198120378368" TargetMode="External"/><Relationship Id="rId3218" Type="http://schemas.openxmlformats.org/officeDocument/2006/relationships/hyperlink" Target="http://pbs.twimg.com/profile_images/859153428668448773/6Cu_jr2W_normal.jpg" TargetMode="External"/><Relationship Id="rId3217" Type="http://schemas.openxmlformats.org/officeDocument/2006/relationships/hyperlink" Target="http://twitter.com/filmeditio/statuses/931660415754473472" TargetMode="External"/><Relationship Id="rId3219" Type="http://schemas.openxmlformats.org/officeDocument/2006/relationships/hyperlink" Target="http://twitter.com/calarchivists/statuses/931659361553756160" TargetMode="External"/><Relationship Id="rId689" Type="http://schemas.openxmlformats.org/officeDocument/2006/relationships/hyperlink" Target="http://twitter.com/RadioTaskForce/statuses/937025497472565249" TargetMode="External"/><Relationship Id="rId688" Type="http://schemas.openxmlformats.org/officeDocument/2006/relationships/hyperlink" Target="http://pbs.twimg.com/profile_images/555866700613042176/QRuuILIs_normal.png" TargetMode="External"/><Relationship Id="rId687" Type="http://schemas.openxmlformats.org/officeDocument/2006/relationships/hyperlink" Target="http://twitter.com/RadioTaskForce/statuses/937025497472565249" TargetMode="External"/><Relationship Id="rId682" Type="http://schemas.openxmlformats.org/officeDocument/2006/relationships/hyperlink" Target="http://pbs.twimg.com/profile_images/555866700613042176/QRuuILIs_normal.png" TargetMode="External"/><Relationship Id="rId681" Type="http://schemas.openxmlformats.org/officeDocument/2006/relationships/hyperlink" Target="http://twitter.com/RadioTaskForce/statuses/937025702540578817" TargetMode="External"/><Relationship Id="rId680" Type="http://schemas.openxmlformats.org/officeDocument/2006/relationships/hyperlink" Target="http://pbs.twimg.com/profile_images/555866700613042176/QRuuILIs_normal.png" TargetMode="External"/><Relationship Id="rId3210" Type="http://schemas.openxmlformats.org/officeDocument/2006/relationships/hyperlink" Target="http://pbs.twimg.com/profile_images/702661981979807744/tPr4hA5l_normal.jpg" TargetMode="External"/><Relationship Id="rId686" Type="http://schemas.openxmlformats.org/officeDocument/2006/relationships/hyperlink" Target="http://pbs.twimg.com/profile_images/555866700613042176/QRuuILIs_normal.png" TargetMode="External"/><Relationship Id="rId3212" Type="http://schemas.openxmlformats.org/officeDocument/2006/relationships/hyperlink" Target="http://pbs.twimg.com/profile_images/613221536023994368/9Bujvay1_normal.jpg" TargetMode="External"/><Relationship Id="rId685" Type="http://schemas.openxmlformats.org/officeDocument/2006/relationships/hyperlink" Target="http://twitter.com/RadioTaskForce/statuses/937025522055434241" TargetMode="External"/><Relationship Id="rId3211" Type="http://schemas.openxmlformats.org/officeDocument/2006/relationships/hyperlink" Target="http://twitter.com/romeogirl2010/statuses/931714507713396736" TargetMode="External"/><Relationship Id="rId684" Type="http://schemas.openxmlformats.org/officeDocument/2006/relationships/hyperlink" Target="http://pbs.twimg.com/profile_images/555866700613042176/QRuuILIs_normal.png" TargetMode="External"/><Relationship Id="rId3214" Type="http://schemas.openxmlformats.org/officeDocument/2006/relationships/hyperlink" Target="http://pbs.twimg.com/profile_images/617064967687180289/t7r6WG_7_normal.jpg" TargetMode="External"/><Relationship Id="rId683" Type="http://schemas.openxmlformats.org/officeDocument/2006/relationships/hyperlink" Target="http://twitter.com/RadioTaskForce/statuses/937025693745074184" TargetMode="External"/><Relationship Id="rId3213" Type="http://schemas.openxmlformats.org/officeDocument/2006/relationships/hyperlink" Target="http://twitter.com/victoriahlam/statuses/931681613225840641" TargetMode="External"/><Relationship Id="rId3205" Type="http://schemas.openxmlformats.org/officeDocument/2006/relationships/hyperlink" Target="http://twitter.com/rdi_taufiq/statuses/931795635652530176" TargetMode="External"/><Relationship Id="rId3204" Type="http://schemas.openxmlformats.org/officeDocument/2006/relationships/hyperlink" Target="http://pbs.twimg.com/profile_images/858038495746465792/UVrGArB-_normal.jpg" TargetMode="External"/><Relationship Id="rId3207" Type="http://schemas.openxmlformats.org/officeDocument/2006/relationships/hyperlink" Target="http://twitter.com/TVMCCA/statuses/931745514059526144" TargetMode="External"/><Relationship Id="rId3206" Type="http://schemas.openxmlformats.org/officeDocument/2006/relationships/hyperlink" Target="http://pbs.twimg.com/profile_images/831651504083734528/qLFzU4lK_normal.jpg" TargetMode="External"/><Relationship Id="rId3209" Type="http://schemas.openxmlformats.org/officeDocument/2006/relationships/hyperlink" Target="http://twitter.com/AnneHockens/statuses/931737389889871873" TargetMode="External"/><Relationship Id="rId3208" Type="http://schemas.openxmlformats.org/officeDocument/2006/relationships/hyperlink" Target="http://pbs.twimg.com/profile_images/765323386067165185/bwHLA178_normal.jpg" TargetMode="External"/><Relationship Id="rId679" Type="http://schemas.openxmlformats.org/officeDocument/2006/relationships/hyperlink" Target="http://twitter.com/RadioTaskForce/statuses/937025926835077125" TargetMode="External"/><Relationship Id="rId678" Type="http://schemas.openxmlformats.org/officeDocument/2006/relationships/hyperlink" Target="http://pbs.twimg.com/profile_images/555866700613042176/QRuuILIs_normal.png" TargetMode="External"/><Relationship Id="rId677" Type="http://schemas.openxmlformats.org/officeDocument/2006/relationships/hyperlink" Target="http://twitter.com/c_banks/statuses/937027093795307520" TargetMode="External"/><Relationship Id="rId676" Type="http://schemas.openxmlformats.org/officeDocument/2006/relationships/hyperlink" Target="http://pbs.twimg.com/profile_images/926598366162595840/Af0y0oF7_normal.jpg" TargetMode="External"/><Relationship Id="rId671" Type="http://schemas.openxmlformats.org/officeDocument/2006/relationships/hyperlink" Target="http://twitter.com/steveleggettlc/statuses/937037511712534528" TargetMode="External"/><Relationship Id="rId670" Type="http://schemas.openxmlformats.org/officeDocument/2006/relationships/hyperlink" Target="http://pbs.twimg.com/profile_images/863442729103183876/HDtBAnyR_normal.jpg" TargetMode="External"/><Relationship Id="rId675" Type="http://schemas.openxmlformats.org/officeDocument/2006/relationships/hyperlink" Target="http://twitter.com/DJWrisley/statuses/937031493137858561" TargetMode="External"/><Relationship Id="rId3201" Type="http://schemas.openxmlformats.org/officeDocument/2006/relationships/hyperlink" Target="http://twitter.com/AMIAEducation/statuses/932102411040247808" TargetMode="External"/><Relationship Id="rId674" Type="http://schemas.openxmlformats.org/officeDocument/2006/relationships/hyperlink" Target="http://pbs.twimg.com/profile_images/907038693004795904/n4kkV2nr_normal.jpg" TargetMode="External"/><Relationship Id="rId3200" Type="http://schemas.openxmlformats.org/officeDocument/2006/relationships/hyperlink" Target="http://pbs.twimg.com/profile_images/706350405010255873/twUS9cj0_normal.jpg" TargetMode="External"/><Relationship Id="rId673" Type="http://schemas.openxmlformats.org/officeDocument/2006/relationships/hyperlink" Target="http://twitter.com/annalynnmartino/statuses/937035602469453824" TargetMode="External"/><Relationship Id="rId3203" Type="http://schemas.openxmlformats.org/officeDocument/2006/relationships/hyperlink" Target="http://twitter.com/HelenExeter/statuses/931999819698229248" TargetMode="External"/><Relationship Id="rId672" Type="http://schemas.openxmlformats.org/officeDocument/2006/relationships/hyperlink" Target="http://pbs.twimg.com/profile_images/925751410980827140/mgjt_NBP_normal.jpg" TargetMode="External"/><Relationship Id="rId3202" Type="http://schemas.openxmlformats.org/officeDocument/2006/relationships/hyperlink" Target="http://pbs.twimg.com/profile_images/609389652299149313/YxtIsf6n_normal.jpg" TargetMode="External"/><Relationship Id="rId190" Type="http://schemas.openxmlformats.org/officeDocument/2006/relationships/hyperlink" Target="http://twitter.com/JOAN_RESEARCH/statuses/938000076202545152" TargetMode="External"/><Relationship Id="rId194" Type="http://schemas.openxmlformats.org/officeDocument/2006/relationships/hyperlink" Target="http://twitter.com/iasa_web/statuses/937969744753451008" TargetMode="External"/><Relationship Id="rId193" Type="http://schemas.openxmlformats.org/officeDocument/2006/relationships/hyperlink" Target="http://pbs.twimg.com/profile_images/793493564/iasa_square_normal.jpg" TargetMode="External"/><Relationship Id="rId192" Type="http://schemas.openxmlformats.org/officeDocument/2006/relationships/hyperlink" Target="http://twitter.com/ThallingerGeorg/statuses/937985516707950592" TargetMode="External"/><Relationship Id="rId191" Type="http://schemas.openxmlformats.org/officeDocument/2006/relationships/hyperlink" Target="http://pbs.twimg.com/profile_images/582311635676729345/_1IiT6_k_normal.png" TargetMode="External"/><Relationship Id="rId187" Type="http://schemas.openxmlformats.org/officeDocument/2006/relationships/hyperlink" Target="http://pbs.twimg.com/profile_images/2606031452/rq6ldcoenw0pg6y4xmy0_normal.jpeg" TargetMode="External"/><Relationship Id="rId186" Type="http://schemas.openxmlformats.org/officeDocument/2006/relationships/hyperlink" Target="http://twitter.com/ecmuldowney/statuses/938066010875215872" TargetMode="External"/><Relationship Id="rId185" Type="http://schemas.openxmlformats.org/officeDocument/2006/relationships/hyperlink" Target="http://pbs.twimg.com/profile_images/2606031452/rq6ldcoenw0pg6y4xmy0_normal.jpeg" TargetMode="External"/><Relationship Id="rId184" Type="http://schemas.openxmlformats.org/officeDocument/2006/relationships/hyperlink" Target="http://twitter.com/kirsten_studio/statuses/938070966244081666" TargetMode="External"/><Relationship Id="rId189" Type="http://schemas.openxmlformats.org/officeDocument/2006/relationships/hyperlink" Target="http://pbs.twimg.com/profile_images/531717857214619648/RX-DQkA1_normal.jpeg" TargetMode="External"/><Relationship Id="rId188" Type="http://schemas.openxmlformats.org/officeDocument/2006/relationships/hyperlink" Target="http://twitter.com/ecmuldowney/statuses/938066010875215872" TargetMode="External"/><Relationship Id="rId183" Type="http://schemas.openxmlformats.org/officeDocument/2006/relationships/hyperlink" Target="http://pbs.twimg.com/profile_images/861971518980599809/IgXtfM69_normal.jpg" TargetMode="External"/><Relationship Id="rId182" Type="http://schemas.openxmlformats.org/officeDocument/2006/relationships/hyperlink" Target="http://twitter.com/helloEventip/statuses/938073196762411011" TargetMode="External"/><Relationship Id="rId181" Type="http://schemas.openxmlformats.org/officeDocument/2006/relationships/hyperlink" Target="http://pbs.twimg.com/profile_images/905613765714030592/BRBQ4ln8_normal.jpg" TargetMode="External"/><Relationship Id="rId180" Type="http://schemas.openxmlformats.org/officeDocument/2006/relationships/hyperlink" Target="http://twitter.com/eabenoit/statuses/938074907124097024" TargetMode="External"/><Relationship Id="rId176" Type="http://schemas.openxmlformats.org/officeDocument/2006/relationships/hyperlink" Target="http://twitter.com/lsuslis/statuses/938076066563985409" TargetMode="External"/><Relationship Id="rId175" Type="http://schemas.openxmlformats.org/officeDocument/2006/relationships/hyperlink" Target="http://pbs.twimg.com/profile_images/686541321876668416/08dssiKb_normal.jpg" TargetMode="External"/><Relationship Id="rId174" Type="http://schemas.openxmlformats.org/officeDocument/2006/relationships/hyperlink" Target="http://twitter.com/MediaCommons_TO/statuses/938085218803683328" TargetMode="External"/><Relationship Id="rId173" Type="http://schemas.openxmlformats.org/officeDocument/2006/relationships/hyperlink" Target="http://pbs.twimg.com/profile_images/595233845085118464/vBNCWb4o_normal.jpg" TargetMode="External"/><Relationship Id="rId179" Type="http://schemas.openxmlformats.org/officeDocument/2006/relationships/hyperlink" Target="http://pbs.twimg.com/profile_images/932981185013264385/P4dfqxWR_normal.jpg" TargetMode="External"/><Relationship Id="rId178" Type="http://schemas.openxmlformats.org/officeDocument/2006/relationships/hyperlink" Target="http://twitter.com/lsuslis/statuses/938075273412653057" TargetMode="External"/><Relationship Id="rId177" Type="http://schemas.openxmlformats.org/officeDocument/2006/relationships/hyperlink" Target="http://pbs.twimg.com/profile_images/686541321876668416/08dssiKb_normal.jpg" TargetMode="External"/><Relationship Id="rId198" Type="http://schemas.openxmlformats.org/officeDocument/2006/relationships/hyperlink" Target="http://twitter.com/gracetoland/statuses/937963774774038528" TargetMode="External"/><Relationship Id="rId197" Type="http://schemas.openxmlformats.org/officeDocument/2006/relationships/hyperlink" Target="http://pbs.twimg.com/profile_images/911650141123334145/bfI-mmd-_normal.jpg" TargetMode="External"/><Relationship Id="rId196" Type="http://schemas.openxmlformats.org/officeDocument/2006/relationships/hyperlink" Target="http://twitter.com/RDAxel/statuses/937967001384996864" TargetMode="External"/><Relationship Id="rId195" Type="http://schemas.openxmlformats.org/officeDocument/2006/relationships/hyperlink" Target="http://pbs.twimg.com/profile_images/556812564638609408/6M1Zva_E_normal.jpeg" TargetMode="External"/><Relationship Id="rId199" Type="http://schemas.openxmlformats.org/officeDocument/2006/relationships/hyperlink" Target="http://pbs.twimg.com/profile_images/911650141123334145/bfI-mmd-_normal.jpg" TargetMode="External"/><Relationship Id="rId150" Type="http://schemas.openxmlformats.org/officeDocument/2006/relationships/hyperlink" Target="http://twitter.com/uoftlibraries/statuses/938144107217719301" TargetMode="External"/><Relationship Id="rId149" Type="http://schemas.openxmlformats.org/officeDocument/2006/relationships/hyperlink" Target="http://pbs.twimg.com/profile_images/878263882212659200/iqsj8HY9_normal.jpg" TargetMode="External"/><Relationship Id="rId148" Type="http://schemas.openxmlformats.org/officeDocument/2006/relationships/hyperlink" Target="http://twitter.com/AMIAnet/statuses/938144549204983808" TargetMode="External"/><Relationship Id="rId3270" Type="http://schemas.openxmlformats.org/officeDocument/2006/relationships/hyperlink" Target="http://pbs.twimg.com/profile_images/652108078632955905/8qsuGhbF_normal.jpg" TargetMode="External"/><Relationship Id="rId3272" Type="http://schemas.openxmlformats.org/officeDocument/2006/relationships/hyperlink" Target="http://pbs.twimg.com/profile_images/616647328766668800/Pp3UtKna_normal.jpg" TargetMode="External"/><Relationship Id="rId3271" Type="http://schemas.openxmlformats.org/officeDocument/2006/relationships/hyperlink" Target="http://twitter.com/peggylou74/statuses/930555178616541184" TargetMode="External"/><Relationship Id="rId143" Type="http://schemas.openxmlformats.org/officeDocument/2006/relationships/hyperlink" Target="http://pbs.twimg.com/profile_images/876183040409481216/oQK4eqeE_normal.jpg" TargetMode="External"/><Relationship Id="rId3274" Type="http://schemas.openxmlformats.org/officeDocument/2006/relationships/hyperlink" Target="http://pbs.twimg.com/profile_images/3109509744/6e55558eb251e1031ae9d5cde23b97cf_normal.png" TargetMode="External"/><Relationship Id="rId142" Type="http://schemas.openxmlformats.org/officeDocument/2006/relationships/hyperlink" Target="http://twitter.com/andrewjbtw/statuses/938290743352922113" TargetMode="External"/><Relationship Id="rId3273" Type="http://schemas.openxmlformats.org/officeDocument/2006/relationships/hyperlink" Target="http://twitter.com/AMIAnet/statuses/930213586496081920" TargetMode="External"/><Relationship Id="rId141" Type="http://schemas.openxmlformats.org/officeDocument/2006/relationships/hyperlink" Target="http://pbs.twimg.com/profile_images/876183040409481216/oQK4eqeE_normal.jpg" TargetMode="External"/><Relationship Id="rId3276" Type="http://schemas.openxmlformats.org/officeDocument/2006/relationships/hyperlink" Target="http://pbs.twimg.com/profile_images/2464097447/hcscene-square_normal.jpg" TargetMode="External"/><Relationship Id="rId140" Type="http://schemas.openxmlformats.org/officeDocument/2006/relationships/hyperlink" Target="http://twitter.com/UCLAmias/statuses/938302660008169474" TargetMode="External"/><Relationship Id="rId3275" Type="http://schemas.openxmlformats.org/officeDocument/2006/relationships/hyperlink" Target="http://twitter.com/HealthcareITJob/statuses/930199868081029120" TargetMode="External"/><Relationship Id="rId147" Type="http://schemas.openxmlformats.org/officeDocument/2006/relationships/hyperlink" Target="http://pbs.twimg.com/profile_images/616647328766668800/Pp3UtKna_normal.jpg" TargetMode="External"/><Relationship Id="rId3278" Type="http://schemas.openxmlformats.org/officeDocument/2006/relationships/hyperlink" Target="http://pbs.twimg.com/profile_images/717383717522710528/Nqa5ILK3_normal.jpg" TargetMode="External"/><Relationship Id="rId146" Type="http://schemas.openxmlformats.org/officeDocument/2006/relationships/hyperlink" Target="http://twitter.com/JanineWinfree/statuses/938163959294840832" TargetMode="External"/><Relationship Id="rId3277" Type="http://schemas.openxmlformats.org/officeDocument/2006/relationships/hyperlink" Target="http://twitter.com/HealthcareScene/statuses/930194586198097920" TargetMode="External"/><Relationship Id="rId145" Type="http://schemas.openxmlformats.org/officeDocument/2006/relationships/hyperlink" Target="http://pbs.twimg.com/profile_images/714169842744627200/LiuP-ZXd_normal.jpg" TargetMode="External"/><Relationship Id="rId144" Type="http://schemas.openxmlformats.org/officeDocument/2006/relationships/hyperlink" Target="http://twitter.com/andrewjbtw/statuses/938290743352922113" TargetMode="External"/><Relationship Id="rId3279" Type="http://schemas.openxmlformats.org/officeDocument/2006/relationships/hyperlink" Target="http://twitter.com/bbahl/statuses/930107809479430146" TargetMode="External"/><Relationship Id="rId139" Type="http://schemas.openxmlformats.org/officeDocument/2006/relationships/hyperlink" Target="http://pbs.twimg.com/profile_images/644049431831035904/7Gb7frFz_normal.jpg" TargetMode="External"/><Relationship Id="rId138" Type="http://schemas.openxmlformats.org/officeDocument/2006/relationships/hyperlink" Target="http://twitter.com/harryeskin/statuses/938303787449667584" TargetMode="External"/><Relationship Id="rId137" Type="http://schemas.openxmlformats.org/officeDocument/2006/relationships/hyperlink" Target="http://pbs.twimg.com/profile_images/821607249768488961/m97LW2vh_normal.jpg" TargetMode="External"/><Relationship Id="rId3261" Type="http://schemas.openxmlformats.org/officeDocument/2006/relationships/hyperlink" Target="http://twitter.com/HealthcareScene/statuses/930928045896036352" TargetMode="External"/><Relationship Id="rId3260" Type="http://schemas.openxmlformats.org/officeDocument/2006/relationships/hyperlink" Target="http://pbs.twimg.com/profile_images/2464097447/hcscene-square_normal.jpg" TargetMode="External"/><Relationship Id="rId132" Type="http://schemas.openxmlformats.org/officeDocument/2006/relationships/hyperlink" Target="http://twitter.com/iasa_web/statuses/938339558386741248" TargetMode="External"/><Relationship Id="rId3263" Type="http://schemas.openxmlformats.org/officeDocument/2006/relationships/hyperlink" Target="http://twitter.com/HealthcareITJob/statuses/930928043912192000" TargetMode="External"/><Relationship Id="rId131" Type="http://schemas.openxmlformats.org/officeDocument/2006/relationships/hyperlink" Target="http://pbs.twimg.com/profile_images/793493564/iasa_square_normal.jpg" TargetMode="External"/><Relationship Id="rId3262" Type="http://schemas.openxmlformats.org/officeDocument/2006/relationships/hyperlink" Target="http://pbs.twimg.com/profile_images/3109509744/6e55558eb251e1031ae9d5cde23b97cf_normal.png" TargetMode="External"/><Relationship Id="rId130" Type="http://schemas.openxmlformats.org/officeDocument/2006/relationships/hyperlink" Target="http://twitter.com/iasa_web/statuses/938340642383646720" TargetMode="External"/><Relationship Id="rId3265" Type="http://schemas.openxmlformats.org/officeDocument/2006/relationships/hyperlink" Target="http://twitter.com/techguy/statuses/930928041861169152" TargetMode="External"/><Relationship Id="rId3264" Type="http://schemas.openxmlformats.org/officeDocument/2006/relationships/hyperlink" Target="http://pbs.twimg.com/profile_images/931564671760441344/pY9avbYP_normal.jpg" TargetMode="External"/><Relationship Id="rId136" Type="http://schemas.openxmlformats.org/officeDocument/2006/relationships/hyperlink" Target="http://twitter.com/erwinverb/statuses/938339073361620992" TargetMode="External"/><Relationship Id="rId3267" Type="http://schemas.openxmlformats.org/officeDocument/2006/relationships/hyperlink" Target="http://twitter.com/cally__ho/statuses/930880827503861761" TargetMode="External"/><Relationship Id="rId135" Type="http://schemas.openxmlformats.org/officeDocument/2006/relationships/hyperlink" Target="http://pbs.twimg.com/profile_images/2083680354/IMG_0450_normal.jpg" TargetMode="External"/><Relationship Id="rId3266" Type="http://schemas.openxmlformats.org/officeDocument/2006/relationships/hyperlink" Target="http://pbs.twimg.com/profile_images/3639920435/105469f3b6bfb1274bfb267ff66c2a6b_normal.jpeg" TargetMode="External"/><Relationship Id="rId134" Type="http://schemas.openxmlformats.org/officeDocument/2006/relationships/hyperlink" Target="http://twitter.com/erwinverb/statuses/938339073361620992" TargetMode="External"/><Relationship Id="rId3269" Type="http://schemas.openxmlformats.org/officeDocument/2006/relationships/hyperlink" Target="http://twitter.com/LeaChatham/statuses/930851866581254144" TargetMode="External"/><Relationship Id="rId133" Type="http://schemas.openxmlformats.org/officeDocument/2006/relationships/hyperlink" Target="http://pbs.twimg.com/profile_images/2083680354/IMG_0450_normal.jpg" TargetMode="External"/><Relationship Id="rId3268" Type="http://schemas.openxmlformats.org/officeDocument/2006/relationships/hyperlink" Target="http://pbs.twimg.com/profile_images/831857513003835394/OlmoPyft_normal.jpg" TargetMode="External"/><Relationship Id="rId172" Type="http://schemas.openxmlformats.org/officeDocument/2006/relationships/hyperlink" Target="http://twitter.com/MediaCommons_TO/statuses/938085218803683328" TargetMode="External"/><Relationship Id="rId171" Type="http://schemas.openxmlformats.org/officeDocument/2006/relationships/hyperlink" Target="http://pbs.twimg.com/profile_images/595233845085118464/vBNCWb4o_normal.jpg" TargetMode="External"/><Relationship Id="rId170" Type="http://schemas.openxmlformats.org/officeDocument/2006/relationships/hyperlink" Target="http://twitter.com/innistownhall/statuses/938086938367746048" TargetMode="External"/><Relationship Id="rId165" Type="http://schemas.openxmlformats.org/officeDocument/2006/relationships/hyperlink" Target="http://pbs.twimg.com/profile_images/892047404513591297/xOoDywFk_normal.jpg" TargetMode="External"/><Relationship Id="rId164" Type="http://schemas.openxmlformats.org/officeDocument/2006/relationships/hyperlink" Target="http://twitter.com/malloryewalker/statuses/938089801122803712" TargetMode="External"/><Relationship Id="rId163" Type="http://schemas.openxmlformats.org/officeDocument/2006/relationships/hyperlink" Target="http://pbs.twimg.com/profile_images/892047404513591297/xOoDywFk_normal.jpg" TargetMode="External"/><Relationship Id="rId162" Type="http://schemas.openxmlformats.org/officeDocument/2006/relationships/hyperlink" Target="http://twitter.com/AMIAnet/statuses/938097993718276097" TargetMode="External"/><Relationship Id="rId169" Type="http://schemas.openxmlformats.org/officeDocument/2006/relationships/hyperlink" Target="http://pbs.twimg.com/profile_images/558300946405396482/CUuEe-Tg_normal.jpeg" TargetMode="External"/><Relationship Id="rId168" Type="http://schemas.openxmlformats.org/officeDocument/2006/relationships/hyperlink" Target="http://twitter.com/AMIAnet/statuses/938088482869669888" TargetMode="External"/><Relationship Id="rId167" Type="http://schemas.openxmlformats.org/officeDocument/2006/relationships/hyperlink" Target="http://pbs.twimg.com/profile_images/616647328766668800/Pp3UtKna_normal.jpg" TargetMode="External"/><Relationship Id="rId166" Type="http://schemas.openxmlformats.org/officeDocument/2006/relationships/hyperlink" Target="http://twitter.com/malloryewalker/statuses/938088835833004032" TargetMode="External"/><Relationship Id="rId161" Type="http://schemas.openxmlformats.org/officeDocument/2006/relationships/hyperlink" Target="http://pbs.twimg.com/profile_images/616647328766668800/Pp3UtKna_normal.jpg" TargetMode="External"/><Relationship Id="rId160" Type="http://schemas.openxmlformats.org/officeDocument/2006/relationships/hyperlink" Target="http://twitter.com/CaseyEDavis1/statuses/938098060328095745" TargetMode="External"/><Relationship Id="rId159" Type="http://schemas.openxmlformats.org/officeDocument/2006/relationships/hyperlink" Target="http://pbs.twimg.com/profile_images/899044608700588033/i93EZ_i0_normal.jpg" TargetMode="External"/><Relationship Id="rId3281" Type="http://schemas.openxmlformats.org/officeDocument/2006/relationships/hyperlink" Target="http://twitter.com/ablwr/statuses/929716910605905920" TargetMode="External"/><Relationship Id="rId3280" Type="http://schemas.openxmlformats.org/officeDocument/2006/relationships/hyperlink" Target="http://pbs.twimg.com/profile_images/879876602154196993/N6r1fRw8_normal.jpg" TargetMode="External"/><Relationship Id="rId3283" Type="http://schemas.openxmlformats.org/officeDocument/2006/relationships/hyperlink" Target="http://twitter.com/ablwr/statuses/929716910605905920" TargetMode="External"/><Relationship Id="rId3282" Type="http://schemas.openxmlformats.org/officeDocument/2006/relationships/hyperlink" Target="http://pbs.twimg.com/profile_images/879876602154196993/N6r1fRw8_normal.jpg" TargetMode="External"/><Relationship Id="rId154" Type="http://schemas.openxmlformats.org/officeDocument/2006/relationships/hyperlink" Target="http://twitter.com/rdi_taufiq/statuses/938134563448147968" TargetMode="External"/><Relationship Id="rId153" Type="http://schemas.openxmlformats.org/officeDocument/2006/relationships/hyperlink" Target="http://pbs.twimg.com/profile_images/858038495746465792/UVrGArB-_normal.jpg" TargetMode="External"/><Relationship Id="rId3284" Type="http://schemas.openxmlformats.org/officeDocument/2006/relationships/drawing" Target="../drawings/drawing2.xml"/><Relationship Id="rId152" Type="http://schemas.openxmlformats.org/officeDocument/2006/relationships/hyperlink" Target="http://twitter.com/uoftlibraries/statuses/938144107217719301" TargetMode="External"/><Relationship Id="rId151" Type="http://schemas.openxmlformats.org/officeDocument/2006/relationships/hyperlink" Target="http://pbs.twimg.com/profile_images/878263882212659200/iqsj8HY9_normal.jpg" TargetMode="External"/><Relationship Id="rId158" Type="http://schemas.openxmlformats.org/officeDocument/2006/relationships/hyperlink" Target="http://twitter.com/MelissaSkillens/statuses/938105930457083904" TargetMode="External"/><Relationship Id="rId157" Type="http://schemas.openxmlformats.org/officeDocument/2006/relationships/hyperlink" Target="http://pbs.twimg.com/profile_images/476487391687876608/PM1rx01L_normal.jpeg" TargetMode="External"/><Relationship Id="rId156" Type="http://schemas.openxmlformats.org/officeDocument/2006/relationships/hyperlink" Target="http://twitter.com/ohioarchivists/statuses/938112057664327681" TargetMode="External"/><Relationship Id="rId155" Type="http://schemas.openxmlformats.org/officeDocument/2006/relationships/hyperlink" Target="http://pbs.twimg.com/profile_images/894941521119551488/OEeuGgEz_normal.jpg" TargetMode="External"/><Relationship Id="rId2820" Type="http://schemas.openxmlformats.org/officeDocument/2006/relationships/hyperlink" Target="http://pbs.twimg.com/profile_images/595233845085118464/vBNCWb4o_normal.jpg" TargetMode="External"/><Relationship Id="rId2821" Type="http://schemas.openxmlformats.org/officeDocument/2006/relationships/hyperlink" Target="http://twitter.com/MediaCommons_TO/statuses/935909653086687232" TargetMode="External"/><Relationship Id="rId2822" Type="http://schemas.openxmlformats.org/officeDocument/2006/relationships/hyperlink" Target="http://pbs.twimg.com/profile_images/691597546494500864/vcEYOdFy_normal.png" TargetMode="External"/><Relationship Id="rId2823" Type="http://schemas.openxmlformats.org/officeDocument/2006/relationships/hyperlink" Target="http://twitter.com/Memnon_Archive/statuses/935909195555266563" TargetMode="External"/><Relationship Id="rId2824" Type="http://schemas.openxmlformats.org/officeDocument/2006/relationships/hyperlink" Target="http://pbs.twimg.com/profile_images/920410825369759745/rj8B3I5I_normal.jpg" TargetMode="External"/><Relationship Id="rId2825" Type="http://schemas.openxmlformats.org/officeDocument/2006/relationships/hyperlink" Target="http://twitter.com/treberney/statuses/935906300424318977" TargetMode="External"/><Relationship Id="rId2826" Type="http://schemas.openxmlformats.org/officeDocument/2006/relationships/hyperlink" Target="http://pbs.twimg.com/profile_images/920410825369759745/rj8B3I5I_normal.jpg" TargetMode="External"/><Relationship Id="rId2827" Type="http://schemas.openxmlformats.org/officeDocument/2006/relationships/hyperlink" Target="http://twitter.com/treberney/statuses/935906300424318977" TargetMode="External"/><Relationship Id="rId2828" Type="http://schemas.openxmlformats.org/officeDocument/2006/relationships/hyperlink" Target="http://pbs.twimg.com/profile_images/671708400728674304/fnK1De_a_normal.png" TargetMode="External"/><Relationship Id="rId2829" Type="http://schemas.openxmlformats.org/officeDocument/2006/relationships/hyperlink" Target="http://twitter.com/LDMArchive/statuses/935900792606871553" TargetMode="External"/><Relationship Id="rId2810" Type="http://schemas.openxmlformats.org/officeDocument/2006/relationships/hyperlink" Target="http://pbs.twimg.com/profile_images/535869800661016576/DwQ5zCD3_normal.jpeg" TargetMode="External"/><Relationship Id="rId2811" Type="http://schemas.openxmlformats.org/officeDocument/2006/relationships/hyperlink" Target="http://twitter.com/captain_maybe/statuses/935911364358524929" TargetMode="External"/><Relationship Id="rId2812" Type="http://schemas.openxmlformats.org/officeDocument/2006/relationships/hyperlink" Target="http://pbs.twimg.com/profile_images/595233845085118464/vBNCWb4o_normal.jpg" TargetMode="External"/><Relationship Id="rId2813" Type="http://schemas.openxmlformats.org/officeDocument/2006/relationships/hyperlink" Target="http://twitter.com/MediaCommons_TO/statuses/935910926955540490" TargetMode="External"/><Relationship Id="rId2814" Type="http://schemas.openxmlformats.org/officeDocument/2006/relationships/hyperlink" Target="http://pbs.twimg.com/profile_images/555448542852939776/FdNIKLXc_normal.jpeg" TargetMode="External"/><Relationship Id="rId2815" Type="http://schemas.openxmlformats.org/officeDocument/2006/relationships/hyperlink" Target="http://twitter.com/Brecht_declercq/statuses/935910696507920384" TargetMode="External"/><Relationship Id="rId2816" Type="http://schemas.openxmlformats.org/officeDocument/2006/relationships/hyperlink" Target="http://pbs.twimg.com/profile_images/595233845085118464/vBNCWb4o_normal.jpg" TargetMode="External"/><Relationship Id="rId2817" Type="http://schemas.openxmlformats.org/officeDocument/2006/relationships/hyperlink" Target="http://twitter.com/MediaCommons_TO/statuses/935910211151454208" TargetMode="External"/><Relationship Id="rId2818" Type="http://schemas.openxmlformats.org/officeDocument/2006/relationships/hyperlink" Target="http://pbs.twimg.com/profile_images/595233845085118464/vBNCWb4o_normal.jpg" TargetMode="External"/><Relationship Id="rId2819" Type="http://schemas.openxmlformats.org/officeDocument/2006/relationships/hyperlink" Target="http://twitter.com/MediaCommons_TO/statuses/935909919475339265" TargetMode="External"/><Relationship Id="rId1510" Type="http://schemas.openxmlformats.org/officeDocument/2006/relationships/hyperlink" Target="http://pbs.twimg.com/profile_images/779885407626559488/c9cE_46I_normal.jpg" TargetMode="External"/><Relationship Id="rId2841" Type="http://schemas.openxmlformats.org/officeDocument/2006/relationships/hyperlink" Target="http://twitter.com/erinlee_b/statuses/935898130985508870" TargetMode="External"/><Relationship Id="rId1511" Type="http://schemas.openxmlformats.org/officeDocument/2006/relationships/hyperlink" Target="http://twitter.com/ItsTheShadsy/statuses/936645448047177728" TargetMode="External"/><Relationship Id="rId2842" Type="http://schemas.openxmlformats.org/officeDocument/2006/relationships/hyperlink" Target="http://pbs.twimg.com/profile_images/616647328766668800/Pp3UtKna_normal.jpg" TargetMode="External"/><Relationship Id="rId1512" Type="http://schemas.openxmlformats.org/officeDocument/2006/relationships/hyperlink" Target="http://pbs.twimg.com/profile_images/2705947367/255252d4b5a9e56753c0220fe31db832_normal.png" TargetMode="External"/><Relationship Id="rId2843" Type="http://schemas.openxmlformats.org/officeDocument/2006/relationships/hyperlink" Target="http://twitter.com/AMIAnet/statuses/935897894988771329" TargetMode="External"/><Relationship Id="rId1513" Type="http://schemas.openxmlformats.org/officeDocument/2006/relationships/hyperlink" Target="http://twitter.com/SpindleyQ/statuses/936645091191590913" TargetMode="External"/><Relationship Id="rId2844" Type="http://schemas.openxmlformats.org/officeDocument/2006/relationships/hyperlink" Target="http://pbs.twimg.com/profile_images/595233845085118464/vBNCWb4o_normal.jpg" TargetMode="External"/><Relationship Id="rId1514" Type="http://schemas.openxmlformats.org/officeDocument/2006/relationships/hyperlink" Target="http://pbs.twimg.com/profile_images/779885407626559488/c9cE_46I_normal.jpg" TargetMode="External"/><Relationship Id="rId2845" Type="http://schemas.openxmlformats.org/officeDocument/2006/relationships/hyperlink" Target="http://twitter.com/MediaCommons_TO/statuses/935897230409641986" TargetMode="External"/><Relationship Id="rId1515" Type="http://schemas.openxmlformats.org/officeDocument/2006/relationships/hyperlink" Target="http://twitter.com/ItsTheShadsy/statuses/936644882881531904" TargetMode="External"/><Relationship Id="rId2846" Type="http://schemas.openxmlformats.org/officeDocument/2006/relationships/hyperlink" Target="http://pbs.twimg.com/profile_images/595233845085118464/vBNCWb4o_normal.jpg" TargetMode="External"/><Relationship Id="rId1516" Type="http://schemas.openxmlformats.org/officeDocument/2006/relationships/hyperlink" Target="http://pbs.twimg.com/profile_images/779885407626559488/c9cE_46I_normal.jpg" TargetMode="External"/><Relationship Id="rId2847" Type="http://schemas.openxmlformats.org/officeDocument/2006/relationships/hyperlink" Target="http://twitter.com/MediaCommons_TO/statuses/935896743413276674" TargetMode="External"/><Relationship Id="rId1517" Type="http://schemas.openxmlformats.org/officeDocument/2006/relationships/hyperlink" Target="http://twitter.com/ItsTheShadsy/statuses/936644882881531904" TargetMode="External"/><Relationship Id="rId2848" Type="http://schemas.openxmlformats.org/officeDocument/2006/relationships/hyperlink" Target="http://pbs.twimg.com/profile_images/595233845085118464/vBNCWb4o_normal.jpg" TargetMode="External"/><Relationship Id="rId1518" Type="http://schemas.openxmlformats.org/officeDocument/2006/relationships/hyperlink" Target="http://pbs.twimg.com/profile_images/557899139476758528/ntArCZuy_normal.png" TargetMode="External"/><Relationship Id="rId2849" Type="http://schemas.openxmlformats.org/officeDocument/2006/relationships/hyperlink" Target="http://twitter.com/MediaCommons_TO/statuses/935896474948395008" TargetMode="External"/><Relationship Id="rId1519" Type="http://schemas.openxmlformats.org/officeDocument/2006/relationships/hyperlink" Target="http://twitter.com/amarchivepub/statuses/936643966644162566" TargetMode="External"/><Relationship Id="rId2840" Type="http://schemas.openxmlformats.org/officeDocument/2006/relationships/hyperlink" Target="http://pbs.twimg.com/profile_images/864511144697806848/0Q7ak86T_normal.jpg" TargetMode="External"/><Relationship Id="rId2830" Type="http://schemas.openxmlformats.org/officeDocument/2006/relationships/hyperlink" Target="http://pbs.twimg.com/profile_images/2083680354/IMG_0450_normal.jpg" TargetMode="External"/><Relationship Id="rId1500" Type="http://schemas.openxmlformats.org/officeDocument/2006/relationships/hyperlink" Target="http://pbs.twimg.com/profile_images/447095518913511424/77Oy06ri_normal.jpeg" TargetMode="External"/><Relationship Id="rId2831" Type="http://schemas.openxmlformats.org/officeDocument/2006/relationships/hyperlink" Target="http://twitter.com/erwinverb/statuses/935900293291704321" TargetMode="External"/><Relationship Id="rId1501" Type="http://schemas.openxmlformats.org/officeDocument/2006/relationships/hyperlink" Target="http://twitter.com/MarshaGGordon/statuses/936648750851862529" TargetMode="External"/><Relationship Id="rId2832" Type="http://schemas.openxmlformats.org/officeDocument/2006/relationships/hyperlink" Target="http://pbs.twimg.com/profile_images/784580314773516289/8RAuwHFy_normal.jpg" TargetMode="External"/><Relationship Id="rId1502" Type="http://schemas.openxmlformats.org/officeDocument/2006/relationships/hyperlink" Target="http://pbs.twimg.com/profile_images/1338427089/2011-04-26_19.55_1_normal.JPG" TargetMode="External"/><Relationship Id="rId2833" Type="http://schemas.openxmlformats.org/officeDocument/2006/relationships/hyperlink" Target="http://twitter.com/DeusExCinema/statuses/935899735029886976" TargetMode="External"/><Relationship Id="rId1503" Type="http://schemas.openxmlformats.org/officeDocument/2006/relationships/hyperlink" Target="http://twitter.com/TerrifiKelly/statuses/936648344247701504" TargetMode="External"/><Relationship Id="rId2834" Type="http://schemas.openxmlformats.org/officeDocument/2006/relationships/hyperlink" Target="http://pbs.twimg.com/profile_images/2083680354/IMG_0450_normal.jpg" TargetMode="External"/><Relationship Id="rId1504" Type="http://schemas.openxmlformats.org/officeDocument/2006/relationships/hyperlink" Target="http://pbs.twimg.com/profile_images/508751337518272512/3GnpF52K_normal.jpeg" TargetMode="External"/><Relationship Id="rId2835" Type="http://schemas.openxmlformats.org/officeDocument/2006/relationships/hyperlink" Target="http://twitter.com/erwinverb/statuses/935898873163407360" TargetMode="External"/><Relationship Id="rId1505" Type="http://schemas.openxmlformats.org/officeDocument/2006/relationships/hyperlink" Target="http://twitter.com/SegoLilyGirl/statuses/936647827735924738" TargetMode="External"/><Relationship Id="rId2836" Type="http://schemas.openxmlformats.org/officeDocument/2006/relationships/hyperlink" Target="http://pbs.twimg.com/profile_images/595233845085118464/vBNCWb4o_normal.jpg" TargetMode="External"/><Relationship Id="rId1506" Type="http://schemas.openxmlformats.org/officeDocument/2006/relationships/hyperlink" Target="http://pbs.twimg.com/profile_images/779885407626559488/c9cE_46I_normal.jpg" TargetMode="External"/><Relationship Id="rId2837" Type="http://schemas.openxmlformats.org/officeDocument/2006/relationships/hyperlink" Target="http://twitter.com/MediaCommons_TO/statuses/935898731156770816" TargetMode="External"/><Relationship Id="rId1507" Type="http://schemas.openxmlformats.org/officeDocument/2006/relationships/hyperlink" Target="http://twitter.com/ItsTheShadsy/statuses/936646212425568258" TargetMode="External"/><Relationship Id="rId2838" Type="http://schemas.openxmlformats.org/officeDocument/2006/relationships/hyperlink" Target="http://pbs.twimg.com/profile_images/616647328766668800/Pp3UtKna_normal.jpg" TargetMode="External"/><Relationship Id="rId1508" Type="http://schemas.openxmlformats.org/officeDocument/2006/relationships/hyperlink" Target="http://pbs.twimg.com/profile_images/1338427089/2011-04-26_19.55_1_normal.JPG" TargetMode="External"/><Relationship Id="rId2839" Type="http://schemas.openxmlformats.org/officeDocument/2006/relationships/hyperlink" Target="http://twitter.com/AMIAnet/statuses/935898185918279680" TargetMode="External"/><Relationship Id="rId1509" Type="http://schemas.openxmlformats.org/officeDocument/2006/relationships/hyperlink" Target="http://twitter.com/TerrifiKelly/statuses/936645725320110081" TargetMode="External"/><Relationship Id="rId2800" Type="http://schemas.openxmlformats.org/officeDocument/2006/relationships/hyperlink" Target="http://pbs.twimg.com/profile_images/3465249713/02417244b912dd294c94e9f19e9e69eb_normal.jpeg" TargetMode="External"/><Relationship Id="rId2801" Type="http://schemas.openxmlformats.org/officeDocument/2006/relationships/hyperlink" Target="http://twitter.com/real_ajlawrence/statuses/935915283788812293" TargetMode="External"/><Relationship Id="rId2802" Type="http://schemas.openxmlformats.org/officeDocument/2006/relationships/hyperlink" Target="http://pbs.twimg.com/profile_images/893637335073644545/7iXwDji3_normal.jpg" TargetMode="External"/><Relationship Id="rId2803" Type="http://schemas.openxmlformats.org/officeDocument/2006/relationships/hyperlink" Target="http://twitter.com/SierraAndrea/statuses/935914879868964864" TargetMode="External"/><Relationship Id="rId2804" Type="http://schemas.openxmlformats.org/officeDocument/2006/relationships/hyperlink" Target="http://pbs.twimg.com/profile_images/826554091535007744/DuWxRZR4_normal.jpg" TargetMode="External"/><Relationship Id="rId2805" Type="http://schemas.openxmlformats.org/officeDocument/2006/relationships/hyperlink" Target="http://twitter.com/k_grons/statuses/935913885848276992" TargetMode="External"/><Relationship Id="rId2806" Type="http://schemas.openxmlformats.org/officeDocument/2006/relationships/hyperlink" Target="http://pbs.twimg.com/profile_images/847156883072860160/1eU1JKtw_normal.jpg" TargetMode="External"/><Relationship Id="rId2807" Type="http://schemas.openxmlformats.org/officeDocument/2006/relationships/hyperlink" Target="http://twitter.com/poeticdoxa/statuses/935913805237846016" TargetMode="External"/><Relationship Id="rId2808" Type="http://schemas.openxmlformats.org/officeDocument/2006/relationships/hyperlink" Target="http://pbs.twimg.com/profile_images/893637335073644545/7iXwDji3_normal.jpg" TargetMode="External"/><Relationship Id="rId2809" Type="http://schemas.openxmlformats.org/officeDocument/2006/relationships/hyperlink" Target="http://twitter.com/SierraAndrea/statuses/935912389794582529" TargetMode="External"/><Relationship Id="rId1576" Type="http://schemas.openxmlformats.org/officeDocument/2006/relationships/hyperlink" Target="http://pbs.twimg.com/profile_images/601233784034369536/7VZ9AsLJ_normal.jpg" TargetMode="External"/><Relationship Id="rId1577" Type="http://schemas.openxmlformats.org/officeDocument/2006/relationships/hyperlink" Target="http://twitter.com/AMIAatUT/statuses/936632156528529408" TargetMode="External"/><Relationship Id="rId1578" Type="http://schemas.openxmlformats.org/officeDocument/2006/relationships/hyperlink" Target="http://pbs.twimg.com/profile_images/760851832503693312/PFGUQnxu_normal.jpg" TargetMode="External"/><Relationship Id="rId1579" Type="http://schemas.openxmlformats.org/officeDocument/2006/relationships/hyperlink" Target="http://twitter.com/AV_DiscoTech/statuses/936632130016333826" TargetMode="External"/><Relationship Id="rId987" Type="http://schemas.openxmlformats.org/officeDocument/2006/relationships/hyperlink" Target="http://twitter.com/ArchivistAriel/statuses/936742475426709504" TargetMode="External"/><Relationship Id="rId986" Type="http://schemas.openxmlformats.org/officeDocument/2006/relationships/hyperlink" Target="http://pbs.twimg.com/profile_images/907784163628957696/_l0Xa5da_normal.jpg" TargetMode="External"/><Relationship Id="rId985" Type="http://schemas.openxmlformats.org/officeDocument/2006/relationships/hyperlink" Target="http://twitter.com/ArchivistAriel/statuses/936742714112016384" TargetMode="External"/><Relationship Id="rId984" Type="http://schemas.openxmlformats.org/officeDocument/2006/relationships/hyperlink" Target="http://pbs.twimg.com/profile_images/907784163628957696/_l0Xa5da_normal.jpg" TargetMode="External"/><Relationship Id="rId989" Type="http://schemas.openxmlformats.org/officeDocument/2006/relationships/hyperlink" Target="http://twitter.com/ng_yvonne/statuses/936742403100282880" TargetMode="External"/><Relationship Id="rId988" Type="http://schemas.openxmlformats.org/officeDocument/2006/relationships/hyperlink" Target="http://pbs.twimg.com/profile_images/3506441088/9905f08f216d3acdd4a318ea7172e402_normal.jpeg" TargetMode="External"/><Relationship Id="rId1570" Type="http://schemas.openxmlformats.org/officeDocument/2006/relationships/hyperlink" Target="http://pbs.twimg.com/profile_images/846183774085885954/CsuHp2X1_normal.jpg" TargetMode="External"/><Relationship Id="rId1571" Type="http://schemas.openxmlformats.org/officeDocument/2006/relationships/hyperlink" Target="http://twitter.com/DinahHandel/statuses/936632446728187904" TargetMode="External"/><Relationship Id="rId983" Type="http://schemas.openxmlformats.org/officeDocument/2006/relationships/hyperlink" Target="http://twitter.com/TerrifiKelly/statuses/936742906836209666" TargetMode="External"/><Relationship Id="rId1572" Type="http://schemas.openxmlformats.org/officeDocument/2006/relationships/hyperlink" Target="http://pbs.twimg.com/profile_images/723349458365218817/yTHCP44O_normal.jpg" TargetMode="External"/><Relationship Id="rId982" Type="http://schemas.openxmlformats.org/officeDocument/2006/relationships/hyperlink" Target="http://pbs.twimg.com/profile_images/1338427089/2011-04-26_19.55_1_normal.JPG" TargetMode="External"/><Relationship Id="rId1573" Type="http://schemas.openxmlformats.org/officeDocument/2006/relationships/hyperlink" Target="http://twitter.com/laurensx/statuses/936632406647459842" TargetMode="External"/><Relationship Id="rId981" Type="http://schemas.openxmlformats.org/officeDocument/2006/relationships/hyperlink" Target="http://twitter.com/JanineWinfree/statuses/936743065125117958" TargetMode="External"/><Relationship Id="rId1574" Type="http://schemas.openxmlformats.org/officeDocument/2006/relationships/hyperlink" Target="http://pbs.twimg.com/profile_images/601233784034369536/7VZ9AsLJ_normal.jpg" TargetMode="External"/><Relationship Id="rId980" Type="http://schemas.openxmlformats.org/officeDocument/2006/relationships/hyperlink" Target="http://pbs.twimg.com/profile_images/714169842744627200/LiuP-ZXd_normal.jpg" TargetMode="External"/><Relationship Id="rId1575" Type="http://schemas.openxmlformats.org/officeDocument/2006/relationships/hyperlink" Target="http://twitter.com/AMIAatUT/statuses/936632229392011272" TargetMode="External"/><Relationship Id="rId1565" Type="http://schemas.openxmlformats.org/officeDocument/2006/relationships/hyperlink" Target="http://twitter.com/AMIAatUT/statuses/936633131314053120" TargetMode="External"/><Relationship Id="rId2896" Type="http://schemas.openxmlformats.org/officeDocument/2006/relationships/hyperlink" Target="http://pbs.twimg.com/profile_images/864973302414155776/pf7tsT7z_normal.jpg" TargetMode="External"/><Relationship Id="rId1566" Type="http://schemas.openxmlformats.org/officeDocument/2006/relationships/hyperlink" Target="http://pbs.twimg.com/profile_images/601233784034369536/7VZ9AsLJ_normal.jpg" TargetMode="External"/><Relationship Id="rId2897" Type="http://schemas.openxmlformats.org/officeDocument/2006/relationships/hyperlink" Target="http://twitter.com/AntolinTeresa/statuses/935792601088905217" TargetMode="External"/><Relationship Id="rId1567" Type="http://schemas.openxmlformats.org/officeDocument/2006/relationships/hyperlink" Target="http://twitter.com/AMIAatUT/statuses/936633071151079425" TargetMode="External"/><Relationship Id="rId2898" Type="http://schemas.openxmlformats.org/officeDocument/2006/relationships/hyperlink" Target="http://pbs.twimg.com/profile_images/616647328766668800/Pp3UtKna_normal.jpg" TargetMode="External"/><Relationship Id="rId1568" Type="http://schemas.openxmlformats.org/officeDocument/2006/relationships/hyperlink" Target="http://pbs.twimg.com/profile_images/846183774085885954/CsuHp2X1_normal.jpg" TargetMode="External"/><Relationship Id="rId2899" Type="http://schemas.openxmlformats.org/officeDocument/2006/relationships/hyperlink" Target="http://twitter.com/AMIAnet/statuses/935763554212433920" TargetMode="External"/><Relationship Id="rId1569" Type="http://schemas.openxmlformats.org/officeDocument/2006/relationships/hyperlink" Target="http://twitter.com/DinahHandel/statuses/936632778883588102" TargetMode="External"/><Relationship Id="rId976" Type="http://schemas.openxmlformats.org/officeDocument/2006/relationships/hyperlink" Target="http://pbs.twimg.com/profile_images/489066190967296001/fmskInEY_normal.jpeg" TargetMode="External"/><Relationship Id="rId975" Type="http://schemas.openxmlformats.org/officeDocument/2006/relationships/hyperlink" Target="http://twitter.com/snowdenbecker/statuses/936745337124982784" TargetMode="External"/><Relationship Id="rId974" Type="http://schemas.openxmlformats.org/officeDocument/2006/relationships/hyperlink" Target="http://pbs.twimg.com/profile_images/489066190967296001/fmskInEY_normal.jpeg" TargetMode="External"/><Relationship Id="rId973" Type="http://schemas.openxmlformats.org/officeDocument/2006/relationships/hyperlink" Target="http://twitter.com/ilikebbcradio4/statuses/936745661210521600" TargetMode="External"/><Relationship Id="rId979" Type="http://schemas.openxmlformats.org/officeDocument/2006/relationships/hyperlink" Target="http://twitter.com/cmhosale/statuses/936744170676473856" TargetMode="External"/><Relationship Id="rId978" Type="http://schemas.openxmlformats.org/officeDocument/2006/relationships/hyperlink" Target="http://pbs.twimg.com/profile_images/842381786927718401/b1TeiZEc_normal.jpg" TargetMode="External"/><Relationship Id="rId977" Type="http://schemas.openxmlformats.org/officeDocument/2006/relationships/hyperlink" Target="http://twitter.com/snowdenbecker/statuses/936744176431099904" TargetMode="External"/><Relationship Id="rId2890" Type="http://schemas.openxmlformats.org/officeDocument/2006/relationships/hyperlink" Target="http://pbs.twimg.com/profile_images/857202266419474432/1egoJk9i_normal.jpg" TargetMode="External"/><Relationship Id="rId1560" Type="http://schemas.openxmlformats.org/officeDocument/2006/relationships/hyperlink" Target="http://pbs.twimg.com/profile_images/846183774085885954/CsuHp2X1_normal.jpg" TargetMode="External"/><Relationship Id="rId2891" Type="http://schemas.openxmlformats.org/officeDocument/2006/relationships/hyperlink" Target="http://twitter.com/jcarletonoh/statuses/935834349211176961" TargetMode="External"/><Relationship Id="rId972" Type="http://schemas.openxmlformats.org/officeDocument/2006/relationships/hyperlink" Target="http://pbs.twimg.com/profile_images/817727018104160256/BPZXtfpQ_normal.jpg" TargetMode="External"/><Relationship Id="rId1561" Type="http://schemas.openxmlformats.org/officeDocument/2006/relationships/hyperlink" Target="http://twitter.com/DinahHandel/statuses/936633710727892993" TargetMode="External"/><Relationship Id="rId2892" Type="http://schemas.openxmlformats.org/officeDocument/2006/relationships/hyperlink" Target="http://pbs.twimg.com/profile_images/857202266419474432/1egoJk9i_normal.jpg" TargetMode="External"/><Relationship Id="rId971" Type="http://schemas.openxmlformats.org/officeDocument/2006/relationships/hyperlink" Target="http://twitter.com/sabramse/statuses/936746096793137154" TargetMode="External"/><Relationship Id="rId1562" Type="http://schemas.openxmlformats.org/officeDocument/2006/relationships/hyperlink" Target="http://pbs.twimg.com/profile_images/779885407626559488/c9cE_46I_normal.jpg" TargetMode="External"/><Relationship Id="rId2893" Type="http://schemas.openxmlformats.org/officeDocument/2006/relationships/hyperlink" Target="http://twitter.com/jcarletonoh/statuses/935834349211176961" TargetMode="External"/><Relationship Id="rId970" Type="http://schemas.openxmlformats.org/officeDocument/2006/relationships/hyperlink" Target="http://pbs.twimg.com/profile_images/903763981847945217/waSW_sCg_normal.jpg" TargetMode="External"/><Relationship Id="rId1563" Type="http://schemas.openxmlformats.org/officeDocument/2006/relationships/hyperlink" Target="http://twitter.com/ItsTheShadsy/statuses/936633557388316672" TargetMode="External"/><Relationship Id="rId2894" Type="http://schemas.openxmlformats.org/officeDocument/2006/relationships/hyperlink" Target="http://pbs.twimg.com/profile_images/2083680354/IMG_0450_normal.jpg" TargetMode="External"/><Relationship Id="rId1564" Type="http://schemas.openxmlformats.org/officeDocument/2006/relationships/hyperlink" Target="http://pbs.twimg.com/profile_images/601233784034369536/7VZ9AsLJ_normal.jpg" TargetMode="External"/><Relationship Id="rId2895" Type="http://schemas.openxmlformats.org/officeDocument/2006/relationships/hyperlink" Target="http://twitter.com/erwinverb/statuses/935822169812193280" TargetMode="External"/><Relationship Id="rId1598" Type="http://schemas.openxmlformats.org/officeDocument/2006/relationships/hyperlink" Target="http://pbs.twimg.com/profile_images/2995270343/5f21091a552fbb017604db89cbeb9929_normal.jpeg" TargetMode="External"/><Relationship Id="rId1599" Type="http://schemas.openxmlformats.org/officeDocument/2006/relationships/hyperlink" Target="http://twitter.com/jauhrich/statuses/936627287344189442" TargetMode="External"/><Relationship Id="rId1590" Type="http://schemas.openxmlformats.org/officeDocument/2006/relationships/hyperlink" Target="http://pbs.twimg.com/profile_images/920364856468914176/F_ySPRqc_normal.jpg" TargetMode="External"/><Relationship Id="rId1591" Type="http://schemas.openxmlformats.org/officeDocument/2006/relationships/hyperlink" Target="http://twitter.com/cfpatton_av/statuses/936630500499869697" TargetMode="External"/><Relationship Id="rId1592" Type="http://schemas.openxmlformats.org/officeDocument/2006/relationships/hyperlink" Target="http://pbs.twimg.com/profile_images/920364856468914176/F_ySPRqc_normal.jpg" TargetMode="External"/><Relationship Id="rId1593" Type="http://schemas.openxmlformats.org/officeDocument/2006/relationships/hyperlink" Target="http://twitter.com/cfpatton_av/statuses/936630500499869697" TargetMode="External"/><Relationship Id="rId1594" Type="http://schemas.openxmlformats.org/officeDocument/2006/relationships/hyperlink" Target="http://pbs.twimg.com/profile_images/3639920435/105469f3b6bfb1274bfb267ff66c2a6b_normal.jpeg" TargetMode="External"/><Relationship Id="rId1595" Type="http://schemas.openxmlformats.org/officeDocument/2006/relationships/hyperlink" Target="http://twitter.com/cally__ho/statuses/936629363130454016" TargetMode="External"/><Relationship Id="rId1596" Type="http://schemas.openxmlformats.org/officeDocument/2006/relationships/hyperlink" Target="http://pbs.twimg.com/profile_images/601233784034369536/7VZ9AsLJ_normal.jpg" TargetMode="External"/><Relationship Id="rId1597" Type="http://schemas.openxmlformats.org/officeDocument/2006/relationships/hyperlink" Target="http://twitter.com/AMIAatUT/statuses/936628896128208896" TargetMode="External"/><Relationship Id="rId1587" Type="http://schemas.openxmlformats.org/officeDocument/2006/relationships/hyperlink" Target="http://twitter.com/TerrifiKelly/statuses/936631658551431172" TargetMode="External"/><Relationship Id="rId1588" Type="http://schemas.openxmlformats.org/officeDocument/2006/relationships/hyperlink" Target="http://pbs.twimg.com/profile_images/931772675646738433/y9xwkjyc_normal.jpg" TargetMode="External"/><Relationship Id="rId1589" Type="http://schemas.openxmlformats.org/officeDocument/2006/relationships/hyperlink" Target="http://twitter.com/clavilux_of_FL/statuses/936630798010191872" TargetMode="External"/><Relationship Id="rId998" Type="http://schemas.openxmlformats.org/officeDocument/2006/relationships/hyperlink" Target="http://pbs.twimg.com/profile_images/707208884352643072/CMQDBWyC_normal.jpg" TargetMode="External"/><Relationship Id="rId997" Type="http://schemas.openxmlformats.org/officeDocument/2006/relationships/hyperlink" Target="http://twitter.com/ArchivistAriel/statuses/936741073648476160" TargetMode="External"/><Relationship Id="rId996" Type="http://schemas.openxmlformats.org/officeDocument/2006/relationships/hyperlink" Target="http://pbs.twimg.com/profile_images/907784163628957696/_l0Xa5da_normal.jpg" TargetMode="External"/><Relationship Id="rId995" Type="http://schemas.openxmlformats.org/officeDocument/2006/relationships/hyperlink" Target="http://twitter.com/eabenoit/statuses/936741680283340800" TargetMode="External"/><Relationship Id="rId999" Type="http://schemas.openxmlformats.org/officeDocument/2006/relationships/hyperlink" Target="http://twitter.com/av_morgan/statuses/936740909437288448" TargetMode="External"/><Relationship Id="rId990" Type="http://schemas.openxmlformats.org/officeDocument/2006/relationships/hyperlink" Target="http://pbs.twimg.com/profile_images/932981185013264385/P4dfqxWR_normal.jpg" TargetMode="External"/><Relationship Id="rId1580" Type="http://schemas.openxmlformats.org/officeDocument/2006/relationships/hyperlink" Target="http://pbs.twimg.com/profile_images/846183774085885954/CsuHp2X1_normal.jpg" TargetMode="External"/><Relationship Id="rId1581" Type="http://schemas.openxmlformats.org/officeDocument/2006/relationships/hyperlink" Target="http://twitter.com/DinahHandel/statuses/936632109229277185" TargetMode="External"/><Relationship Id="rId1582" Type="http://schemas.openxmlformats.org/officeDocument/2006/relationships/hyperlink" Target="http://pbs.twimg.com/profile_images/779885407626559488/c9cE_46I_normal.jpg" TargetMode="External"/><Relationship Id="rId994" Type="http://schemas.openxmlformats.org/officeDocument/2006/relationships/hyperlink" Target="http://pbs.twimg.com/profile_images/932981185013264385/P4dfqxWR_normal.jpg" TargetMode="External"/><Relationship Id="rId1583" Type="http://schemas.openxmlformats.org/officeDocument/2006/relationships/hyperlink" Target="http://twitter.com/ItsTheShadsy/statuses/936631897022660610" TargetMode="External"/><Relationship Id="rId993" Type="http://schemas.openxmlformats.org/officeDocument/2006/relationships/hyperlink" Target="http://twitter.com/eabenoit/statuses/936741877172318209" TargetMode="External"/><Relationship Id="rId1584" Type="http://schemas.openxmlformats.org/officeDocument/2006/relationships/hyperlink" Target="http://pbs.twimg.com/profile_images/846183774085885954/CsuHp2X1_normal.jpg" TargetMode="External"/><Relationship Id="rId992" Type="http://schemas.openxmlformats.org/officeDocument/2006/relationships/hyperlink" Target="http://pbs.twimg.com/profile_images/932981185013264385/P4dfqxWR_normal.jpg" TargetMode="External"/><Relationship Id="rId1585" Type="http://schemas.openxmlformats.org/officeDocument/2006/relationships/hyperlink" Target="http://twitter.com/DinahHandel/statuses/936631790554570752" TargetMode="External"/><Relationship Id="rId991" Type="http://schemas.openxmlformats.org/officeDocument/2006/relationships/hyperlink" Target="http://twitter.com/eabenoit/statuses/936742105191518208" TargetMode="External"/><Relationship Id="rId1586" Type="http://schemas.openxmlformats.org/officeDocument/2006/relationships/hyperlink" Target="http://pbs.twimg.com/profile_images/1338427089/2011-04-26_19.55_1_normal.JPG" TargetMode="External"/><Relationship Id="rId1532" Type="http://schemas.openxmlformats.org/officeDocument/2006/relationships/hyperlink" Target="http://pbs.twimg.com/profile_images/706350405010255873/twUS9cj0_normal.jpg" TargetMode="External"/><Relationship Id="rId2863" Type="http://schemas.openxmlformats.org/officeDocument/2006/relationships/hyperlink" Target="http://twitter.com/SKSielaff/statuses/935888920272924673" TargetMode="External"/><Relationship Id="rId1533" Type="http://schemas.openxmlformats.org/officeDocument/2006/relationships/hyperlink" Target="http://twitter.com/AMIAEducation/statuses/936640185877573634" TargetMode="External"/><Relationship Id="rId2864" Type="http://schemas.openxmlformats.org/officeDocument/2006/relationships/hyperlink" Target="http://pbs.twimg.com/profile_images/787314154755362816/1lbGSrxj_normal.jpg" TargetMode="External"/><Relationship Id="rId1534" Type="http://schemas.openxmlformats.org/officeDocument/2006/relationships/hyperlink" Target="http://pbs.twimg.com/profile_images/1712159581/IMG_0116_normal.JPG" TargetMode="External"/><Relationship Id="rId2865" Type="http://schemas.openxmlformats.org/officeDocument/2006/relationships/hyperlink" Target="http://twitter.com/jenoleary1/statuses/935881225910095872" TargetMode="External"/><Relationship Id="rId1535" Type="http://schemas.openxmlformats.org/officeDocument/2006/relationships/hyperlink" Target="http://twitter.com/mr_markjacobs/statuses/936640073751199745" TargetMode="External"/><Relationship Id="rId2866" Type="http://schemas.openxmlformats.org/officeDocument/2006/relationships/hyperlink" Target="http://pbs.twimg.com/profile_images/787314154755362816/1lbGSrxj_normal.jpg" TargetMode="External"/><Relationship Id="rId1536" Type="http://schemas.openxmlformats.org/officeDocument/2006/relationships/hyperlink" Target="http://pbs.twimg.com/profile_images/915312023042437121/5mFC7-3r_normal.jpg" TargetMode="External"/><Relationship Id="rId2867" Type="http://schemas.openxmlformats.org/officeDocument/2006/relationships/hyperlink" Target="http://twitter.com/jenoleary1/statuses/935881225910095872" TargetMode="External"/><Relationship Id="rId1537" Type="http://schemas.openxmlformats.org/officeDocument/2006/relationships/hyperlink" Target="http://twitter.com/NatGeoLibrary/statuses/936639845077803008" TargetMode="External"/><Relationship Id="rId2868" Type="http://schemas.openxmlformats.org/officeDocument/2006/relationships/hyperlink" Target="http://pbs.twimg.com/profile_images/817026150539005952/z-UxjaL0_normal.jpg" TargetMode="External"/><Relationship Id="rId1538" Type="http://schemas.openxmlformats.org/officeDocument/2006/relationships/hyperlink" Target="http://pbs.twimg.com/profile_images/817026150539005952/z-UxjaL0_normal.jpg" TargetMode="External"/><Relationship Id="rId2869" Type="http://schemas.openxmlformats.org/officeDocument/2006/relationships/hyperlink" Target="http://twitter.com/mellydollred/statuses/935868346016370688" TargetMode="External"/><Relationship Id="rId1539" Type="http://schemas.openxmlformats.org/officeDocument/2006/relationships/hyperlink" Target="http://twitter.com/mellydollred/statuses/936639778912686080" TargetMode="External"/><Relationship Id="rId949" Type="http://schemas.openxmlformats.org/officeDocument/2006/relationships/hyperlink" Target="http://twitter.com/johnruss28/statuses/936749449531052032" TargetMode="External"/><Relationship Id="rId948" Type="http://schemas.openxmlformats.org/officeDocument/2006/relationships/hyperlink" Target="http://pbs.twimg.com/profile_images/925015823265042434/Bx0i1hM3_normal.jpg" TargetMode="External"/><Relationship Id="rId943" Type="http://schemas.openxmlformats.org/officeDocument/2006/relationships/hyperlink" Target="http://twitter.com/flanjanette/statuses/936750831180963840" TargetMode="External"/><Relationship Id="rId942" Type="http://schemas.openxmlformats.org/officeDocument/2006/relationships/hyperlink" Target="http://pbs.twimg.com/profile_images/831517431000469504/bbKQ_kPX_normal.jpg" TargetMode="External"/><Relationship Id="rId941" Type="http://schemas.openxmlformats.org/officeDocument/2006/relationships/hyperlink" Target="http://twitter.com/flanjanette/statuses/936750831180963840" TargetMode="External"/><Relationship Id="rId940" Type="http://schemas.openxmlformats.org/officeDocument/2006/relationships/hyperlink" Target="http://pbs.twimg.com/profile_images/831517431000469504/bbKQ_kPX_normal.jpg" TargetMode="External"/><Relationship Id="rId947" Type="http://schemas.openxmlformats.org/officeDocument/2006/relationships/hyperlink" Target="http://twitter.com/amarchivepub/statuses/936749541403037698" TargetMode="External"/><Relationship Id="rId946" Type="http://schemas.openxmlformats.org/officeDocument/2006/relationships/hyperlink" Target="http://pbs.twimg.com/profile_images/557899139476758528/ntArCZuy_normal.png" TargetMode="External"/><Relationship Id="rId945" Type="http://schemas.openxmlformats.org/officeDocument/2006/relationships/hyperlink" Target="http://twitter.com/azraiekv/statuses/936750076042665984" TargetMode="External"/><Relationship Id="rId944" Type="http://schemas.openxmlformats.org/officeDocument/2006/relationships/hyperlink" Target="http://pbs.twimg.com/profile_images/742042550652002304/1VGGspV4_normal.jpg" TargetMode="External"/><Relationship Id="rId2860" Type="http://schemas.openxmlformats.org/officeDocument/2006/relationships/hyperlink" Target="http://pbs.twimg.com/profile_images/595233845085118464/vBNCWb4o_normal.jpg" TargetMode="External"/><Relationship Id="rId1530" Type="http://schemas.openxmlformats.org/officeDocument/2006/relationships/hyperlink" Target="http://pbs.twimg.com/profile_images/823708681447600132/vPm6r29G_normal.jpg" TargetMode="External"/><Relationship Id="rId2861" Type="http://schemas.openxmlformats.org/officeDocument/2006/relationships/hyperlink" Target="http://twitter.com/MediaCommons_TO/statuses/935890841272487938" TargetMode="External"/><Relationship Id="rId1531" Type="http://schemas.openxmlformats.org/officeDocument/2006/relationships/hyperlink" Target="http://twitter.com/KevinaTidwell/statuses/936640223475269632" TargetMode="External"/><Relationship Id="rId2862" Type="http://schemas.openxmlformats.org/officeDocument/2006/relationships/hyperlink" Target="http://pbs.twimg.com/profile_images/476079867688013826/bTVWurCT_normal.jpeg" TargetMode="External"/><Relationship Id="rId1521" Type="http://schemas.openxmlformats.org/officeDocument/2006/relationships/hyperlink" Target="http://twitter.com/ItsTheShadsy/statuses/936643653124132864" TargetMode="External"/><Relationship Id="rId2852" Type="http://schemas.openxmlformats.org/officeDocument/2006/relationships/hyperlink" Target="http://pbs.twimg.com/profile_images/527132160822497280/T3T-v_ag_normal.jpeg" TargetMode="External"/><Relationship Id="rId1522" Type="http://schemas.openxmlformats.org/officeDocument/2006/relationships/hyperlink" Target="http://pbs.twimg.com/profile_images/2995270343/5f21091a552fbb017604db89cbeb9929_normal.jpeg" TargetMode="External"/><Relationship Id="rId2853" Type="http://schemas.openxmlformats.org/officeDocument/2006/relationships/hyperlink" Target="http://twitter.com/OHAnetwork/statuses/935891759355215873" TargetMode="External"/><Relationship Id="rId1523" Type="http://schemas.openxmlformats.org/officeDocument/2006/relationships/hyperlink" Target="http://twitter.com/jauhrich/statuses/936643557414330369" TargetMode="External"/><Relationship Id="rId2854" Type="http://schemas.openxmlformats.org/officeDocument/2006/relationships/hyperlink" Target="http://pbs.twimg.com/profile_images/932981185013264385/P4dfqxWR_normal.jpg" TargetMode="External"/><Relationship Id="rId1524" Type="http://schemas.openxmlformats.org/officeDocument/2006/relationships/hyperlink" Target="http://pbs.twimg.com/profile_images/874991818475175941/wsHxMILk_normal.jpg" TargetMode="External"/><Relationship Id="rId2855" Type="http://schemas.openxmlformats.org/officeDocument/2006/relationships/hyperlink" Target="http://twitter.com/eabenoit/statuses/935891536902057984" TargetMode="External"/><Relationship Id="rId1525" Type="http://schemas.openxmlformats.org/officeDocument/2006/relationships/hyperlink" Target="http://twitter.com/taxobob/statuses/936642267619528704" TargetMode="External"/><Relationship Id="rId2856" Type="http://schemas.openxmlformats.org/officeDocument/2006/relationships/hyperlink" Target="http://pbs.twimg.com/profile_images/826554091535007744/DuWxRZR4_normal.jpg" TargetMode="External"/><Relationship Id="rId1526" Type="http://schemas.openxmlformats.org/officeDocument/2006/relationships/hyperlink" Target="http://pbs.twimg.com/profile_images/692134887/bookstack_normal.jpg" TargetMode="External"/><Relationship Id="rId2857" Type="http://schemas.openxmlformats.org/officeDocument/2006/relationships/hyperlink" Target="http://twitter.com/k_grons/statuses/935890910625390595" TargetMode="External"/><Relationship Id="rId1527" Type="http://schemas.openxmlformats.org/officeDocument/2006/relationships/hyperlink" Target="http://twitter.com/LandLibrary/statuses/936641605859266560" TargetMode="External"/><Relationship Id="rId2858" Type="http://schemas.openxmlformats.org/officeDocument/2006/relationships/hyperlink" Target="http://pbs.twimg.com/profile_images/595233845085118464/vBNCWb4o_normal.jpg" TargetMode="External"/><Relationship Id="rId1528" Type="http://schemas.openxmlformats.org/officeDocument/2006/relationships/hyperlink" Target="http://pbs.twimg.com/profile_images/849832266016731136/xg50s4Nr_normal.jpg" TargetMode="External"/><Relationship Id="rId2859" Type="http://schemas.openxmlformats.org/officeDocument/2006/relationships/hyperlink" Target="http://twitter.com/MediaCommons_TO/statuses/935890841272487938" TargetMode="External"/><Relationship Id="rId1529" Type="http://schemas.openxmlformats.org/officeDocument/2006/relationships/hyperlink" Target="http://twitter.com/trocheetrochee/statuses/936640363468611584" TargetMode="External"/><Relationship Id="rId939" Type="http://schemas.openxmlformats.org/officeDocument/2006/relationships/hyperlink" Target="http://twitter.com/cfpatton_av/statuses/936751007513620480" TargetMode="External"/><Relationship Id="rId938" Type="http://schemas.openxmlformats.org/officeDocument/2006/relationships/hyperlink" Target="http://pbs.twimg.com/profile_images/920364856468914176/F_ySPRqc_normal.jpg" TargetMode="External"/><Relationship Id="rId937" Type="http://schemas.openxmlformats.org/officeDocument/2006/relationships/hyperlink" Target="http://twitter.com/FilmRestoration/statuses/936753723480649728" TargetMode="External"/><Relationship Id="rId932" Type="http://schemas.openxmlformats.org/officeDocument/2006/relationships/hyperlink" Target="http://pbs.twimg.com/profile_images/900518084775219200/MBPcnj_4_normal.jpg" TargetMode="External"/><Relationship Id="rId931" Type="http://schemas.openxmlformats.org/officeDocument/2006/relationships/hyperlink" Target="http://twitter.com/ItsTheShadsy/statuses/936767594161491968" TargetMode="External"/><Relationship Id="rId930" Type="http://schemas.openxmlformats.org/officeDocument/2006/relationships/hyperlink" Target="http://pbs.twimg.com/profile_images/779885407626559488/c9cE_46I_normal.jpg" TargetMode="External"/><Relationship Id="rId936" Type="http://schemas.openxmlformats.org/officeDocument/2006/relationships/hyperlink" Target="http://pbs.twimg.com/profile_images/900029277793525760/Zlz0vyvS_normal.jpg" TargetMode="External"/><Relationship Id="rId935" Type="http://schemas.openxmlformats.org/officeDocument/2006/relationships/hyperlink" Target="http://twitter.com/NoahTsika/statuses/936757207386992640" TargetMode="External"/><Relationship Id="rId934" Type="http://schemas.openxmlformats.org/officeDocument/2006/relationships/hyperlink" Target="http://pbs.twimg.com/profile_images/851151912309321728/BBrQQDYi_normal.jpg" TargetMode="External"/><Relationship Id="rId933" Type="http://schemas.openxmlformats.org/officeDocument/2006/relationships/hyperlink" Target="http://twitter.com/wunpini_fm/statuses/936757511901892608" TargetMode="External"/><Relationship Id="rId2850" Type="http://schemas.openxmlformats.org/officeDocument/2006/relationships/hyperlink" Target="http://pbs.twimg.com/profile_images/920342205205581824/mj3CEMIx_normal.jpg" TargetMode="External"/><Relationship Id="rId1520" Type="http://schemas.openxmlformats.org/officeDocument/2006/relationships/hyperlink" Target="http://pbs.twimg.com/profile_images/779885407626559488/c9cE_46I_normal.jpg" TargetMode="External"/><Relationship Id="rId2851" Type="http://schemas.openxmlformats.org/officeDocument/2006/relationships/hyperlink" Target="http://twitter.com/PreserveGSM/statuses/935895426376568832" TargetMode="External"/><Relationship Id="rId1554" Type="http://schemas.openxmlformats.org/officeDocument/2006/relationships/hyperlink" Target="http://pbs.twimg.com/profile_images/1338427089/2011-04-26_19.55_1_normal.JPG" TargetMode="External"/><Relationship Id="rId2885" Type="http://schemas.openxmlformats.org/officeDocument/2006/relationships/hyperlink" Target="http://twitter.com/eabenoit/statuses/935844724577112064" TargetMode="External"/><Relationship Id="rId1555" Type="http://schemas.openxmlformats.org/officeDocument/2006/relationships/hyperlink" Target="http://twitter.com/TerrifiKelly/statuses/936633997228171264" TargetMode="External"/><Relationship Id="rId2886" Type="http://schemas.openxmlformats.org/officeDocument/2006/relationships/hyperlink" Target="http://pbs.twimg.com/profile_images/911418264147906565/MuVgW2Tz_normal.jpg" TargetMode="External"/><Relationship Id="rId1556" Type="http://schemas.openxmlformats.org/officeDocument/2006/relationships/hyperlink" Target="http://pbs.twimg.com/profile_images/601233784034369536/7VZ9AsLJ_normal.jpg" TargetMode="External"/><Relationship Id="rId2887" Type="http://schemas.openxmlformats.org/officeDocument/2006/relationships/hyperlink" Target="http://twitter.com/jbolmarcich/statuses/935844059557572612" TargetMode="External"/><Relationship Id="rId1557" Type="http://schemas.openxmlformats.org/officeDocument/2006/relationships/hyperlink" Target="http://twitter.com/AMIAatUT/statuses/936633806764769280" TargetMode="External"/><Relationship Id="rId2888" Type="http://schemas.openxmlformats.org/officeDocument/2006/relationships/hyperlink" Target="http://pbs.twimg.com/profile_images/932981185013264385/P4dfqxWR_normal.jpg" TargetMode="External"/><Relationship Id="rId1558" Type="http://schemas.openxmlformats.org/officeDocument/2006/relationships/hyperlink" Target="http://pbs.twimg.com/profile_images/796413416823001092/NeDn1ocB_normal.jpg" TargetMode="External"/><Relationship Id="rId2889" Type="http://schemas.openxmlformats.org/officeDocument/2006/relationships/hyperlink" Target="http://twitter.com/eabenoit/statuses/935844018595954689" TargetMode="External"/><Relationship Id="rId1559" Type="http://schemas.openxmlformats.org/officeDocument/2006/relationships/hyperlink" Target="http://twitter.com/GusLanzetta/statuses/936633728834637826" TargetMode="External"/><Relationship Id="rId965" Type="http://schemas.openxmlformats.org/officeDocument/2006/relationships/hyperlink" Target="http://twitter.com/snowdenbecker/statuses/936748015875969025" TargetMode="External"/><Relationship Id="rId964" Type="http://schemas.openxmlformats.org/officeDocument/2006/relationships/hyperlink" Target="http://pbs.twimg.com/profile_images/489066190967296001/fmskInEY_normal.jpeg" TargetMode="External"/><Relationship Id="rId963" Type="http://schemas.openxmlformats.org/officeDocument/2006/relationships/hyperlink" Target="http://twitter.com/snowdenbecker/statuses/936748070620094464" TargetMode="External"/><Relationship Id="rId962" Type="http://schemas.openxmlformats.org/officeDocument/2006/relationships/hyperlink" Target="http://pbs.twimg.com/profile_images/489066190967296001/fmskInEY_normal.jpeg" TargetMode="External"/><Relationship Id="rId969" Type="http://schemas.openxmlformats.org/officeDocument/2006/relationships/hyperlink" Target="http://twitter.com/mwidner/statuses/936746156704403457" TargetMode="External"/><Relationship Id="rId968" Type="http://schemas.openxmlformats.org/officeDocument/2006/relationships/hyperlink" Target="http://pbs.twimg.com/profile_images/378800000316252445/69ae9c4f7634cbadf60bb0a5170830c5_normal.png" TargetMode="External"/><Relationship Id="rId967" Type="http://schemas.openxmlformats.org/officeDocument/2006/relationships/hyperlink" Target="http://twitter.com/snowdenbecker/statuses/936747417302642694" TargetMode="External"/><Relationship Id="rId966" Type="http://schemas.openxmlformats.org/officeDocument/2006/relationships/hyperlink" Target="http://pbs.twimg.com/profile_images/489066190967296001/fmskInEY_normal.jpeg" TargetMode="External"/><Relationship Id="rId2880" Type="http://schemas.openxmlformats.org/officeDocument/2006/relationships/hyperlink" Target="http://pbs.twimg.com/profile_images/932981185013264385/P4dfqxWR_normal.jpg" TargetMode="External"/><Relationship Id="rId961" Type="http://schemas.openxmlformats.org/officeDocument/2006/relationships/hyperlink" Target="http://twitter.com/snowdenbecker/statuses/936748127553572869" TargetMode="External"/><Relationship Id="rId1550" Type="http://schemas.openxmlformats.org/officeDocument/2006/relationships/hyperlink" Target="http://pbs.twimg.com/profile_images/1129236648/Twitter_Profile_Cropped1_normal.JPG" TargetMode="External"/><Relationship Id="rId2881" Type="http://schemas.openxmlformats.org/officeDocument/2006/relationships/hyperlink" Target="http://twitter.com/eabenoit/statuses/935845213779750913" TargetMode="External"/><Relationship Id="rId960" Type="http://schemas.openxmlformats.org/officeDocument/2006/relationships/hyperlink" Target="http://pbs.twimg.com/profile_images/489066190967296001/fmskInEY_normal.jpeg" TargetMode="External"/><Relationship Id="rId1551" Type="http://schemas.openxmlformats.org/officeDocument/2006/relationships/hyperlink" Target="http://twitter.com/BoringDrew/statuses/936635799197700098" TargetMode="External"/><Relationship Id="rId2882" Type="http://schemas.openxmlformats.org/officeDocument/2006/relationships/hyperlink" Target="http://pbs.twimg.com/profile_images/932981185013264385/P4dfqxWR_normal.jpg" TargetMode="External"/><Relationship Id="rId1552" Type="http://schemas.openxmlformats.org/officeDocument/2006/relationships/hyperlink" Target="http://pbs.twimg.com/profile_images/601233784034369536/7VZ9AsLJ_normal.jpg" TargetMode="External"/><Relationship Id="rId2883" Type="http://schemas.openxmlformats.org/officeDocument/2006/relationships/hyperlink" Target="http://twitter.com/eabenoit/statuses/935844724577112064" TargetMode="External"/><Relationship Id="rId1553" Type="http://schemas.openxmlformats.org/officeDocument/2006/relationships/hyperlink" Target="http://twitter.com/AMIAatUT/statuses/936635160904306688" TargetMode="External"/><Relationship Id="rId2884" Type="http://schemas.openxmlformats.org/officeDocument/2006/relationships/hyperlink" Target="http://pbs.twimg.com/profile_images/932981185013264385/P4dfqxWR_normal.jpg" TargetMode="External"/><Relationship Id="rId1543" Type="http://schemas.openxmlformats.org/officeDocument/2006/relationships/hyperlink" Target="http://twitter.com/KevinaTidwell/statuses/936639430277976064" TargetMode="External"/><Relationship Id="rId2874" Type="http://schemas.openxmlformats.org/officeDocument/2006/relationships/hyperlink" Target="http://pbs.twimg.com/profile_images/601233784034369536/7VZ9AsLJ_normal.jpg" TargetMode="External"/><Relationship Id="rId1544" Type="http://schemas.openxmlformats.org/officeDocument/2006/relationships/hyperlink" Target="http://pbs.twimg.com/profile_images/826554091535007744/DuWxRZR4_normal.jpg" TargetMode="External"/><Relationship Id="rId2875" Type="http://schemas.openxmlformats.org/officeDocument/2006/relationships/hyperlink" Target="http://twitter.com/AMIAatUT/statuses/935850503711444997" TargetMode="External"/><Relationship Id="rId1545" Type="http://schemas.openxmlformats.org/officeDocument/2006/relationships/hyperlink" Target="http://twitter.com/k_grons/statuses/936638481698316291" TargetMode="External"/><Relationship Id="rId2876" Type="http://schemas.openxmlformats.org/officeDocument/2006/relationships/hyperlink" Target="http://pbs.twimg.com/profile_images/932981185013264385/P4dfqxWR_normal.jpg" TargetMode="External"/><Relationship Id="rId1546" Type="http://schemas.openxmlformats.org/officeDocument/2006/relationships/hyperlink" Target="http://pbs.twimg.com/profile_images/489066190967296001/fmskInEY_normal.jpeg" TargetMode="External"/><Relationship Id="rId2877" Type="http://schemas.openxmlformats.org/officeDocument/2006/relationships/hyperlink" Target="http://twitter.com/eabenoit/statuses/935845330213658625" TargetMode="External"/><Relationship Id="rId1547" Type="http://schemas.openxmlformats.org/officeDocument/2006/relationships/hyperlink" Target="http://twitter.com/snowdenbecker/statuses/936638391151742978" TargetMode="External"/><Relationship Id="rId2878" Type="http://schemas.openxmlformats.org/officeDocument/2006/relationships/hyperlink" Target="http://pbs.twimg.com/profile_images/911418264147906565/MuVgW2Tz_normal.jpg" TargetMode="External"/><Relationship Id="rId1548" Type="http://schemas.openxmlformats.org/officeDocument/2006/relationships/hyperlink" Target="http://pbs.twimg.com/profile_images/3639920435/105469f3b6bfb1274bfb267ff66c2a6b_normal.jpeg" TargetMode="External"/><Relationship Id="rId2879" Type="http://schemas.openxmlformats.org/officeDocument/2006/relationships/hyperlink" Target="http://twitter.com/jbolmarcich/statuses/935845258411245568" TargetMode="External"/><Relationship Id="rId1549" Type="http://schemas.openxmlformats.org/officeDocument/2006/relationships/hyperlink" Target="http://twitter.com/cally__ho/statuses/936638049731084290" TargetMode="External"/><Relationship Id="rId959" Type="http://schemas.openxmlformats.org/officeDocument/2006/relationships/hyperlink" Target="http://twitter.com/snowdenbecker/statuses/936748201897529345" TargetMode="External"/><Relationship Id="rId954" Type="http://schemas.openxmlformats.org/officeDocument/2006/relationships/hyperlink" Target="http://pbs.twimg.com/profile_images/616647328766668800/Pp3UtKna_normal.jpg" TargetMode="External"/><Relationship Id="rId953" Type="http://schemas.openxmlformats.org/officeDocument/2006/relationships/hyperlink" Target="http://twitter.com/martinlj/statuses/936749151827759105" TargetMode="External"/><Relationship Id="rId952" Type="http://schemas.openxmlformats.org/officeDocument/2006/relationships/hyperlink" Target="http://pbs.twimg.com/profile_images/3751144794/1022b711a30555ffe52b7263ae1d1a07_normal.jpeg" TargetMode="External"/><Relationship Id="rId951" Type="http://schemas.openxmlformats.org/officeDocument/2006/relationships/hyperlink" Target="http://twitter.com/treberney/statuses/936749435857629184" TargetMode="External"/><Relationship Id="rId958" Type="http://schemas.openxmlformats.org/officeDocument/2006/relationships/hyperlink" Target="http://pbs.twimg.com/profile_images/489066190967296001/fmskInEY_normal.jpeg" TargetMode="External"/><Relationship Id="rId957" Type="http://schemas.openxmlformats.org/officeDocument/2006/relationships/hyperlink" Target="http://twitter.com/kcrowe/statuses/936748356214255616" TargetMode="External"/><Relationship Id="rId956" Type="http://schemas.openxmlformats.org/officeDocument/2006/relationships/hyperlink" Target="http://pbs.twimg.com/profile_images/924684981770874880/SERRk7eX_normal.jpg" TargetMode="External"/><Relationship Id="rId955" Type="http://schemas.openxmlformats.org/officeDocument/2006/relationships/hyperlink" Target="http://twitter.com/AMIAnet/statuses/936748976925179904" TargetMode="External"/><Relationship Id="rId950" Type="http://schemas.openxmlformats.org/officeDocument/2006/relationships/hyperlink" Target="http://pbs.twimg.com/profile_images/935933578139066369/CL4pbkiY_normal.jpg" TargetMode="External"/><Relationship Id="rId2870" Type="http://schemas.openxmlformats.org/officeDocument/2006/relationships/hyperlink" Target="http://pbs.twimg.com/profile_images/817026150539005952/z-UxjaL0_normal.jpg" TargetMode="External"/><Relationship Id="rId1540" Type="http://schemas.openxmlformats.org/officeDocument/2006/relationships/hyperlink" Target="http://pbs.twimg.com/profile_images/817026150539005952/z-UxjaL0_normal.jpg" TargetMode="External"/><Relationship Id="rId2871" Type="http://schemas.openxmlformats.org/officeDocument/2006/relationships/hyperlink" Target="http://twitter.com/mellydollred/statuses/935867896433205248" TargetMode="External"/><Relationship Id="rId1541" Type="http://schemas.openxmlformats.org/officeDocument/2006/relationships/hyperlink" Target="http://twitter.com/mellydollred/statuses/936639638298558466" TargetMode="External"/><Relationship Id="rId2872" Type="http://schemas.openxmlformats.org/officeDocument/2006/relationships/hyperlink" Target="http://pbs.twimg.com/profile_images/817026150539005952/z-UxjaL0_normal.jpg" TargetMode="External"/><Relationship Id="rId1542" Type="http://schemas.openxmlformats.org/officeDocument/2006/relationships/hyperlink" Target="http://pbs.twimg.com/profile_images/823708681447600132/vPm6r29G_normal.jpg" TargetMode="External"/><Relationship Id="rId2873" Type="http://schemas.openxmlformats.org/officeDocument/2006/relationships/hyperlink" Target="http://twitter.com/mellydollred/statuses/935867896433205248" TargetMode="External"/><Relationship Id="rId2027" Type="http://schemas.openxmlformats.org/officeDocument/2006/relationships/hyperlink" Target="http://twitter.com/librariesval/statuses/936350467080192000" TargetMode="External"/><Relationship Id="rId2028" Type="http://schemas.openxmlformats.org/officeDocument/2006/relationships/hyperlink" Target="http://pbs.twimg.com/profile_images/905169734093742081/fKDl7PZ8_normal.jpg" TargetMode="External"/><Relationship Id="rId2029" Type="http://schemas.openxmlformats.org/officeDocument/2006/relationships/hyperlink" Target="http://twitter.com/librariesval/statuses/936350340991148032" TargetMode="External"/><Relationship Id="rId107" Type="http://schemas.openxmlformats.org/officeDocument/2006/relationships/hyperlink" Target="http://pbs.twimg.com/profile_images/555866700613042176/QRuuILIs_normal.png" TargetMode="External"/><Relationship Id="rId106" Type="http://schemas.openxmlformats.org/officeDocument/2006/relationships/hyperlink" Target="http://twitter.com/erwinverb/statuses/938390679880896512" TargetMode="External"/><Relationship Id="rId105" Type="http://schemas.openxmlformats.org/officeDocument/2006/relationships/hyperlink" Target="http://pbs.twimg.com/profile_images/2083680354/IMG_0450_normal.jpg" TargetMode="External"/><Relationship Id="rId104" Type="http://schemas.openxmlformats.org/officeDocument/2006/relationships/hyperlink" Target="http://twitter.com/MediaCommons_TO/statuses/938399255068381185" TargetMode="External"/><Relationship Id="rId109" Type="http://schemas.openxmlformats.org/officeDocument/2006/relationships/hyperlink" Target="http://pbs.twimg.com/profile_images/555866700613042176/QRuuILIs_normal.png" TargetMode="External"/><Relationship Id="rId108" Type="http://schemas.openxmlformats.org/officeDocument/2006/relationships/hyperlink" Target="http://twitter.com/RadioTaskForce/statuses/938376027620995073" TargetMode="External"/><Relationship Id="rId2020" Type="http://schemas.openxmlformats.org/officeDocument/2006/relationships/hyperlink" Target="http://pbs.twimg.com/profile_images/907784163628957696/_l0Xa5da_normal.jpg" TargetMode="External"/><Relationship Id="rId2021" Type="http://schemas.openxmlformats.org/officeDocument/2006/relationships/hyperlink" Target="http://twitter.com/ArchivistAriel/statuses/936350577876901888" TargetMode="External"/><Relationship Id="rId2022" Type="http://schemas.openxmlformats.org/officeDocument/2006/relationships/hyperlink" Target="http://pbs.twimg.com/profile_images/905169734093742081/fKDl7PZ8_normal.jpg" TargetMode="External"/><Relationship Id="rId103" Type="http://schemas.openxmlformats.org/officeDocument/2006/relationships/hyperlink" Target="http://pbs.twimg.com/profile_images/595233845085118464/vBNCWb4o_normal.jpg" TargetMode="External"/><Relationship Id="rId2023" Type="http://schemas.openxmlformats.org/officeDocument/2006/relationships/hyperlink" Target="http://twitter.com/librariesval/statuses/936350541311037440" TargetMode="External"/><Relationship Id="rId102" Type="http://schemas.openxmlformats.org/officeDocument/2006/relationships/hyperlink" Target="http://twitter.com/erwinverb/statuses/938425045780660224" TargetMode="External"/><Relationship Id="rId2024" Type="http://schemas.openxmlformats.org/officeDocument/2006/relationships/hyperlink" Target="http://pbs.twimg.com/profile_images/907784163628957696/_l0Xa5da_normal.jpg" TargetMode="External"/><Relationship Id="rId101" Type="http://schemas.openxmlformats.org/officeDocument/2006/relationships/hyperlink" Target="http://pbs.twimg.com/profile_images/2083680354/IMG_0450_normal.jpg" TargetMode="External"/><Relationship Id="rId2025" Type="http://schemas.openxmlformats.org/officeDocument/2006/relationships/hyperlink" Target="http://twitter.com/ArchivistAriel/statuses/936350503008583680" TargetMode="External"/><Relationship Id="rId100" Type="http://schemas.openxmlformats.org/officeDocument/2006/relationships/hyperlink" Target="http://twitter.com/gothamphotochem/statuses/938445613665882112" TargetMode="External"/><Relationship Id="rId2026" Type="http://schemas.openxmlformats.org/officeDocument/2006/relationships/hyperlink" Target="http://pbs.twimg.com/profile_images/905169734093742081/fKDl7PZ8_normal.jpg" TargetMode="External"/><Relationship Id="rId2016" Type="http://schemas.openxmlformats.org/officeDocument/2006/relationships/hyperlink" Target="http://pbs.twimg.com/profile_images/905169734093742081/fKDl7PZ8_normal.jpg" TargetMode="External"/><Relationship Id="rId2017" Type="http://schemas.openxmlformats.org/officeDocument/2006/relationships/hyperlink" Target="http://twitter.com/librariesval/statuses/936350658575421441" TargetMode="External"/><Relationship Id="rId2018" Type="http://schemas.openxmlformats.org/officeDocument/2006/relationships/hyperlink" Target="http://pbs.twimg.com/profile_images/905169734093742081/fKDl7PZ8_normal.jpg" TargetMode="External"/><Relationship Id="rId2019" Type="http://schemas.openxmlformats.org/officeDocument/2006/relationships/hyperlink" Target="http://twitter.com/librariesval/statuses/936350605005737984" TargetMode="External"/><Relationship Id="rId2010" Type="http://schemas.openxmlformats.org/officeDocument/2006/relationships/hyperlink" Target="http://pbs.twimg.com/profile_images/905169734093742081/fKDl7PZ8_normal.jpg" TargetMode="External"/><Relationship Id="rId2011" Type="http://schemas.openxmlformats.org/officeDocument/2006/relationships/hyperlink" Target="http://twitter.com/librariesval/statuses/936351001208029184" TargetMode="External"/><Relationship Id="rId2012" Type="http://schemas.openxmlformats.org/officeDocument/2006/relationships/hyperlink" Target="http://pbs.twimg.com/profile_images/846183774085885954/CsuHp2X1_normal.jpg" TargetMode="External"/><Relationship Id="rId2013" Type="http://schemas.openxmlformats.org/officeDocument/2006/relationships/hyperlink" Target="http://twitter.com/DinahHandel/statuses/936350791362924544" TargetMode="External"/><Relationship Id="rId2014" Type="http://schemas.openxmlformats.org/officeDocument/2006/relationships/hyperlink" Target="http://pbs.twimg.com/profile_images/905169734093742081/fKDl7PZ8_normal.jpg" TargetMode="External"/><Relationship Id="rId2015" Type="http://schemas.openxmlformats.org/officeDocument/2006/relationships/hyperlink" Target="http://twitter.com/librariesval/statuses/936350740104253447" TargetMode="External"/><Relationship Id="rId2049" Type="http://schemas.openxmlformats.org/officeDocument/2006/relationships/hyperlink" Target="http://twitter.com/annalynnmartino/statuses/936345541604147205" TargetMode="External"/><Relationship Id="rId129" Type="http://schemas.openxmlformats.org/officeDocument/2006/relationships/hyperlink" Target="http://pbs.twimg.com/profile_images/793493564/iasa_square_normal.jpg" TargetMode="External"/><Relationship Id="rId128" Type="http://schemas.openxmlformats.org/officeDocument/2006/relationships/hyperlink" Target="http://twitter.com/SABCMediaLib/statuses/938342703011696640" TargetMode="External"/><Relationship Id="rId127" Type="http://schemas.openxmlformats.org/officeDocument/2006/relationships/hyperlink" Target="http://pbs.twimg.com/profile_images/458868020253716480/qfzF7CCt_normal.jpeg" TargetMode="External"/><Relationship Id="rId126" Type="http://schemas.openxmlformats.org/officeDocument/2006/relationships/hyperlink" Target="http://twitter.com/SABCRadioArc/statuses/938342880757809152" TargetMode="External"/><Relationship Id="rId2040" Type="http://schemas.openxmlformats.org/officeDocument/2006/relationships/hyperlink" Target="http://pbs.twimg.com/profile_images/907784163628957696/_l0Xa5da_normal.jpg" TargetMode="External"/><Relationship Id="rId121" Type="http://schemas.openxmlformats.org/officeDocument/2006/relationships/hyperlink" Target="http://pbs.twimg.com/profile_images/554383006392401922/l-v4zvbj_normal.jpeg" TargetMode="External"/><Relationship Id="rId2041" Type="http://schemas.openxmlformats.org/officeDocument/2006/relationships/hyperlink" Target="http://twitter.com/ArchivistAriel/statuses/936346169986260992" TargetMode="External"/><Relationship Id="rId120" Type="http://schemas.openxmlformats.org/officeDocument/2006/relationships/hyperlink" Target="http://twitter.com/mcnatch/statuses/938358701563539456" TargetMode="External"/><Relationship Id="rId2042" Type="http://schemas.openxmlformats.org/officeDocument/2006/relationships/hyperlink" Target="http://pbs.twimg.com/profile_images/933167950978277376/nrCMlNxh_normal.jpg" TargetMode="External"/><Relationship Id="rId2043" Type="http://schemas.openxmlformats.org/officeDocument/2006/relationships/hyperlink" Target="http://twitter.com/CitizenScreen/statuses/936345911252398081" TargetMode="External"/><Relationship Id="rId2044" Type="http://schemas.openxmlformats.org/officeDocument/2006/relationships/hyperlink" Target="http://pbs.twimg.com/profile_images/925751410980827140/mgjt_NBP_normal.jpg" TargetMode="External"/><Relationship Id="rId125" Type="http://schemas.openxmlformats.org/officeDocument/2006/relationships/hyperlink" Target="http://pbs.twimg.com/profile_images/748056541/small_DSCF0007_normal.JPG" TargetMode="External"/><Relationship Id="rId2045" Type="http://schemas.openxmlformats.org/officeDocument/2006/relationships/hyperlink" Target="http://twitter.com/annalynnmartino/statuses/936345716686979072" TargetMode="External"/><Relationship Id="rId124" Type="http://schemas.openxmlformats.org/officeDocument/2006/relationships/hyperlink" Target="http://twitter.com/SABCRadioArc/statuses/938344133734879232" TargetMode="External"/><Relationship Id="rId2046" Type="http://schemas.openxmlformats.org/officeDocument/2006/relationships/hyperlink" Target="http://pbs.twimg.com/profile_images/925751410980827140/mgjt_NBP_normal.jpg" TargetMode="External"/><Relationship Id="rId123" Type="http://schemas.openxmlformats.org/officeDocument/2006/relationships/hyperlink" Target="http://pbs.twimg.com/profile_images/748056541/small_DSCF0007_normal.JPG" TargetMode="External"/><Relationship Id="rId2047" Type="http://schemas.openxmlformats.org/officeDocument/2006/relationships/hyperlink" Target="http://twitter.com/annalynnmartino/statuses/936345598139289600" TargetMode="External"/><Relationship Id="rId122" Type="http://schemas.openxmlformats.org/officeDocument/2006/relationships/hyperlink" Target="http://twitter.com/mcnatch/statuses/938358701563539456" TargetMode="External"/><Relationship Id="rId2048" Type="http://schemas.openxmlformats.org/officeDocument/2006/relationships/hyperlink" Target="http://pbs.twimg.com/profile_images/925751410980827140/mgjt_NBP_normal.jpg" TargetMode="External"/><Relationship Id="rId2038" Type="http://schemas.openxmlformats.org/officeDocument/2006/relationships/hyperlink" Target="http://pbs.twimg.com/profile_images/925751410980827140/mgjt_NBP_normal.jpg" TargetMode="External"/><Relationship Id="rId2039" Type="http://schemas.openxmlformats.org/officeDocument/2006/relationships/hyperlink" Target="http://twitter.com/annalynnmartino/statuses/936347351094120456" TargetMode="External"/><Relationship Id="rId118" Type="http://schemas.openxmlformats.org/officeDocument/2006/relationships/hyperlink" Target="http://twitter.com/mcnatch/statuses/938358836531953665" TargetMode="External"/><Relationship Id="rId117" Type="http://schemas.openxmlformats.org/officeDocument/2006/relationships/hyperlink" Target="http://pbs.twimg.com/profile_images/554383006392401922/l-v4zvbj_normal.jpeg" TargetMode="External"/><Relationship Id="rId116" Type="http://schemas.openxmlformats.org/officeDocument/2006/relationships/hyperlink" Target="http://twitter.com/DanMihalache007/statuses/938362347038572545" TargetMode="External"/><Relationship Id="rId115" Type="http://schemas.openxmlformats.org/officeDocument/2006/relationships/hyperlink" Target="http://pbs.twimg.com/profile_images/854674415803564032/Vk00Fyr8_normal.jpg" TargetMode="External"/><Relationship Id="rId119" Type="http://schemas.openxmlformats.org/officeDocument/2006/relationships/hyperlink" Target="http://pbs.twimg.com/profile_images/554383006392401922/l-v4zvbj_normal.jpeg" TargetMode="External"/><Relationship Id="rId110" Type="http://schemas.openxmlformats.org/officeDocument/2006/relationships/hyperlink" Target="http://twitter.com/RadioTaskForce/statuses/938375970419040256" TargetMode="External"/><Relationship Id="rId2030" Type="http://schemas.openxmlformats.org/officeDocument/2006/relationships/hyperlink" Target="http://pbs.twimg.com/profile_images/724759197666021376/vsS-B2fQ_normal.jpg" TargetMode="External"/><Relationship Id="rId2031" Type="http://schemas.openxmlformats.org/officeDocument/2006/relationships/hyperlink" Target="http://twitter.com/UCLAFTVArchive/statuses/936349667004051456" TargetMode="External"/><Relationship Id="rId2032" Type="http://schemas.openxmlformats.org/officeDocument/2006/relationships/hyperlink" Target="http://pbs.twimg.com/profile_images/846183774085885954/CsuHp2X1_normal.jpg" TargetMode="External"/><Relationship Id="rId2033" Type="http://schemas.openxmlformats.org/officeDocument/2006/relationships/hyperlink" Target="http://twitter.com/DinahHandel/statuses/936349553611214848" TargetMode="External"/><Relationship Id="rId114" Type="http://schemas.openxmlformats.org/officeDocument/2006/relationships/hyperlink" Target="http://twitter.com/RadioTaskForce/statuses/938375952106696706" TargetMode="External"/><Relationship Id="rId2034" Type="http://schemas.openxmlformats.org/officeDocument/2006/relationships/hyperlink" Target="http://pbs.twimg.com/profile_images/917528554262249473/sDsML6MD_normal.jpg" TargetMode="External"/><Relationship Id="rId113" Type="http://schemas.openxmlformats.org/officeDocument/2006/relationships/hyperlink" Target="http://pbs.twimg.com/profile_images/555866700613042176/QRuuILIs_normal.png" TargetMode="External"/><Relationship Id="rId2035" Type="http://schemas.openxmlformats.org/officeDocument/2006/relationships/hyperlink" Target="http://twitter.com/CarlaArton/statuses/936348796019204096" TargetMode="External"/><Relationship Id="rId112" Type="http://schemas.openxmlformats.org/officeDocument/2006/relationships/hyperlink" Target="http://twitter.com/RadioTaskForce/statuses/938375952106696706" TargetMode="External"/><Relationship Id="rId2036" Type="http://schemas.openxmlformats.org/officeDocument/2006/relationships/hyperlink" Target="http://pbs.twimg.com/profile_images/817026150539005952/z-UxjaL0_normal.jpg" TargetMode="External"/><Relationship Id="rId111" Type="http://schemas.openxmlformats.org/officeDocument/2006/relationships/hyperlink" Target="http://pbs.twimg.com/profile_images/555866700613042176/QRuuILIs_normal.png" TargetMode="External"/><Relationship Id="rId2037" Type="http://schemas.openxmlformats.org/officeDocument/2006/relationships/hyperlink" Target="http://twitter.com/mellydollred/statuses/936348702528212992" TargetMode="External"/><Relationship Id="rId2005" Type="http://schemas.openxmlformats.org/officeDocument/2006/relationships/hyperlink" Target="http://twitter.com/annalynnmartino/statuses/936352335441334272" TargetMode="External"/><Relationship Id="rId2006" Type="http://schemas.openxmlformats.org/officeDocument/2006/relationships/hyperlink" Target="http://pbs.twimg.com/profile_images/907784163628957696/_l0Xa5da_normal.jpg" TargetMode="External"/><Relationship Id="rId2007" Type="http://schemas.openxmlformats.org/officeDocument/2006/relationships/hyperlink" Target="http://twitter.com/ArchivistAriel/statuses/936352178591055872" TargetMode="External"/><Relationship Id="rId2008" Type="http://schemas.openxmlformats.org/officeDocument/2006/relationships/hyperlink" Target="http://pbs.twimg.com/profile_images/905169734093742081/fKDl7PZ8_normal.jpg" TargetMode="External"/><Relationship Id="rId2009" Type="http://schemas.openxmlformats.org/officeDocument/2006/relationships/hyperlink" Target="http://twitter.com/librariesval/statuses/936351273791651840" TargetMode="External"/><Relationship Id="rId2000" Type="http://schemas.openxmlformats.org/officeDocument/2006/relationships/hyperlink" Target="http://pbs.twimg.com/profile_images/601233784034369536/7VZ9AsLJ_normal.jpg" TargetMode="External"/><Relationship Id="rId2001" Type="http://schemas.openxmlformats.org/officeDocument/2006/relationships/hyperlink" Target="http://twitter.com/AMIAatUT/statuses/936353085756182528" TargetMode="External"/><Relationship Id="rId2002" Type="http://schemas.openxmlformats.org/officeDocument/2006/relationships/hyperlink" Target="http://pbs.twimg.com/profile_images/724759197666021376/vsS-B2fQ_normal.jpg" TargetMode="External"/><Relationship Id="rId2003" Type="http://schemas.openxmlformats.org/officeDocument/2006/relationships/hyperlink" Target="http://twitter.com/UCLAFTVArchive/statuses/936352959700414464" TargetMode="External"/><Relationship Id="rId2004" Type="http://schemas.openxmlformats.org/officeDocument/2006/relationships/hyperlink" Target="http://pbs.twimg.com/profile_images/925751410980827140/mgjt_NBP_normal.jpg" TargetMode="External"/><Relationship Id="rId2090" Type="http://schemas.openxmlformats.org/officeDocument/2006/relationships/hyperlink" Target="http://pbs.twimg.com/profile_images/1338427089/2011-04-26_19.55_1_normal.JPG" TargetMode="External"/><Relationship Id="rId2091" Type="http://schemas.openxmlformats.org/officeDocument/2006/relationships/hyperlink" Target="http://twitter.com/TerrifiKelly/statuses/936334582928039936" TargetMode="External"/><Relationship Id="rId2092" Type="http://schemas.openxmlformats.org/officeDocument/2006/relationships/hyperlink" Target="http://pbs.twimg.com/profile_images/846183774085885954/CsuHp2X1_normal.jpg" TargetMode="External"/><Relationship Id="rId2093" Type="http://schemas.openxmlformats.org/officeDocument/2006/relationships/hyperlink" Target="http://twitter.com/DinahHandel/statuses/936334544583708673" TargetMode="External"/><Relationship Id="rId2094" Type="http://schemas.openxmlformats.org/officeDocument/2006/relationships/hyperlink" Target="http://pbs.twimg.com/profile_images/907784163628957696/_l0Xa5da_normal.jpg" TargetMode="External"/><Relationship Id="rId2095" Type="http://schemas.openxmlformats.org/officeDocument/2006/relationships/hyperlink" Target="http://twitter.com/ArchivistAriel/statuses/936333131300339713" TargetMode="External"/><Relationship Id="rId2096" Type="http://schemas.openxmlformats.org/officeDocument/2006/relationships/hyperlink" Target="http://pbs.twimg.com/profile_images/1338427089/2011-04-26_19.55_1_normal.JPG" TargetMode="External"/><Relationship Id="rId2097" Type="http://schemas.openxmlformats.org/officeDocument/2006/relationships/hyperlink" Target="http://twitter.com/TerrifiKelly/statuses/936332183765217280" TargetMode="External"/><Relationship Id="rId2098" Type="http://schemas.openxmlformats.org/officeDocument/2006/relationships/hyperlink" Target="http://pbs.twimg.com/profile_images/431241363057700864/WwXZKHqf_normal.jpeg" TargetMode="External"/><Relationship Id="rId2099" Type="http://schemas.openxmlformats.org/officeDocument/2006/relationships/hyperlink" Target="http://twitter.com/alancolors/statuses/936331784937267200" TargetMode="External"/><Relationship Id="rId2060" Type="http://schemas.openxmlformats.org/officeDocument/2006/relationships/hyperlink" Target="http://pbs.twimg.com/profile_images/919275884665765888/X-mJRWwA_normal.jpg" TargetMode="External"/><Relationship Id="rId2061" Type="http://schemas.openxmlformats.org/officeDocument/2006/relationships/hyperlink" Target="http://twitter.com/pvizner/statuses/936339378913398789" TargetMode="External"/><Relationship Id="rId2062" Type="http://schemas.openxmlformats.org/officeDocument/2006/relationships/hyperlink" Target="http://pbs.twimg.com/profile_images/907784163628957696/_l0Xa5da_normal.jpg" TargetMode="External"/><Relationship Id="rId2063" Type="http://schemas.openxmlformats.org/officeDocument/2006/relationships/hyperlink" Target="http://twitter.com/ArchivistAriel/statuses/936339377969512448" TargetMode="External"/><Relationship Id="rId2064" Type="http://schemas.openxmlformats.org/officeDocument/2006/relationships/hyperlink" Target="http://pbs.twimg.com/profile_images/846183774085885954/CsuHp2X1_normal.jpg" TargetMode="External"/><Relationship Id="rId2065" Type="http://schemas.openxmlformats.org/officeDocument/2006/relationships/hyperlink" Target="http://twitter.com/DinahHandel/statuses/936338957754912769" TargetMode="External"/><Relationship Id="rId2066" Type="http://schemas.openxmlformats.org/officeDocument/2006/relationships/hyperlink" Target="http://pbs.twimg.com/profile_images/854582034664226817/-TJNSykI_normal.jpg" TargetMode="External"/><Relationship Id="rId2067" Type="http://schemas.openxmlformats.org/officeDocument/2006/relationships/hyperlink" Target="http://twitter.com/ks_1968/statuses/936338754473734145" TargetMode="External"/><Relationship Id="rId2068" Type="http://schemas.openxmlformats.org/officeDocument/2006/relationships/hyperlink" Target="http://pbs.twimg.com/profile_images/1338427089/2011-04-26_19.55_1_normal.JPG" TargetMode="External"/><Relationship Id="rId2069" Type="http://schemas.openxmlformats.org/officeDocument/2006/relationships/hyperlink" Target="http://twitter.com/TerrifiKelly/statuses/936337895660642306" TargetMode="External"/><Relationship Id="rId2050" Type="http://schemas.openxmlformats.org/officeDocument/2006/relationships/hyperlink" Target="http://pbs.twimg.com/profile_images/557899139476758528/ntArCZuy_normal.png" TargetMode="External"/><Relationship Id="rId2051" Type="http://schemas.openxmlformats.org/officeDocument/2006/relationships/hyperlink" Target="http://twitter.com/amarchivepub/statuses/936345072622333953" TargetMode="External"/><Relationship Id="rId2052" Type="http://schemas.openxmlformats.org/officeDocument/2006/relationships/hyperlink" Target="http://pbs.twimg.com/profile_images/1319224919/Photo_47_normal.jpg" TargetMode="External"/><Relationship Id="rId2053" Type="http://schemas.openxmlformats.org/officeDocument/2006/relationships/hyperlink" Target="http://twitter.com/mpetroz1/statuses/936344139322535936" TargetMode="External"/><Relationship Id="rId2054" Type="http://schemas.openxmlformats.org/officeDocument/2006/relationships/hyperlink" Target="http://pbs.twimg.com/profile_images/1319224919/Photo_47_normal.jpg" TargetMode="External"/><Relationship Id="rId2055" Type="http://schemas.openxmlformats.org/officeDocument/2006/relationships/hyperlink" Target="http://twitter.com/mpetroz1/statuses/936344139322535936" TargetMode="External"/><Relationship Id="rId2056" Type="http://schemas.openxmlformats.org/officeDocument/2006/relationships/hyperlink" Target="http://pbs.twimg.com/profile_images/469430578991742977/_8ZNgn73_normal.jpeg" TargetMode="External"/><Relationship Id="rId2057" Type="http://schemas.openxmlformats.org/officeDocument/2006/relationships/hyperlink" Target="http://twitter.com/metacynic/statuses/936341893872603137" TargetMode="External"/><Relationship Id="rId2058" Type="http://schemas.openxmlformats.org/officeDocument/2006/relationships/hyperlink" Target="http://pbs.twimg.com/profile_images/1850814057/Master_Hands_thumb_normal.jpg" TargetMode="External"/><Relationship Id="rId2059" Type="http://schemas.openxmlformats.org/officeDocument/2006/relationships/hyperlink" Target="http://twitter.com/Film_Legacy/statuses/936341491861147650" TargetMode="External"/><Relationship Id="rId2080" Type="http://schemas.openxmlformats.org/officeDocument/2006/relationships/hyperlink" Target="http://pbs.twimg.com/profile_images/1338427089/2011-04-26_19.55_1_normal.JPG" TargetMode="External"/><Relationship Id="rId2081" Type="http://schemas.openxmlformats.org/officeDocument/2006/relationships/hyperlink" Target="http://twitter.com/TerrifiKelly/statuses/936335502873124864" TargetMode="External"/><Relationship Id="rId2082" Type="http://schemas.openxmlformats.org/officeDocument/2006/relationships/hyperlink" Target="http://pbs.twimg.com/profile_images/907784163628957696/_l0Xa5da_normal.jpg" TargetMode="External"/><Relationship Id="rId2083" Type="http://schemas.openxmlformats.org/officeDocument/2006/relationships/hyperlink" Target="http://twitter.com/ArchivistAriel/statuses/936335300413898752" TargetMode="External"/><Relationship Id="rId2084" Type="http://schemas.openxmlformats.org/officeDocument/2006/relationships/hyperlink" Target="http://pbs.twimg.com/profile_images/907784163628957696/_l0Xa5da_normal.jpg" TargetMode="External"/><Relationship Id="rId2085" Type="http://schemas.openxmlformats.org/officeDocument/2006/relationships/hyperlink" Target="http://twitter.com/ArchivistAriel/statuses/936335209485574144" TargetMode="External"/><Relationship Id="rId2086" Type="http://schemas.openxmlformats.org/officeDocument/2006/relationships/hyperlink" Target="http://pbs.twimg.com/profile_images/724759197666021376/vsS-B2fQ_normal.jpg" TargetMode="External"/><Relationship Id="rId2087" Type="http://schemas.openxmlformats.org/officeDocument/2006/relationships/hyperlink" Target="http://twitter.com/UCLAFTVArchive/statuses/936334944695074816" TargetMode="External"/><Relationship Id="rId2088" Type="http://schemas.openxmlformats.org/officeDocument/2006/relationships/hyperlink" Target="http://pbs.twimg.com/profile_images/907784163628957696/_l0Xa5da_normal.jpg" TargetMode="External"/><Relationship Id="rId2089" Type="http://schemas.openxmlformats.org/officeDocument/2006/relationships/hyperlink" Target="http://twitter.com/ArchivistAriel/statuses/936334820317073408" TargetMode="External"/><Relationship Id="rId2070" Type="http://schemas.openxmlformats.org/officeDocument/2006/relationships/hyperlink" Target="http://pbs.twimg.com/profile_images/1338427089/2011-04-26_19.55_1_normal.JPG" TargetMode="External"/><Relationship Id="rId2071" Type="http://schemas.openxmlformats.org/officeDocument/2006/relationships/hyperlink" Target="http://twitter.com/TerrifiKelly/statuses/936336720697495557" TargetMode="External"/><Relationship Id="rId2072" Type="http://schemas.openxmlformats.org/officeDocument/2006/relationships/hyperlink" Target="http://pbs.twimg.com/profile_images/907784163628957696/_l0Xa5da_normal.jpg" TargetMode="External"/><Relationship Id="rId2073" Type="http://schemas.openxmlformats.org/officeDocument/2006/relationships/hyperlink" Target="http://twitter.com/ArchivistAriel/statuses/936336514027360256" TargetMode="External"/><Relationship Id="rId2074" Type="http://schemas.openxmlformats.org/officeDocument/2006/relationships/hyperlink" Target="http://pbs.twimg.com/profile_images/907784163628957696/_l0Xa5da_normal.jpg" TargetMode="External"/><Relationship Id="rId2075" Type="http://schemas.openxmlformats.org/officeDocument/2006/relationships/hyperlink" Target="http://twitter.com/ArchivistAriel/statuses/936336429331898368" TargetMode="External"/><Relationship Id="rId2076" Type="http://schemas.openxmlformats.org/officeDocument/2006/relationships/hyperlink" Target="http://pbs.twimg.com/profile_images/1221395532/icon_copy_normal.jpg" TargetMode="External"/><Relationship Id="rId2077" Type="http://schemas.openxmlformats.org/officeDocument/2006/relationships/hyperlink" Target="http://twitter.com/blackwingjenny/statuses/936336008475316224" TargetMode="External"/><Relationship Id="rId2078" Type="http://schemas.openxmlformats.org/officeDocument/2006/relationships/hyperlink" Target="http://pbs.twimg.com/profile_images/846183774085885954/CsuHp2X1_normal.jpg" TargetMode="External"/><Relationship Id="rId2079" Type="http://schemas.openxmlformats.org/officeDocument/2006/relationships/hyperlink" Target="http://twitter.com/DinahHandel/statuses/936335795379720193" TargetMode="External"/><Relationship Id="rId2940" Type="http://schemas.openxmlformats.org/officeDocument/2006/relationships/hyperlink" Target="http://pbs.twimg.com/profile_images/800071969106489344/eGOYqyKt_normal.jpg" TargetMode="External"/><Relationship Id="rId1610" Type="http://schemas.openxmlformats.org/officeDocument/2006/relationships/hyperlink" Target="http://pbs.twimg.com/profile_images/779885407626559488/c9cE_46I_normal.jpg" TargetMode="External"/><Relationship Id="rId2941" Type="http://schemas.openxmlformats.org/officeDocument/2006/relationships/hyperlink" Target="http://twitter.com/moniquelassere/statuses/935678729258274816" TargetMode="External"/><Relationship Id="rId1611" Type="http://schemas.openxmlformats.org/officeDocument/2006/relationships/hyperlink" Target="http://twitter.com/ItsTheShadsy/statuses/936625848442073088" TargetMode="External"/><Relationship Id="rId2942" Type="http://schemas.openxmlformats.org/officeDocument/2006/relationships/hyperlink" Target="http://pbs.twimg.com/profile_images/800071969106489344/eGOYqyKt_normal.jpg" TargetMode="External"/><Relationship Id="rId1612" Type="http://schemas.openxmlformats.org/officeDocument/2006/relationships/hyperlink" Target="http://pbs.twimg.com/profile_images/760851832503693312/PFGUQnxu_normal.jpg" TargetMode="External"/><Relationship Id="rId2943" Type="http://schemas.openxmlformats.org/officeDocument/2006/relationships/hyperlink" Target="http://twitter.com/moniquelassere/statuses/935678729258274816" TargetMode="External"/><Relationship Id="rId1613" Type="http://schemas.openxmlformats.org/officeDocument/2006/relationships/hyperlink" Target="http://twitter.com/AV_DiscoTech/statuses/936625799284822016" TargetMode="External"/><Relationship Id="rId2944" Type="http://schemas.openxmlformats.org/officeDocument/2006/relationships/hyperlink" Target="http://pbs.twimg.com/profile_images/887495750132785152/5kc7ebBL_normal.jpg" TargetMode="External"/><Relationship Id="rId1614" Type="http://schemas.openxmlformats.org/officeDocument/2006/relationships/hyperlink" Target="http://pbs.twimg.com/profile_images/846183774085885954/CsuHp2X1_normal.jpg" TargetMode="External"/><Relationship Id="rId2945" Type="http://schemas.openxmlformats.org/officeDocument/2006/relationships/hyperlink" Target="http://twitter.com/3TONcinema/statuses/935672881652023296" TargetMode="External"/><Relationship Id="rId1615" Type="http://schemas.openxmlformats.org/officeDocument/2006/relationships/hyperlink" Target="http://twitter.com/DinahHandel/statuses/936625713121255425" TargetMode="External"/><Relationship Id="rId2946" Type="http://schemas.openxmlformats.org/officeDocument/2006/relationships/hyperlink" Target="http://pbs.twimg.com/profile_images/730451563378958336/tNLjCUjS_normal.jpg" TargetMode="External"/><Relationship Id="rId1616" Type="http://schemas.openxmlformats.org/officeDocument/2006/relationships/hyperlink" Target="http://pbs.twimg.com/profile_images/925751410980827140/mgjt_NBP_normal.jpg" TargetMode="External"/><Relationship Id="rId2947" Type="http://schemas.openxmlformats.org/officeDocument/2006/relationships/hyperlink" Target="http://twitter.com/laacollective/statuses/935665630568529920" TargetMode="External"/><Relationship Id="rId907" Type="http://schemas.openxmlformats.org/officeDocument/2006/relationships/hyperlink" Target="http://twitter.com/mcnatch/statuses/936799686215602176" TargetMode="External"/><Relationship Id="rId1617" Type="http://schemas.openxmlformats.org/officeDocument/2006/relationships/hyperlink" Target="http://twitter.com/annalynnmartino/statuses/936625489745203200" TargetMode="External"/><Relationship Id="rId2948" Type="http://schemas.openxmlformats.org/officeDocument/2006/relationships/hyperlink" Target="http://pbs.twimg.com/profile_images/921654655590862850/Obzm3Daq_normal.jpg" TargetMode="External"/><Relationship Id="rId906" Type="http://schemas.openxmlformats.org/officeDocument/2006/relationships/hyperlink" Target="http://pbs.twimg.com/profile_images/554383006392401922/l-v4zvbj_normal.jpeg" TargetMode="External"/><Relationship Id="rId1618" Type="http://schemas.openxmlformats.org/officeDocument/2006/relationships/hyperlink" Target="http://pbs.twimg.com/profile_images/508751337518272512/3GnpF52K_normal.jpeg" TargetMode="External"/><Relationship Id="rId2949" Type="http://schemas.openxmlformats.org/officeDocument/2006/relationships/hyperlink" Target="http://twitter.com/seapavaa_org/statuses/935665316113170432" TargetMode="External"/><Relationship Id="rId905" Type="http://schemas.openxmlformats.org/officeDocument/2006/relationships/hyperlink" Target="http://twitter.com/mcnatch/statuses/936803487924359168" TargetMode="External"/><Relationship Id="rId1619" Type="http://schemas.openxmlformats.org/officeDocument/2006/relationships/hyperlink" Target="http://twitter.com/SegoLilyGirl/statuses/936625426960658432" TargetMode="External"/><Relationship Id="rId904" Type="http://schemas.openxmlformats.org/officeDocument/2006/relationships/hyperlink" Target="http://pbs.twimg.com/profile_images/554383006392401922/l-v4zvbj_normal.jpeg" TargetMode="External"/><Relationship Id="rId909" Type="http://schemas.openxmlformats.org/officeDocument/2006/relationships/hyperlink" Target="http://twitter.com/mcnatch/statuses/936799522612584448" TargetMode="External"/><Relationship Id="rId908" Type="http://schemas.openxmlformats.org/officeDocument/2006/relationships/hyperlink" Target="http://pbs.twimg.com/profile_images/554383006392401922/l-v4zvbj_normal.jpeg" TargetMode="External"/><Relationship Id="rId903" Type="http://schemas.openxmlformats.org/officeDocument/2006/relationships/hyperlink" Target="http://twitter.com/jenoleary1/statuses/936805971426344960" TargetMode="External"/><Relationship Id="rId902" Type="http://schemas.openxmlformats.org/officeDocument/2006/relationships/hyperlink" Target="http://pbs.twimg.com/profile_images/787314154755362816/1lbGSrxj_normal.jpg" TargetMode="External"/><Relationship Id="rId901" Type="http://schemas.openxmlformats.org/officeDocument/2006/relationships/hyperlink" Target="http://twitter.com/MrsMeredithR/statuses/936807679074353152" TargetMode="External"/><Relationship Id="rId900" Type="http://schemas.openxmlformats.org/officeDocument/2006/relationships/hyperlink" Target="http://pbs.twimg.com/profile_images/2505366381/71cs0rhvecmgdj2z6p65_normal.jpeg" TargetMode="External"/><Relationship Id="rId2930" Type="http://schemas.openxmlformats.org/officeDocument/2006/relationships/hyperlink" Target="http://pbs.twimg.com/profile_images/817026150539005952/z-UxjaL0_normal.jpg" TargetMode="External"/><Relationship Id="rId1600" Type="http://schemas.openxmlformats.org/officeDocument/2006/relationships/hyperlink" Target="http://pbs.twimg.com/profile_images/1338427089/2011-04-26_19.55_1_normal.JPG" TargetMode="External"/><Relationship Id="rId2931" Type="http://schemas.openxmlformats.org/officeDocument/2006/relationships/hyperlink" Target="http://twitter.com/mellydollred/statuses/935693095777308674" TargetMode="External"/><Relationship Id="rId1601" Type="http://schemas.openxmlformats.org/officeDocument/2006/relationships/hyperlink" Target="http://twitter.com/TerrifiKelly/statuses/936626964324143104" TargetMode="External"/><Relationship Id="rId2932" Type="http://schemas.openxmlformats.org/officeDocument/2006/relationships/hyperlink" Target="http://pbs.twimg.com/profile_images/899044608700588033/i93EZ_i0_normal.jpg" TargetMode="External"/><Relationship Id="rId1602" Type="http://schemas.openxmlformats.org/officeDocument/2006/relationships/hyperlink" Target="http://pbs.twimg.com/profile_images/779885407626559488/c9cE_46I_normal.jpg" TargetMode="External"/><Relationship Id="rId2933" Type="http://schemas.openxmlformats.org/officeDocument/2006/relationships/hyperlink" Target="http://twitter.com/CaseyEDavis1/statuses/935692879229587456" TargetMode="External"/><Relationship Id="rId1603" Type="http://schemas.openxmlformats.org/officeDocument/2006/relationships/hyperlink" Target="http://twitter.com/ItsTheShadsy/statuses/936626941389692928" TargetMode="External"/><Relationship Id="rId2934" Type="http://schemas.openxmlformats.org/officeDocument/2006/relationships/hyperlink" Target="http://pbs.twimg.com/profile_images/795004491745595392/-IdFuBRG_normal.jpg" TargetMode="External"/><Relationship Id="rId1604" Type="http://schemas.openxmlformats.org/officeDocument/2006/relationships/hyperlink" Target="http://pbs.twimg.com/profile_images/508751337518272512/3GnpF52K_normal.jpeg" TargetMode="External"/><Relationship Id="rId2935" Type="http://schemas.openxmlformats.org/officeDocument/2006/relationships/hyperlink" Target="http://twitter.com/altitudemadness/statuses/935689504672817152" TargetMode="External"/><Relationship Id="rId1605" Type="http://schemas.openxmlformats.org/officeDocument/2006/relationships/hyperlink" Target="http://twitter.com/SegoLilyGirl/statuses/936626899798974465" TargetMode="External"/><Relationship Id="rId2936" Type="http://schemas.openxmlformats.org/officeDocument/2006/relationships/hyperlink" Target="http://pbs.twimg.com/profile_images/560975584092631040/LnPE5Z-L_normal.png" TargetMode="External"/><Relationship Id="rId1606" Type="http://schemas.openxmlformats.org/officeDocument/2006/relationships/hyperlink" Target="http://pbs.twimg.com/profile_images/760851832503693312/PFGUQnxu_normal.jpg" TargetMode="External"/><Relationship Id="rId2937" Type="http://schemas.openxmlformats.org/officeDocument/2006/relationships/hyperlink" Target="http://twitter.com/AVP_UCLA/statuses/935689321343959042" TargetMode="External"/><Relationship Id="rId1607" Type="http://schemas.openxmlformats.org/officeDocument/2006/relationships/hyperlink" Target="http://twitter.com/AV_DiscoTech/statuses/936625973470093312" TargetMode="External"/><Relationship Id="rId2938" Type="http://schemas.openxmlformats.org/officeDocument/2006/relationships/hyperlink" Target="http://pbs.twimg.com/profile_images/509734642132320256/Bdk90kJQ_normal.png" TargetMode="External"/><Relationship Id="rId1608" Type="http://schemas.openxmlformats.org/officeDocument/2006/relationships/hyperlink" Target="http://pbs.twimg.com/profile_images/431241363057700864/WwXZKHqf_normal.jpeg" TargetMode="External"/><Relationship Id="rId2939" Type="http://schemas.openxmlformats.org/officeDocument/2006/relationships/hyperlink" Target="http://twitter.com/DaleLore/statuses/935681651983740929" TargetMode="External"/><Relationship Id="rId1609" Type="http://schemas.openxmlformats.org/officeDocument/2006/relationships/hyperlink" Target="http://twitter.com/alancolors/statuses/936625940456726529" TargetMode="External"/><Relationship Id="rId1631" Type="http://schemas.openxmlformats.org/officeDocument/2006/relationships/hyperlink" Target="http://twitter.com/DinahHandel/statuses/936624079154700292" TargetMode="External"/><Relationship Id="rId2962" Type="http://schemas.openxmlformats.org/officeDocument/2006/relationships/hyperlink" Target="http://pbs.twimg.com/profile_images/444616670137425920/fbh-IiuJ_normal.png" TargetMode="External"/><Relationship Id="rId1632" Type="http://schemas.openxmlformats.org/officeDocument/2006/relationships/hyperlink" Target="http://pbs.twimg.com/profile_images/1338427089/2011-04-26_19.55_1_normal.JPG" TargetMode="External"/><Relationship Id="rId2963" Type="http://schemas.openxmlformats.org/officeDocument/2006/relationships/hyperlink" Target="http://twitter.com/metacirque/statuses/935639795719585792" TargetMode="External"/><Relationship Id="rId1633" Type="http://schemas.openxmlformats.org/officeDocument/2006/relationships/hyperlink" Target="http://twitter.com/TerrifiKelly/statuses/936624036670517248" TargetMode="External"/><Relationship Id="rId2964" Type="http://schemas.openxmlformats.org/officeDocument/2006/relationships/hyperlink" Target="http://pbs.twimg.com/profile_images/509734642132320256/Bdk90kJQ_normal.png" TargetMode="External"/><Relationship Id="rId1634" Type="http://schemas.openxmlformats.org/officeDocument/2006/relationships/hyperlink" Target="http://pbs.twimg.com/profile_images/892396188741373956/QMp9dIbS_normal.jpg" TargetMode="External"/><Relationship Id="rId2965" Type="http://schemas.openxmlformats.org/officeDocument/2006/relationships/hyperlink" Target="http://twitter.com/DaleLore/statuses/935637163840036865" TargetMode="External"/><Relationship Id="rId1635" Type="http://schemas.openxmlformats.org/officeDocument/2006/relationships/hyperlink" Target="http://twitter.com/CPCLdn/statuses/936623834702237697" TargetMode="External"/><Relationship Id="rId2966" Type="http://schemas.openxmlformats.org/officeDocument/2006/relationships/hyperlink" Target="http://pbs.twimg.com/profile_images/509734642132320256/Bdk90kJQ_normal.png" TargetMode="External"/><Relationship Id="rId1636" Type="http://schemas.openxmlformats.org/officeDocument/2006/relationships/hyperlink" Target="http://pbs.twimg.com/profile_images/935383311655911424/v9lmolsM_normal.jpg" TargetMode="External"/><Relationship Id="rId2967" Type="http://schemas.openxmlformats.org/officeDocument/2006/relationships/hyperlink" Target="http://twitter.com/DaleLore/statuses/935637150028173318" TargetMode="External"/><Relationship Id="rId1637" Type="http://schemas.openxmlformats.org/officeDocument/2006/relationships/hyperlink" Target="http://twitter.com/tvc15brian/statuses/936623765588504576" TargetMode="External"/><Relationship Id="rId2968" Type="http://schemas.openxmlformats.org/officeDocument/2006/relationships/hyperlink" Target="http://pbs.twimg.com/profile_images/894941521119551488/OEeuGgEz_normal.jpg" TargetMode="External"/><Relationship Id="rId1638" Type="http://schemas.openxmlformats.org/officeDocument/2006/relationships/hyperlink" Target="http://pbs.twimg.com/profile_images/481822453342019584/sRIjTZyr_normal.jpeg" TargetMode="External"/><Relationship Id="rId2969" Type="http://schemas.openxmlformats.org/officeDocument/2006/relationships/hyperlink" Target="http://twitter.com/ohioarchivists/statuses/935636637232566277" TargetMode="External"/><Relationship Id="rId929" Type="http://schemas.openxmlformats.org/officeDocument/2006/relationships/hyperlink" Target="http://twitter.com/ItsTheShadsy/statuses/936767594161491968" TargetMode="External"/><Relationship Id="rId1639" Type="http://schemas.openxmlformats.org/officeDocument/2006/relationships/hyperlink" Target="http://twitter.com/e_vinson/statuses/936623646319267840" TargetMode="External"/><Relationship Id="rId928" Type="http://schemas.openxmlformats.org/officeDocument/2006/relationships/hyperlink" Target="http://pbs.twimg.com/profile_images/779885407626559488/c9cE_46I_normal.jpg" TargetMode="External"/><Relationship Id="rId927" Type="http://schemas.openxmlformats.org/officeDocument/2006/relationships/hyperlink" Target="http://twitter.com/JanineWinfree/statuses/936767760717303808" TargetMode="External"/><Relationship Id="rId926" Type="http://schemas.openxmlformats.org/officeDocument/2006/relationships/hyperlink" Target="http://pbs.twimg.com/profile_images/714169842744627200/LiuP-ZXd_normal.jpg" TargetMode="External"/><Relationship Id="rId921" Type="http://schemas.openxmlformats.org/officeDocument/2006/relationships/hyperlink" Target="http://twitter.com/sonoyamar/statuses/936771994162413568" TargetMode="External"/><Relationship Id="rId920" Type="http://schemas.openxmlformats.org/officeDocument/2006/relationships/hyperlink" Target="http://pbs.twimg.com/profile_images/484116076/Aukuras_normal.jpg" TargetMode="External"/><Relationship Id="rId925" Type="http://schemas.openxmlformats.org/officeDocument/2006/relationships/hyperlink" Target="http://twitter.com/JanineWinfree/statuses/936767990649016321" TargetMode="External"/><Relationship Id="rId924" Type="http://schemas.openxmlformats.org/officeDocument/2006/relationships/hyperlink" Target="http://pbs.twimg.com/profile_images/714169842744627200/LiuP-ZXd_normal.jpg" TargetMode="External"/><Relationship Id="rId923" Type="http://schemas.openxmlformats.org/officeDocument/2006/relationships/hyperlink" Target="http://twitter.com/bla222/statuses/936768618615808001" TargetMode="External"/><Relationship Id="rId922" Type="http://schemas.openxmlformats.org/officeDocument/2006/relationships/hyperlink" Target="http://pbs.twimg.com/profile_images/1610693557/proxy_normal.jpg" TargetMode="External"/><Relationship Id="rId2960" Type="http://schemas.openxmlformats.org/officeDocument/2006/relationships/hyperlink" Target="http://pbs.twimg.com/profile_images/913095125336825859/06no7otY_normal.jpg" TargetMode="External"/><Relationship Id="rId1630" Type="http://schemas.openxmlformats.org/officeDocument/2006/relationships/hyperlink" Target="http://pbs.twimg.com/profile_images/846183774085885954/CsuHp2X1_normal.jpg" TargetMode="External"/><Relationship Id="rId2961" Type="http://schemas.openxmlformats.org/officeDocument/2006/relationships/hyperlink" Target="http://twitter.com/MpsLabo/statuses/935642065592971264" TargetMode="External"/><Relationship Id="rId1620" Type="http://schemas.openxmlformats.org/officeDocument/2006/relationships/hyperlink" Target="http://pbs.twimg.com/profile_images/842381786927718401/b1TeiZEc_normal.jpg" TargetMode="External"/><Relationship Id="rId2951" Type="http://schemas.openxmlformats.org/officeDocument/2006/relationships/hyperlink" Target="http://twitter.com/seapavaa_org/statuses/935665316113170432" TargetMode="External"/><Relationship Id="rId1621" Type="http://schemas.openxmlformats.org/officeDocument/2006/relationships/hyperlink" Target="http://twitter.com/cmhosale/statuses/936625129781714944" TargetMode="External"/><Relationship Id="rId2952" Type="http://schemas.openxmlformats.org/officeDocument/2006/relationships/hyperlink" Target="http://pbs.twimg.com/profile_images/914191047273697281/PITH3VZF_normal.jpg" TargetMode="External"/><Relationship Id="rId1622" Type="http://schemas.openxmlformats.org/officeDocument/2006/relationships/hyperlink" Target="http://pbs.twimg.com/profile_images/846183774085885954/CsuHp2X1_normal.jpg" TargetMode="External"/><Relationship Id="rId2953" Type="http://schemas.openxmlformats.org/officeDocument/2006/relationships/hyperlink" Target="http://twitter.com/rossettoval/statuses/935645644546543616" TargetMode="External"/><Relationship Id="rId1623" Type="http://schemas.openxmlformats.org/officeDocument/2006/relationships/hyperlink" Target="http://twitter.com/DinahHandel/statuses/936625114568974336" TargetMode="External"/><Relationship Id="rId2954" Type="http://schemas.openxmlformats.org/officeDocument/2006/relationships/hyperlink" Target="http://pbs.twimg.com/profile_images/863442729103183876/HDtBAnyR_normal.jpg" TargetMode="External"/><Relationship Id="rId1624" Type="http://schemas.openxmlformats.org/officeDocument/2006/relationships/hyperlink" Target="http://pbs.twimg.com/profile_images/760851832503693312/PFGUQnxu_normal.jpg" TargetMode="External"/><Relationship Id="rId2955" Type="http://schemas.openxmlformats.org/officeDocument/2006/relationships/hyperlink" Target="http://twitter.com/steveleggettlc/statuses/935645361313648640" TargetMode="External"/><Relationship Id="rId1625" Type="http://schemas.openxmlformats.org/officeDocument/2006/relationships/hyperlink" Target="http://twitter.com/AV_DiscoTech/statuses/936625027285422081" TargetMode="External"/><Relationship Id="rId2956" Type="http://schemas.openxmlformats.org/officeDocument/2006/relationships/hyperlink" Target="http://pbs.twimg.com/profile_images/641433515352031232/tk_L_suV_normal.jpg" TargetMode="External"/><Relationship Id="rId1626" Type="http://schemas.openxmlformats.org/officeDocument/2006/relationships/hyperlink" Target="http://pbs.twimg.com/profile_images/779885407626559488/c9cE_46I_normal.jpg" TargetMode="External"/><Relationship Id="rId2957" Type="http://schemas.openxmlformats.org/officeDocument/2006/relationships/hyperlink" Target="http://twitter.com/chrishambyfilms/statuses/935643444730580992" TargetMode="External"/><Relationship Id="rId1627" Type="http://schemas.openxmlformats.org/officeDocument/2006/relationships/hyperlink" Target="http://twitter.com/ItsTheShadsy/statuses/936624850772381696" TargetMode="External"/><Relationship Id="rId2958" Type="http://schemas.openxmlformats.org/officeDocument/2006/relationships/hyperlink" Target="http://pbs.twimg.com/profile_images/2083680354/IMG_0450_normal.jpg" TargetMode="External"/><Relationship Id="rId918" Type="http://schemas.openxmlformats.org/officeDocument/2006/relationships/hyperlink" Target="http://pbs.twimg.com/profile_images/601233784034369536/7VZ9AsLJ_normal.jpg" TargetMode="External"/><Relationship Id="rId1628" Type="http://schemas.openxmlformats.org/officeDocument/2006/relationships/hyperlink" Target="http://pbs.twimg.com/profile_images/925751410980827140/mgjt_NBP_normal.jpg" TargetMode="External"/><Relationship Id="rId2959" Type="http://schemas.openxmlformats.org/officeDocument/2006/relationships/hyperlink" Target="http://twitter.com/erwinverb/statuses/935642259474743297" TargetMode="External"/><Relationship Id="rId917" Type="http://schemas.openxmlformats.org/officeDocument/2006/relationships/hyperlink" Target="http://twitter.com/AMIAatUT/statuses/936788259258036224" TargetMode="External"/><Relationship Id="rId1629" Type="http://schemas.openxmlformats.org/officeDocument/2006/relationships/hyperlink" Target="http://twitter.com/annalynnmartino/statuses/936624711643123712" TargetMode="External"/><Relationship Id="rId916" Type="http://schemas.openxmlformats.org/officeDocument/2006/relationships/hyperlink" Target="http://pbs.twimg.com/profile_images/601233784034369536/7VZ9AsLJ_normal.jpg" TargetMode="External"/><Relationship Id="rId915" Type="http://schemas.openxmlformats.org/officeDocument/2006/relationships/hyperlink" Target="http://twitter.com/AMIAatUT/statuses/936789775176032257" TargetMode="External"/><Relationship Id="rId919" Type="http://schemas.openxmlformats.org/officeDocument/2006/relationships/hyperlink" Target="http://twitter.com/AMIAatUT/statuses/936788259258036224" TargetMode="External"/><Relationship Id="rId910" Type="http://schemas.openxmlformats.org/officeDocument/2006/relationships/hyperlink" Target="http://pbs.twimg.com/profile_images/554383006392401922/l-v4zvbj_normal.jpeg" TargetMode="External"/><Relationship Id="rId914" Type="http://schemas.openxmlformats.org/officeDocument/2006/relationships/hyperlink" Target="http://pbs.twimg.com/profile_images/601233784034369536/7VZ9AsLJ_normal.jpg" TargetMode="External"/><Relationship Id="rId913" Type="http://schemas.openxmlformats.org/officeDocument/2006/relationships/hyperlink" Target="http://twitter.com/AMIAEducation/statuses/936792549456355329" TargetMode="External"/><Relationship Id="rId912" Type="http://schemas.openxmlformats.org/officeDocument/2006/relationships/hyperlink" Target="http://pbs.twimg.com/profile_images/706350405010255873/twUS9cj0_normal.jpg" TargetMode="External"/><Relationship Id="rId911" Type="http://schemas.openxmlformats.org/officeDocument/2006/relationships/hyperlink" Target="http://twitter.com/mcnatch/statuses/936799522612584448" TargetMode="External"/><Relationship Id="rId2950" Type="http://schemas.openxmlformats.org/officeDocument/2006/relationships/hyperlink" Target="http://pbs.twimg.com/profile_images/921654655590862850/Obzm3Daq_normal.jpg" TargetMode="External"/><Relationship Id="rId2900" Type="http://schemas.openxmlformats.org/officeDocument/2006/relationships/hyperlink" Target="http://pbs.twimg.com/profile_images/616647328766668800/Pp3UtKna_normal.jpg" TargetMode="External"/><Relationship Id="rId2901" Type="http://schemas.openxmlformats.org/officeDocument/2006/relationships/hyperlink" Target="http://twitter.com/AMIAnet/statuses/935763152565882882" TargetMode="External"/><Relationship Id="rId2902" Type="http://schemas.openxmlformats.org/officeDocument/2006/relationships/hyperlink" Target="http://pbs.twimg.com/profile_images/2606031452/rq6ldcoenw0pg6y4xmy0_normal.jpeg" TargetMode="External"/><Relationship Id="rId2903" Type="http://schemas.openxmlformats.org/officeDocument/2006/relationships/hyperlink" Target="http://twitter.com/ecmuldowney/statuses/935757408932122624" TargetMode="External"/><Relationship Id="rId2904" Type="http://schemas.openxmlformats.org/officeDocument/2006/relationships/hyperlink" Target="http://pbs.twimg.com/profile_images/2606031452/rq6ldcoenw0pg6y4xmy0_normal.jpeg" TargetMode="External"/><Relationship Id="rId2905" Type="http://schemas.openxmlformats.org/officeDocument/2006/relationships/hyperlink" Target="http://twitter.com/ecmuldowney/statuses/935756573032534018" TargetMode="External"/><Relationship Id="rId2906" Type="http://schemas.openxmlformats.org/officeDocument/2006/relationships/hyperlink" Target="http://pbs.twimg.com/profile_images/2606031452/rq6ldcoenw0pg6y4xmy0_normal.jpeg" TargetMode="External"/><Relationship Id="rId2907" Type="http://schemas.openxmlformats.org/officeDocument/2006/relationships/hyperlink" Target="http://twitter.com/ecmuldowney/statuses/935756573032534018" TargetMode="External"/><Relationship Id="rId2908" Type="http://schemas.openxmlformats.org/officeDocument/2006/relationships/hyperlink" Target="http://pbs.twimg.com/profile_images/629673355105447937/g6oPxsRm_normal.jpg" TargetMode="External"/><Relationship Id="rId2909" Type="http://schemas.openxmlformats.org/officeDocument/2006/relationships/hyperlink" Target="http://twitter.com/aahellerdoros/statuses/935749561284521984" TargetMode="External"/><Relationship Id="rId2920" Type="http://schemas.openxmlformats.org/officeDocument/2006/relationships/hyperlink" Target="http://pbs.twimg.com/profile_images/601233784034369536/7VZ9AsLJ_normal.jpg" TargetMode="External"/><Relationship Id="rId2921" Type="http://schemas.openxmlformats.org/officeDocument/2006/relationships/hyperlink" Target="http://twitter.com/AMIAatUT/statuses/935696050932854785" TargetMode="External"/><Relationship Id="rId2922" Type="http://schemas.openxmlformats.org/officeDocument/2006/relationships/hyperlink" Target="http://pbs.twimg.com/profile_images/817026150539005952/z-UxjaL0_normal.jpg" TargetMode="External"/><Relationship Id="rId2923" Type="http://schemas.openxmlformats.org/officeDocument/2006/relationships/hyperlink" Target="http://twitter.com/mellydollred/statuses/935693379131858944" TargetMode="External"/><Relationship Id="rId2924" Type="http://schemas.openxmlformats.org/officeDocument/2006/relationships/hyperlink" Target="http://pbs.twimg.com/profile_images/817026150539005952/z-UxjaL0_normal.jpg" TargetMode="External"/><Relationship Id="rId2925" Type="http://schemas.openxmlformats.org/officeDocument/2006/relationships/hyperlink" Target="http://twitter.com/mellydollred/statuses/935693379131858944" TargetMode="External"/><Relationship Id="rId2926" Type="http://schemas.openxmlformats.org/officeDocument/2006/relationships/hyperlink" Target="http://pbs.twimg.com/profile_images/817026150539005952/z-UxjaL0_normal.jpg" TargetMode="External"/><Relationship Id="rId2927" Type="http://schemas.openxmlformats.org/officeDocument/2006/relationships/hyperlink" Target="http://twitter.com/mellydollred/statuses/935693293748391937" TargetMode="External"/><Relationship Id="rId2928" Type="http://schemas.openxmlformats.org/officeDocument/2006/relationships/hyperlink" Target="http://pbs.twimg.com/profile_images/584467728796221440/vo5hxZOA_normal.jpg" TargetMode="External"/><Relationship Id="rId2929" Type="http://schemas.openxmlformats.org/officeDocument/2006/relationships/hyperlink" Target="http://twitter.com/iadigbridge/statuses/935693257266393089" TargetMode="External"/><Relationship Id="rId2910" Type="http://schemas.openxmlformats.org/officeDocument/2006/relationships/hyperlink" Target="http://pbs.twimg.com/profile_images/819579399972470785/CNE3_5mn_normal.jpg" TargetMode="External"/><Relationship Id="rId2911" Type="http://schemas.openxmlformats.org/officeDocument/2006/relationships/hyperlink" Target="http://twitter.com/RetoKromer/statuses/935739311487668225" TargetMode="External"/><Relationship Id="rId2912" Type="http://schemas.openxmlformats.org/officeDocument/2006/relationships/hyperlink" Target="http://pbs.twimg.com/profile_images/819579399972470785/CNE3_5mn_normal.jpg" TargetMode="External"/><Relationship Id="rId2913" Type="http://schemas.openxmlformats.org/officeDocument/2006/relationships/hyperlink" Target="http://twitter.com/RetoKromer/statuses/935739311487668225" TargetMode="External"/><Relationship Id="rId2914" Type="http://schemas.openxmlformats.org/officeDocument/2006/relationships/hyperlink" Target="http://pbs.twimg.com/profile_images/900029277793525760/Zlz0vyvS_normal.jpg" TargetMode="External"/><Relationship Id="rId2915" Type="http://schemas.openxmlformats.org/officeDocument/2006/relationships/hyperlink" Target="http://twitter.com/FilmRestoration/statuses/935717011463835648" TargetMode="External"/><Relationship Id="rId2916" Type="http://schemas.openxmlformats.org/officeDocument/2006/relationships/hyperlink" Target="http://pbs.twimg.com/profile_images/890634390769778688/cydpWWpC_normal.jpg" TargetMode="External"/><Relationship Id="rId2917" Type="http://schemas.openxmlformats.org/officeDocument/2006/relationships/hyperlink" Target="http://twitter.com/joshuatj/statuses/935705397620387840" TargetMode="External"/><Relationship Id="rId2918" Type="http://schemas.openxmlformats.org/officeDocument/2006/relationships/hyperlink" Target="http://pbs.twimg.com/profile_images/601233784034369536/7VZ9AsLJ_normal.jpg" TargetMode="External"/><Relationship Id="rId2919" Type="http://schemas.openxmlformats.org/officeDocument/2006/relationships/hyperlink" Target="http://twitter.com/AMIAatUT/statuses/935696454466842624" TargetMode="External"/><Relationship Id="rId1697" Type="http://schemas.openxmlformats.org/officeDocument/2006/relationships/hyperlink" Target="http://twitter.com/MLSingInAction/statuses/936567636300828672" TargetMode="External"/><Relationship Id="rId1698" Type="http://schemas.openxmlformats.org/officeDocument/2006/relationships/hyperlink" Target="http://pbs.twimg.com/profile_images/922480986465624064/k3d1seyN_normal.jpg" TargetMode="External"/><Relationship Id="rId1699" Type="http://schemas.openxmlformats.org/officeDocument/2006/relationships/hyperlink" Target="http://twitter.com/LibConfLady/statuses/936550792659652609" TargetMode="External"/><Relationship Id="rId866" Type="http://schemas.openxmlformats.org/officeDocument/2006/relationships/hyperlink" Target="http://pbs.twimg.com/profile_images/912749128110755843/ZktznNsw_normal.jpg" TargetMode="External"/><Relationship Id="rId865" Type="http://schemas.openxmlformats.org/officeDocument/2006/relationships/hyperlink" Target="http://twitter.com/MediaCommons_TO/statuses/936977539314147329" TargetMode="External"/><Relationship Id="rId864" Type="http://schemas.openxmlformats.org/officeDocument/2006/relationships/hyperlink" Target="http://pbs.twimg.com/profile_images/595233845085118464/vBNCWb4o_normal.jpg" TargetMode="External"/><Relationship Id="rId863" Type="http://schemas.openxmlformats.org/officeDocument/2006/relationships/hyperlink" Target="http://twitter.com/MediaCommons_TO/statuses/936977539314147329" TargetMode="External"/><Relationship Id="rId869" Type="http://schemas.openxmlformats.org/officeDocument/2006/relationships/hyperlink" Target="http://twitter.com/annalynnmartino/statuses/936971757969342464" TargetMode="External"/><Relationship Id="rId868" Type="http://schemas.openxmlformats.org/officeDocument/2006/relationships/hyperlink" Target="http://pbs.twimg.com/profile_images/925751410980827140/mgjt_NBP_normal.jpg" TargetMode="External"/><Relationship Id="rId867" Type="http://schemas.openxmlformats.org/officeDocument/2006/relationships/hyperlink" Target="http://twitter.com/MemLabNet/statuses/936974165680193536" TargetMode="External"/><Relationship Id="rId1690" Type="http://schemas.openxmlformats.org/officeDocument/2006/relationships/hyperlink" Target="http://pbs.twimg.com/profile_images/919747714866470912/bQJsf_W-_normal.jpg" TargetMode="External"/><Relationship Id="rId1691" Type="http://schemas.openxmlformats.org/officeDocument/2006/relationships/hyperlink" Target="http://twitter.com/spiderfromMARC/statuses/936573014052831232" TargetMode="External"/><Relationship Id="rId1692" Type="http://schemas.openxmlformats.org/officeDocument/2006/relationships/hyperlink" Target="http://pbs.twimg.com/profile_images/919747714866470912/bQJsf_W-_normal.jpg" TargetMode="External"/><Relationship Id="rId862" Type="http://schemas.openxmlformats.org/officeDocument/2006/relationships/hyperlink" Target="http://pbs.twimg.com/profile_images/595233845085118464/vBNCWb4o_normal.jpg" TargetMode="External"/><Relationship Id="rId1693" Type="http://schemas.openxmlformats.org/officeDocument/2006/relationships/hyperlink" Target="http://twitter.com/spiderfromMARC/statuses/936571677441445888" TargetMode="External"/><Relationship Id="rId861" Type="http://schemas.openxmlformats.org/officeDocument/2006/relationships/hyperlink" Target="http://twitter.com/MediaCommons_TO/statuses/936978253151129610" TargetMode="External"/><Relationship Id="rId1694" Type="http://schemas.openxmlformats.org/officeDocument/2006/relationships/hyperlink" Target="http://pbs.twimg.com/profile_images/919747714866470912/bQJsf_W-_normal.jpg" TargetMode="External"/><Relationship Id="rId860" Type="http://schemas.openxmlformats.org/officeDocument/2006/relationships/hyperlink" Target="http://pbs.twimg.com/profile_images/595233845085118464/vBNCWb4o_normal.jpg" TargetMode="External"/><Relationship Id="rId1695" Type="http://schemas.openxmlformats.org/officeDocument/2006/relationships/hyperlink" Target="http://twitter.com/spiderfromMARC/statuses/936571677441445888" TargetMode="External"/><Relationship Id="rId1696" Type="http://schemas.openxmlformats.org/officeDocument/2006/relationships/hyperlink" Target="http://pbs.twimg.com/profile_images/679876652126572544/EFwunDnp_normal.jpg" TargetMode="External"/><Relationship Id="rId1686" Type="http://schemas.openxmlformats.org/officeDocument/2006/relationships/hyperlink" Target="http://pbs.twimg.com/profile_images/863442729103183876/HDtBAnyR_normal.jpg" TargetMode="External"/><Relationship Id="rId1687" Type="http://schemas.openxmlformats.org/officeDocument/2006/relationships/hyperlink" Target="http://twitter.com/steveleggettlc/statuses/936582417799892993" TargetMode="External"/><Relationship Id="rId1688" Type="http://schemas.openxmlformats.org/officeDocument/2006/relationships/hyperlink" Target="http://pbs.twimg.com/profile_images/919747714866470912/bQJsf_W-_normal.jpg" TargetMode="External"/><Relationship Id="rId1689" Type="http://schemas.openxmlformats.org/officeDocument/2006/relationships/hyperlink" Target="http://twitter.com/spiderfromMARC/statuses/936573893426466816" TargetMode="External"/><Relationship Id="rId855" Type="http://schemas.openxmlformats.org/officeDocument/2006/relationships/hyperlink" Target="http://twitter.com/ArchivistAriel/statuses/936980921122676736" TargetMode="External"/><Relationship Id="rId854" Type="http://schemas.openxmlformats.org/officeDocument/2006/relationships/hyperlink" Target="http://pbs.twimg.com/profile_images/907784163628957696/_l0Xa5da_normal.jpg" TargetMode="External"/><Relationship Id="rId853" Type="http://schemas.openxmlformats.org/officeDocument/2006/relationships/hyperlink" Target="http://twitter.com/ArchivistAriel/statuses/936981316771254272" TargetMode="External"/><Relationship Id="rId852" Type="http://schemas.openxmlformats.org/officeDocument/2006/relationships/hyperlink" Target="http://pbs.twimg.com/profile_images/907784163628957696/_l0Xa5da_normal.jpg" TargetMode="External"/><Relationship Id="rId859" Type="http://schemas.openxmlformats.org/officeDocument/2006/relationships/hyperlink" Target="http://twitter.com/MediaCommons_TO/statuses/936980116659429377" TargetMode="External"/><Relationship Id="rId858" Type="http://schemas.openxmlformats.org/officeDocument/2006/relationships/hyperlink" Target="http://pbs.twimg.com/profile_images/595233845085118464/vBNCWb4o_normal.jpg" TargetMode="External"/><Relationship Id="rId857" Type="http://schemas.openxmlformats.org/officeDocument/2006/relationships/hyperlink" Target="http://twitter.com/AMIAEducation/statuses/936980135198298113" TargetMode="External"/><Relationship Id="rId856" Type="http://schemas.openxmlformats.org/officeDocument/2006/relationships/hyperlink" Target="http://pbs.twimg.com/profile_images/706350405010255873/twUS9cj0_normal.jpg" TargetMode="External"/><Relationship Id="rId1680" Type="http://schemas.openxmlformats.org/officeDocument/2006/relationships/hyperlink" Target="http://pbs.twimg.com/profile_images/509734642132320256/Bdk90kJQ_normal.png" TargetMode="External"/><Relationship Id="rId1681" Type="http://schemas.openxmlformats.org/officeDocument/2006/relationships/hyperlink" Target="http://twitter.com/DaleLore/statuses/936598596618719232" TargetMode="External"/><Relationship Id="rId851" Type="http://schemas.openxmlformats.org/officeDocument/2006/relationships/hyperlink" Target="http://twitter.com/DaleLore/statuses/936981414981009408" TargetMode="External"/><Relationship Id="rId1682" Type="http://schemas.openxmlformats.org/officeDocument/2006/relationships/hyperlink" Target="http://pbs.twimg.com/profile_images/760851832503693312/PFGUQnxu_normal.jpg" TargetMode="External"/><Relationship Id="rId850" Type="http://schemas.openxmlformats.org/officeDocument/2006/relationships/hyperlink" Target="http://pbs.twimg.com/profile_images/509734642132320256/Bdk90kJQ_normal.png" TargetMode="External"/><Relationship Id="rId1683" Type="http://schemas.openxmlformats.org/officeDocument/2006/relationships/hyperlink" Target="http://twitter.com/AV_DiscoTech/statuses/936587248883073024" TargetMode="External"/><Relationship Id="rId1684" Type="http://schemas.openxmlformats.org/officeDocument/2006/relationships/hyperlink" Target="http://pbs.twimg.com/profile_images/760851832503693312/PFGUQnxu_normal.jpg" TargetMode="External"/><Relationship Id="rId1685" Type="http://schemas.openxmlformats.org/officeDocument/2006/relationships/hyperlink" Target="http://twitter.com/AV_DiscoTech/statuses/936587248883073024" TargetMode="External"/><Relationship Id="rId888" Type="http://schemas.openxmlformats.org/officeDocument/2006/relationships/hyperlink" Target="http://pbs.twimg.com/profile_images/3060500506/559a700480baa0f6b5bb72bb65e1822f_normal.jpeg" TargetMode="External"/><Relationship Id="rId887" Type="http://schemas.openxmlformats.org/officeDocument/2006/relationships/hyperlink" Target="http://twitter.com/annalynnmartino/statuses/936945085735989248" TargetMode="External"/><Relationship Id="rId886" Type="http://schemas.openxmlformats.org/officeDocument/2006/relationships/hyperlink" Target="http://pbs.twimg.com/profile_images/925751410980827140/mgjt_NBP_normal.jpg" TargetMode="External"/><Relationship Id="rId885" Type="http://schemas.openxmlformats.org/officeDocument/2006/relationships/hyperlink" Target="http://twitter.com/martinlj/statuses/936953645928734720" TargetMode="External"/><Relationship Id="rId889" Type="http://schemas.openxmlformats.org/officeDocument/2006/relationships/hyperlink" Target="http://twitter.com/digitaldante/statuses/936930939879469056" TargetMode="External"/><Relationship Id="rId880" Type="http://schemas.openxmlformats.org/officeDocument/2006/relationships/hyperlink" Target="http://pbs.twimg.com/profile_images/1319224919/Photo_47_normal.jpg" TargetMode="External"/><Relationship Id="rId884" Type="http://schemas.openxmlformats.org/officeDocument/2006/relationships/hyperlink" Target="http://pbs.twimg.com/profile_images/3751144794/1022b711a30555ffe52b7263ae1d1a07_normal.jpeg" TargetMode="External"/><Relationship Id="rId883" Type="http://schemas.openxmlformats.org/officeDocument/2006/relationships/hyperlink" Target="http://twitter.com/martinlj/statuses/936953645928734720" TargetMode="External"/><Relationship Id="rId882" Type="http://schemas.openxmlformats.org/officeDocument/2006/relationships/hyperlink" Target="http://pbs.twimg.com/profile_images/3751144794/1022b711a30555ffe52b7263ae1d1a07_normal.jpeg" TargetMode="External"/><Relationship Id="rId881" Type="http://schemas.openxmlformats.org/officeDocument/2006/relationships/hyperlink" Target="http://twitter.com/mpetroz1/statuses/936960486062592000" TargetMode="External"/><Relationship Id="rId877" Type="http://schemas.openxmlformats.org/officeDocument/2006/relationships/hyperlink" Target="http://twitter.com/laurensx/statuses/936964476875755520" TargetMode="External"/><Relationship Id="rId876" Type="http://schemas.openxmlformats.org/officeDocument/2006/relationships/hyperlink" Target="http://pbs.twimg.com/profile_images/723349458365218817/yTHCP44O_normal.jpg" TargetMode="External"/><Relationship Id="rId875" Type="http://schemas.openxmlformats.org/officeDocument/2006/relationships/hyperlink" Target="http://twitter.com/OHAnetwork/statuses/936965726857867264" TargetMode="External"/><Relationship Id="rId874" Type="http://schemas.openxmlformats.org/officeDocument/2006/relationships/hyperlink" Target="http://pbs.twimg.com/profile_images/527132160822497280/T3T-v_ag_normal.jpeg" TargetMode="External"/><Relationship Id="rId879" Type="http://schemas.openxmlformats.org/officeDocument/2006/relationships/hyperlink" Target="http://twitter.com/laurensx/statuses/936964476875755520" TargetMode="External"/><Relationship Id="rId878" Type="http://schemas.openxmlformats.org/officeDocument/2006/relationships/hyperlink" Target="http://pbs.twimg.com/profile_images/723349458365218817/yTHCP44O_normal.jpg" TargetMode="External"/><Relationship Id="rId873" Type="http://schemas.openxmlformats.org/officeDocument/2006/relationships/hyperlink" Target="http://twitter.com/CLIRRaR/statuses/936965732843360256" TargetMode="External"/><Relationship Id="rId872" Type="http://schemas.openxmlformats.org/officeDocument/2006/relationships/hyperlink" Target="http://pbs.twimg.com/profile_images/844245510336774144/GL3wZCjr_normal.jpg" TargetMode="External"/><Relationship Id="rId871" Type="http://schemas.openxmlformats.org/officeDocument/2006/relationships/hyperlink" Target="http://twitter.com/annalynnmartino/statuses/936971441857277952" TargetMode="External"/><Relationship Id="rId870" Type="http://schemas.openxmlformats.org/officeDocument/2006/relationships/hyperlink" Target="http://pbs.twimg.com/profile_images/925751410980827140/mgjt_NBP_normal.jpg" TargetMode="External"/><Relationship Id="rId1653" Type="http://schemas.openxmlformats.org/officeDocument/2006/relationships/hyperlink" Target="http://twitter.com/TerrifiKelly/statuses/936621417319288833" TargetMode="External"/><Relationship Id="rId2984" Type="http://schemas.openxmlformats.org/officeDocument/2006/relationships/hyperlink" Target="http://pbs.twimg.com/profile_images/823600266532372480/QS-L5i_K_normal.jpg" TargetMode="External"/><Relationship Id="rId1654" Type="http://schemas.openxmlformats.org/officeDocument/2006/relationships/hyperlink" Target="http://pbs.twimg.com/profile_images/461937246237515776/U0EJX4bp_normal.jpeg" TargetMode="External"/><Relationship Id="rId2985" Type="http://schemas.openxmlformats.org/officeDocument/2006/relationships/hyperlink" Target="http://twitter.com/mistydemeo/statuses/935622289088946176" TargetMode="External"/><Relationship Id="rId1655" Type="http://schemas.openxmlformats.org/officeDocument/2006/relationships/hyperlink" Target="http://twitter.com/AULibrary/statuses/936620780342915072" TargetMode="External"/><Relationship Id="rId2986" Type="http://schemas.openxmlformats.org/officeDocument/2006/relationships/hyperlink" Target="http://pbs.twimg.com/profile_images/603349361985216513/n_VXmOCi_normal.jpg" TargetMode="External"/><Relationship Id="rId1656" Type="http://schemas.openxmlformats.org/officeDocument/2006/relationships/hyperlink" Target="http://pbs.twimg.com/profile_images/844983559521734660/EDZhD6tK_normal.jpg" TargetMode="External"/><Relationship Id="rId2987" Type="http://schemas.openxmlformats.org/officeDocument/2006/relationships/hyperlink" Target="http://twitter.com/kieranjol/statuses/935620691520614401" TargetMode="External"/><Relationship Id="rId1657" Type="http://schemas.openxmlformats.org/officeDocument/2006/relationships/hyperlink" Target="http://twitter.com/amateur_cinema/statuses/936619749957660672" TargetMode="External"/><Relationship Id="rId2988" Type="http://schemas.openxmlformats.org/officeDocument/2006/relationships/hyperlink" Target="http://pbs.twimg.com/profile_images/873650536133931008/L_4WJ5a3_normal.jpg" TargetMode="External"/><Relationship Id="rId1658" Type="http://schemas.openxmlformats.org/officeDocument/2006/relationships/hyperlink" Target="http://pbs.twimg.com/profile_images/3639920435/105469f3b6bfb1274bfb267ff66c2a6b_normal.jpeg" TargetMode="External"/><Relationship Id="rId2989" Type="http://schemas.openxmlformats.org/officeDocument/2006/relationships/hyperlink" Target="http://twitter.com/BreatheHistory/statuses/935618552995962880" TargetMode="External"/><Relationship Id="rId1659" Type="http://schemas.openxmlformats.org/officeDocument/2006/relationships/hyperlink" Target="http://twitter.com/cally__ho/statuses/936619395484409857" TargetMode="External"/><Relationship Id="rId829" Type="http://schemas.openxmlformats.org/officeDocument/2006/relationships/hyperlink" Target="http://twitter.com/DaleLore/statuses/936988953361690634" TargetMode="External"/><Relationship Id="rId828" Type="http://schemas.openxmlformats.org/officeDocument/2006/relationships/hyperlink" Target="http://pbs.twimg.com/profile_images/509734642132320256/Bdk90kJQ_normal.png" TargetMode="External"/><Relationship Id="rId827" Type="http://schemas.openxmlformats.org/officeDocument/2006/relationships/hyperlink" Target="http://twitter.com/clavilux_of_FL/statuses/936990023706169345" TargetMode="External"/><Relationship Id="rId822" Type="http://schemas.openxmlformats.org/officeDocument/2006/relationships/hyperlink" Target="http://pbs.twimg.com/profile_images/817026150539005952/z-UxjaL0_normal.jpg" TargetMode="External"/><Relationship Id="rId821" Type="http://schemas.openxmlformats.org/officeDocument/2006/relationships/hyperlink" Target="http://twitter.com/ArchivistAriel/statuses/936990625123090432" TargetMode="External"/><Relationship Id="rId820" Type="http://schemas.openxmlformats.org/officeDocument/2006/relationships/hyperlink" Target="http://pbs.twimg.com/profile_images/907784163628957696/_l0Xa5da_normal.jpg" TargetMode="External"/><Relationship Id="rId826" Type="http://schemas.openxmlformats.org/officeDocument/2006/relationships/hyperlink" Target="http://pbs.twimg.com/profile_images/931772675646738433/y9xwkjyc_normal.jpg" TargetMode="External"/><Relationship Id="rId825" Type="http://schemas.openxmlformats.org/officeDocument/2006/relationships/hyperlink" Target="http://twitter.com/ArchivistAriel/statuses/936990561784885248" TargetMode="External"/><Relationship Id="rId824" Type="http://schemas.openxmlformats.org/officeDocument/2006/relationships/hyperlink" Target="http://pbs.twimg.com/profile_images/907784163628957696/_l0Xa5da_normal.jpg" TargetMode="External"/><Relationship Id="rId823" Type="http://schemas.openxmlformats.org/officeDocument/2006/relationships/hyperlink" Target="http://twitter.com/mellydollred/statuses/936990587072413696" TargetMode="External"/><Relationship Id="rId2980" Type="http://schemas.openxmlformats.org/officeDocument/2006/relationships/hyperlink" Target="http://pbs.twimg.com/profile_images/1187770441/avatar_normal.png" TargetMode="External"/><Relationship Id="rId1650" Type="http://schemas.openxmlformats.org/officeDocument/2006/relationships/hyperlink" Target="http://pbs.twimg.com/profile_images/760851832503693312/PFGUQnxu_normal.jpg" TargetMode="External"/><Relationship Id="rId2981" Type="http://schemas.openxmlformats.org/officeDocument/2006/relationships/hyperlink" Target="http://twitter.com/MatroskaOrg/statuses/935627041214550016" TargetMode="External"/><Relationship Id="rId1651" Type="http://schemas.openxmlformats.org/officeDocument/2006/relationships/hyperlink" Target="http://twitter.com/AV_DiscoTech/statuses/936622447134232577" TargetMode="External"/><Relationship Id="rId2982" Type="http://schemas.openxmlformats.org/officeDocument/2006/relationships/hyperlink" Target="http://pbs.twimg.com/profile_images/793493564/iasa_square_normal.jpg" TargetMode="External"/><Relationship Id="rId1652" Type="http://schemas.openxmlformats.org/officeDocument/2006/relationships/hyperlink" Target="http://pbs.twimg.com/profile_images/1338427089/2011-04-26_19.55_1_normal.JPG" TargetMode="External"/><Relationship Id="rId2983" Type="http://schemas.openxmlformats.org/officeDocument/2006/relationships/hyperlink" Target="http://twitter.com/iasa_web/statuses/935624999309922306" TargetMode="External"/><Relationship Id="rId1642" Type="http://schemas.openxmlformats.org/officeDocument/2006/relationships/hyperlink" Target="http://pbs.twimg.com/profile_images/790598349686579200/0LpaL-7K_normal.jpg" TargetMode="External"/><Relationship Id="rId2973" Type="http://schemas.openxmlformats.org/officeDocument/2006/relationships/hyperlink" Target="http://twitter.com/AMIAnet/statuses/935635086720061446" TargetMode="External"/><Relationship Id="rId1643" Type="http://schemas.openxmlformats.org/officeDocument/2006/relationships/hyperlink" Target="http://twitter.com/Kodak_ShootFilm/statuses/936623491230642177" TargetMode="External"/><Relationship Id="rId2974" Type="http://schemas.openxmlformats.org/officeDocument/2006/relationships/hyperlink" Target="http://pbs.twimg.com/profile_images/706350405010255873/twUS9cj0_normal.jpg" TargetMode="External"/><Relationship Id="rId1644" Type="http://schemas.openxmlformats.org/officeDocument/2006/relationships/hyperlink" Target="http://pbs.twimg.com/profile_images/760851832503693312/PFGUQnxu_normal.jpg" TargetMode="External"/><Relationship Id="rId2975" Type="http://schemas.openxmlformats.org/officeDocument/2006/relationships/hyperlink" Target="http://twitter.com/AMIAEducation/statuses/935634860533788672" TargetMode="External"/><Relationship Id="rId1645" Type="http://schemas.openxmlformats.org/officeDocument/2006/relationships/hyperlink" Target="http://twitter.com/AV_DiscoTech/statuses/936623233574625280" TargetMode="External"/><Relationship Id="rId2976" Type="http://schemas.openxmlformats.org/officeDocument/2006/relationships/hyperlink" Target="http://pbs.twimg.com/profile_images/706350405010255873/twUS9cj0_normal.jpg" TargetMode="External"/><Relationship Id="rId1646" Type="http://schemas.openxmlformats.org/officeDocument/2006/relationships/hyperlink" Target="http://pbs.twimg.com/profile_images/616647328766668800/Pp3UtKna_normal.jpg" TargetMode="External"/><Relationship Id="rId2977" Type="http://schemas.openxmlformats.org/officeDocument/2006/relationships/hyperlink" Target="http://twitter.com/AMIAEducation/statuses/935634860533788672" TargetMode="External"/><Relationship Id="rId1647" Type="http://schemas.openxmlformats.org/officeDocument/2006/relationships/hyperlink" Target="http://twitter.com/AMIAnet/statuses/936623103349874688" TargetMode="External"/><Relationship Id="rId2978" Type="http://schemas.openxmlformats.org/officeDocument/2006/relationships/hyperlink" Target="http://pbs.twimg.com/profile_images/724759197666021376/vsS-B2fQ_normal.jpg" TargetMode="External"/><Relationship Id="rId1648" Type="http://schemas.openxmlformats.org/officeDocument/2006/relationships/hyperlink" Target="http://pbs.twimg.com/profile_images/609007968928038913/CGM5oTZb_normal.jpg" TargetMode="External"/><Relationship Id="rId2979" Type="http://schemas.openxmlformats.org/officeDocument/2006/relationships/hyperlink" Target="http://twitter.com/UCLAFTVArchive/statuses/935627135133270016" TargetMode="External"/><Relationship Id="rId1649" Type="http://schemas.openxmlformats.org/officeDocument/2006/relationships/hyperlink" Target="http://twitter.com/BMAatUGA/statuses/936622827578544128" TargetMode="External"/><Relationship Id="rId819" Type="http://schemas.openxmlformats.org/officeDocument/2006/relationships/hyperlink" Target="http://twitter.com/mellydollred/statuses/936990701077913601" TargetMode="External"/><Relationship Id="rId818" Type="http://schemas.openxmlformats.org/officeDocument/2006/relationships/hyperlink" Target="http://pbs.twimg.com/profile_images/817026150539005952/z-UxjaL0_normal.jpg" TargetMode="External"/><Relationship Id="rId817" Type="http://schemas.openxmlformats.org/officeDocument/2006/relationships/hyperlink" Target="http://twitter.com/e_vinson/statuses/936990769080135680" TargetMode="External"/><Relationship Id="rId816" Type="http://schemas.openxmlformats.org/officeDocument/2006/relationships/hyperlink" Target="http://pbs.twimg.com/profile_images/481822453342019584/sRIjTZyr_normal.jpeg" TargetMode="External"/><Relationship Id="rId811" Type="http://schemas.openxmlformats.org/officeDocument/2006/relationships/hyperlink" Target="http://twitter.com/mellydollred/statuses/936991045568663553" TargetMode="External"/><Relationship Id="rId810" Type="http://schemas.openxmlformats.org/officeDocument/2006/relationships/hyperlink" Target="http://pbs.twimg.com/profile_images/817026150539005952/z-UxjaL0_normal.jpg" TargetMode="External"/><Relationship Id="rId815" Type="http://schemas.openxmlformats.org/officeDocument/2006/relationships/hyperlink" Target="http://twitter.com/mellydollred/statuses/936990859698073605" TargetMode="External"/><Relationship Id="rId814" Type="http://schemas.openxmlformats.org/officeDocument/2006/relationships/hyperlink" Target="http://pbs.twimg.com/profile_images/817026150539005952/z-UxjaL0_normal.jpg" TargetMode="External"/><Relationship Id="rId813" Type="http://schemas.openxmlformats.org/officeDocument/2006/relationships/hyperlink" Target="http://twitter.com/ArchivistAriel/statuses/936990875799904257" TargetMode="External"/><Relationship Id="rId812" Type="http://schemas.openxmlformats.org/officeDocument/2006/relationships/hyperlink" Target="http://pbs.twimg.com/profile_images/907784163628957696/_l0Xa5da_normal.jpg" TargetMode="External"/><Relationship Id="rId2970" Type="http://schemas.openxmlformats.org/officeDocument/2006/relationships/hyperlink" Target="http://pbs.twimg.com/profile_images/917528554262249473/sDsML6MD_normal.jpg" TargetMode="External"/><Relationship Id="rId1640" Type="http://schemas.openxmlformats.org/officeDocument/2006/relationships/hyperlink" Target="http://pbs.twimg.com/profile_images/723349458365218817/yTHCP44O_normal.jpg" TargetMode="External"/><Relationship Id="rId2971" Type="http://schemas.openxmlformats.org/officeDocument/2006/relationships/hyperlink" Target="http://twitter.com/CarlaArton/statuses/935635985131560960" TargetMode="External"/><Relationship Id="rId1641" Type="http://schemas.openxmlformats.org/officeDocument/2006/relationships/hyperlink" Target="http://twitter.com/laurensx/statuses/936623599376531456" TargetMode="External"/><Relationship Id="rId2972" Type="http://schemas.openxmlformats.org/officeDocument/2006/relationships/hyperlink" Target="http://pbs.twimg.com/profile_images/616647328766668800/Pp3UtKna_normal.jpg" TargetMode="External"/><Relationship Id="rId1675" Type="http://schemas.openxmlformats.org/officeDocument/2006/relationships/hyperlink" Target="http://twitter.com/secret_shorts/statuses/936604255967948801" TargetMode="External"/><Relationship Id="rId1676" Type="http://schemas.openxmlformats.org/officeDocument/2006/relationships/hyperlink" Target="http://pbs.twimg.com/profile_images/826554091535007744/DuWxRZR4_normal.jpg" TargetMode="External"/><Relationship Id="rId1677" Type="http://schemas.openxmlformats.org/officeDocument/2006/relationships/hyperlink" Target="http://twitter.com/k_grons/statuses/936601354885390341" TargetMode="External"/><Relationship Id="rId1678" Type="http://schemas.openxmlformats.org/officeDocument/2006/relationships/hyperlink" Target="http://pbs.twimg.com/profile_images/826554091535007744/DuWxRZR4_normal.jpg" TargetMode="External"/><Relationship Id="rId1679" Type="http://schemas.openxmlformats.org/officeDocument/2006/relationships/hyperlink" Target="http://twitter.com/k_grons/statuses/936601354885390341" TargetMode="External"/><Relationship Id="rId849" Type="http://schemas.openxmlformats.org/officeDocument/2006/relationships/hyperlink" Target="http://twitter.com/MattSoar/statuses/936981685618520065" TargetMode="External"/><Relationship Id="rId844" Type="http://schemas.openxmlformats.org/officeDocument/2006/relationships/hyperlink" Target="http://pbs.twimg.com/profile_images/595233845085118464/vBNCWb4o_normal.jpg" TargetMode="External"/><Relationship Id="rId843" Type="http://schemas.openxmlformats.org/officeDocument/2006/relationships/hyperlink" Target="http://twitter.com/MediaCommons_TO/statuses/936983266556563456" TargetMode="External"/><Relationship Id="rId842" Type="http://schemas.openxmlformats.org/officeDocument/2006/relationships/hyperlink" Target="http://pbs.twimg.com/profile_images/595233845085118464/vBNCWb4o_normal.jpg" TargetMode="External"/><Relationship Id="rId841" Type="http://schemas.openxmlformats.org/officeDocument/2006/relationships/hyperlink" Target="http://twitter.com/ArchivistAriel/statuses/936983474157731840" TargetMode="External"/><Relationship Id="rId848" Type="http://schemas.openxmlformats.org/officeDocument/2006/relationships/hyperlink" Target="http://pbs.twimg.com/profile_images/915361344295243776/7KAVucV8_normal.jpg" TargetMode="External"/><Relationship Id="rId847" Type="http://schemas.openxmlformats.org/officeDocument/2006/relationships/hyperlink" Target="http://twitter.com/ArchivistAriel/statuses/936981701187723265" TargetMode="External"/><Relationship Id="rId846" Type="http://schemas.openxmlformats.org/officeDocument/2006/relationships/hyperlink" Target="http://pbs.twimg.com/profile_images/907784163628957696/_l0Xa5da_normal.jpg" TargetMode="External"/><Relationship Id="rId845" Type="http://schemas.openxmlformats.org/officeDocument/2006/relationships/hyperlink" Target="http://twitter.com/MediaCommons_TO/statuses/936982385874427906" TargetMode="External"/><Relationship Id="rId1670" Type="http://schemas.openxmlformats.org/officeDocument/2006/relationships/hyperlink" Target="http://pbs.twimg.com/profile_images/1612575312/IMG_0868_normal.jpg" TargetMode="External"/><Relationship Id="rId840" Type="http://schemas.openxmlformats.org/officeDocument/2006/relationships/hyperlink" Target="http://pbs.twimg.com/profile_images/907784163628957696/_l0Xa5da_normal.jpg" TargetMode="External"/><Relationship Id="rId1671" Type="http://schemas.openxmlformats.org/officeDocument/2006/relationships/hyperlink" Target="http://twitter.com/cristalyze/statuses/936612265738022914" TargetMode="External"/><Relationship Id="rId1672" Type="http://schemas.openxmlformats.org/officeDocument/2006/relationships/hyperlink" Target="http://pbs.twimg.com/profile_images/509734642132320256/Bdk90kJQ_normal.png" TargetMode="External"/><Relationship Id="rId1673" Type="http://schemas.openxmlformats.org/officeDocument/2006/relationships/hyperlink" Target="http://twitter.com/DaleLore/statuses/936609527604109313" TargetMode="External"/><Relationship Id="rId1674" Type="http://schemas.openxmlformats.org/officeDocument/2006/relationships/hyperlink" Target="http://pbs.twimg.com/profile_images/603976056706441217/JhNX8CZe_normal.jpg" TargetMode="External"/><Relationship Id="rId1664" Type="http://schemas.openxmlformats.org/officeDocument/2006/relationships/hyperlink" Target="http://pbs.twimg.com/profile_images/921080705123213312/1fwcIqDn_normal.jpg" TargetMode="External"/><Relationship Id="rId2995" Type="http://schemas.openxmlformats.org/officeDocument/2006/relationships/hyperlink" Target="http://twitter.com/elisemtanner/statuses/935612648254771208" TargetMode="External"/><Relationship Id="rId1665" Type="http://schemas.openxmlformats.org/officeDocument/2006/relationships/hyperlink" Target="http://twitter.com/MDPI_IU/statuses/936614126314389506" TargetMode="External"/><Relationship Id="rId2996" Type="http://schemas.openxmlformats.org/officeDocument/2006/relationships/hyperlink" Target="http://pbs.twimg.com/profile_images/920410825369759745/rj8B3I5I_normal.jpg" TargetMode="External"/><Relationship Id="rId1666" Type="http://schemas.openxmlformats.org/officeDocument/2006/relationships/hyperlink" Target="http://pbs.twimg.com/profile_images/760851832503693312/PFGUQnxu_normal.jpg" TargetMode="External"/><Relationship Id="rId2997" Type="http://schemas.openxmlformats.org/officeDocument/2006/relationships/hyperlink" Target="http://twitter.com/treberney/statuses/935612365378383872" TargetMode="External"/><Relationship Id="rId1667" Type="http://schemas.openxmlformats.org/officeDocument/2006/relationships/hyperlink" Target="http://twitter.com/AV_DiscoTech/statuses/936612736678744064" TargetMode="External"/><Relationship Id="rId2998" Type="http://schemas.openxmlformats.org/officeDocument/2006/relationships/hyperlink" Target="http://pbs.twimg.com/profile_images/900029277793525760/Zlz0vyvS_normal.jpg" TargetMode="External"/><Relationship Id="rId1668" Type="http://schemas.openxmlformats.org/officeDocument/2006/relationships/hyperlink" Target="http://pbs.twimg.com/profile_images/831231306830905344/aQ0dLYSx_normal.jpg" TargetMode="External"/><Relationship Id="rId2999" Type="http://schemas.openxmlformats.org/officeDocument/2006/relationships/hyperlink" Target="http://twitter.com/FilmRestoration/statuses/935609761579626496" TargetMode="External"/><Relationship Id="rId1669" Type="http://schemas.openxmlformats.org/officeDocument/2006/relationships/hyperlink" Target="http://twitter.com/CollabJapanFilm/statuses/936612513344520192" TargetMode="External"/><Relationship Id="rId839" Type="http://schemas.openxmlformats.org/officeDocument/2006/relationships/hyperlink" Target="http://twitter.com/ItsTheShadsy/statuses/936984389724012545" TargetMode="External"/><Relationship Id="rId838" Type="http://schemas.openxmlformats.org/officeDocument/2006/relationships/hyperlink" Target="http://pbs.twimg.com/profile_images/779885407626559488/c9cE_46I_normal.jpg" TargetMode="External"/><Relationship Id="rId833" Type="http://schemas.openxmlformats.org/officeDocument/2006/relationships/hyperlink" Target="http://twitter.com/SegoLilyGirl/statuses/936987067174871040" TargetMode="External"/><Relationship Id="rId832" Type="http://schemas.openxmlformats.org/officeDocument/2006/relationships/hyperlink" Target="http://pbs.twimg.com/profile_images/508751337518272512/3GnpF52K_normal.jpeg" TargetMode="External"/><Relationship Id="rId831" Type="http://schemas.openxmlformats.org/officeDocument/2006/relationships/hyperlink" Target="http://twitter.com/ArchivistAriel/statuses/936987191774867456" TargetMode="External"/><Relationship Id="rId830" Type="http://schemas.openxmlformats.org/officeDocument/2006/relationships/hyperlink" Target="http://pbs.twimg.com/profile_images/907784163628957696/_l0Xa5da_normal.jpg" TargetMode="External"/><Relationship Id="rId837" Type="http://schemas.openxmlformats.org/officeDocument/2006/relationships/hyperlink" Target="http://twitter.com/ItsTheShadsy/statuses/936985113551831047" TargetMode="External"/><Relationship Id="rId836" Type="http://schemas.openxmlformats.org/officeDocument/2006/relationships/hyperlink" Target="http://pbs.twimg.com/profile_images/779885407626559488/c9cE_46I_normal.jpg" TargetMode="External"/><Relationship Id="rId835" Type="http://schemas.openxmlformats.org/officeDocument/2006/relationships/hyperlink" Target="http://twitter.com/DaleLore/statuses/936986442240229376" TargetMode="External"/><Relationship Id="rId834" Type="http://schemas.openxmlformats.org/officeDocument/2006/relationships/hyperlink" Target="http://pbs.twimg.com/profile_images/509734642132320256/Bdk90kJQ_normal.png" TargetMode="External"/><Relationship Id="rId2990" Type="http://schemas.openxmlformats.org/officeDocument/2006/relationships/hyperlink" Target="http://pbs.twimg.com/profile_images/873650536133931008/L_4WJ5a3_normal.jpg" TargetMode="External"/><Relationship Id="rId1660" Type="http://schemas.openxmlformats.org/officeDocument/2006/relationships/hyperlink" Target="http://pbs.twimg.com/profile_images/857661866214133760/TLE3T--W_normal.jpg" TargetMode="External"/><Relationship Id="rId2991" Type="http://schemas.openxmlformats.org/officeDocument/2006/relationships/hyperlink" Target="http://twitter.com/BreatheHistory/statuses/935618552995962880" TargetMode="External"/><Relationship Id="rId1661" Type="http://schemas.openxmlformats.org/officeDocument/2006/relationships/hyperlink" Target="http://twitter.com/daliawithnoh/statuses/936614868668571648" TargetMode="External"/><Relationship Id="rId2992" Type="http://schemas.openxmlformats.org/officeDocument/2006/relationships/hyperlink" Target="http://pbs.twimg.com/profile_images/378800000680486130/062706f55092a04ab0a0cafde20603c1_normal.jpeg" TargetMode="External"/><Relationship Id="rId1662" Type="http://schemas.openxmlformats.org/officeDocument/2006/relationships/hyperlink" Target="http://pbs.twimg.com/profile_images/857661866214133760/TLE3T--W_normal.jpg" TargetMode="External"/><Relationship Id="rId2993" Type="http://schemas.openxmlformats.org/officeDocument/2006/relationships/hyperlink" Target="http://twitter.com/dericed/statuses/935614634081517568" TargetMode="External"/><Relationship Id="rId1663" Type="http://schemas.openxmlformats.org/officeDocument/2006/relationships/hyperlink" Target="http://twitter.com/daliawithnoh/statuses/936614868668571648" TargetMode="External"/><Relationship Id="rId2994" Type="http://schemas.openxmlformats.org/officeDocument/2006/relationships/hyperlink" Target="http://pbs.twimg.com/profile_images/802524170370383874/2MlPQ2j__normal.jpg" TargetMode="External"/><Relationship Id="rId2148" Type="http://schemas.openxmlformats.org/officeDocument/2006/relationships/hyperlink" Target="http://pbs.twimg.com/profile_images/907784163628957696/_l0Xa5da_normal.jpg" TargetMode="External"/><Relationship Id="rId2149" Type="http://schemas.openxmlformats.org/officeDocument/2006/relationships/hyperlink" Target="http://twitter.com/ArchivistAriel/statuses/936325413910994944" TargetMode="External"/><Relationship Id="rId2140" Type="http://schemas.openxmlformats.org/officeDocument/2006/relationships/hyperlink" Target="http://pbs.twimg.com/profile_images/907784163628957696/_l0Xa5da_normal.jpg" TargetMode="External"/><Relationship Id="rId2141" Type="http://schemas.openxmlformats.org/officeDocument/2006/relationships/hyperlink" Target="http://twitter.com/ArchivistAriel/statuses/936325910633910272" TargetMode="External"/><Relationship Id="rId2142" Type="http://schemas.openxmlformats.org/officeDocument/2006/relationships/hyperlink" Target="http://pbs.twimg.com/profile_images/907784163628957696/_l0Xa5da_normal.jpg" TargetMode="External"/><Relationship Id="rId2143" Type="http://schemas.openxmlformats.org/officeDocument/2006/relationships/hyperlink" Target="http://twitter.com/ArchivistAriel/statuses/936325840702382080" TargetMode="External"/><Relationship Id="rId2144" Type="http://schemas.openxmlformats.org/officeDocument/2006/relationships/hyperlink" Target="http://pbs.twimg.com/profile_images/899044608700588033/i93EZ_i0_normal.jpg" TargetMode="External"/><Relationship Id="rId2145" Type="http://schemas.openxmlformats.org/officeDocument/2006/relationships/hyperlink" Target="http://twitter.com/CaseyEDavis1/statuses/936325777410359296" TargetMode="External"/><Relationship Id="rId2146" Type="http://schemas.openxmlformats.org/officeDocument/2006/relationships/hyperlink" Target="http://pbs.twimg.com/profile_images/899044608700588033/i93EZ_i0_normal.jpg" TargetMode="External"/><Relationship Id="rId2147" Type="http://schemas.openxmlformats.org/officeDocument/2006/relationships/hyperlink" Target="http://twitter.com/CaseyEDavis1/statuses/936325468047003648" TargetMode="External"/><Relationship Id="rId2137" Type="http://schemas.openxmlformats.org/officeDocument/2006/relationships/hyperlink" Target="http://twitter.com/nathan_avant/statuses/936326484502958081" TargetMode="External"/><Relationship Id="rId2138" Type="http://schemas.openxmlformats.org/officeDocument/2006/relationships/hyperlink" Target="http://pbs.twimg.com/profile_images/905894023583453184/yS1DE4qA_normal.jpg" TargetMode="External"/><Relationship Id="rId2139" Type="http://schemas.openxmlformats.org/officeDocument/2006/relationships/hyperlink" Target="http://twitter.com/kiddarchivist/statuses/936326418920820740" TargetMode="External"/><Relationship Id="rId2130" Type="http://schemas.openxmlformats.org/officeDocument/2006/relationships/hyperlink" Target="http://pbs.twimg.com/profile_images/907784163628957696/_l0Xa5da_normal.jpg" TargetMode="External"/><Relationship Id="rId2131" Type="http://schemas.openxmlformats.org/officeDocument/2006/relationships/hyperlink" Target="http://twitter.com/ArchivistAriel/statuses/936327501852188672" TargetMode="External"/><Relationship Id="rId2132" Type="http://schemas.openxmlformats.org/officeDocument/2006/relationships/hyperlink" Target="http://pbs.twimg.com/profile_images/922480986465624064/k3d1seyN_normal.jpg" TargetMode="External"/><Relationship Id="rId2133" Type="http://schemas.openxmlformats.org/officeDocument/2006/relationships/hyperlink" Target="http://twitter.com/LibConfLady/statuses/936327190228160514" TargetMode="External"/><Relationship Id="rId2134" Type="http://schemas.openxmlformats.org/officeDocument/2006/relationships/hyperlink" Target="http://pbs.twimg.com/profile_images/846183774085885954/CsuHp2X1_normal.jpg" TargetMode="External"/><Relationship Id="rId2135" Type="http://schemas.openxmlformats.org/officeDocument/2006/relationships/hyperlink" Target="http://twitter.com/DinahHandel/statuses/936326672273543170" TargetMode="External"/><Relationship Id="rId2136" Type="http://schemas.openxmlformats.org/officeDocument/2006/relationships/hyperlink" Target="http://pbs.twimg.com/profile_images/766316988318744576/i6JH9raI_normal.jpg" TargetMode="External"/><Relationship Id="rId2160" Type="http://schemas.openxmlformats.org/officeDocument/2006/relationships/hyperlink" Target="http://pbs.twimg.com/profile_images/616647328766668800/Pp3UtKna_normal.jpg" TargetMode="External"/><Relationship Id="rId2161" Type="http://schemas.openxmlformats.org/officeDocument/2006/relationships/hyperlink" Target="http://twitter.com/AMIAnet/statuses/936320102202519552" TargetMode="External"/><Relationship Id="rId2162" Type="http://schemas.openxmlformats.org/officeDocument/2006/relationships/hyperlink" Target="http://pbs.twimg.com/profile_images/557899139476758528/ntArCZuy_normal.png" TargetMode="External"/><Relationship Id="rId2163" Type="http://schemas.openxmlformats.org/officeDocument/2006/relationships/hyperlink" Target="http://twitter.com/amarchivepub/statuses/936319346175037446" TargetMode="External"/><Relationship Id="rId2164" Type="http://schemas.openxmlformats.org/officeDocument/2006/relationships/hyperlink" Target="http://pbs.twimg.com/profile_images/1627436180/tape_machine_normal.jpg" TargetMode="External"/><Relationship Id="rId2165" Type="http://schemas.openxmlformats.org/officeDocument/2006/relationships/hyperlink" Target="http://twitter.com/NYUMIAP/statuses/936317745901326338" TargetMode="External"/><Relationship Id="rId2166" Type="http://schemas.openxmlformats.org/officeDocument/2006/relationships/hyperlink" Target="http://pbs.twimg.com/profile_images/1627436180/tape_machine_normal.jpg" TargetMode="External"/><Relationship Id="rId2167" Type="http://schemas.openxmlformats.org/officeDocument/2006/relationships/hyperlink" Target="http://twitter.com/NYUMIAP/statuses/936316736961499136" TargetMode="External"/><Relationship Id="rId2168" Type="http://schemas.openxmlformats.org/officeDocument/2006/relationships/hyperlink" Target="http://pbs.twimg.com/profile_images/1627436180/tape_machine_normal.jpg" TargetMode="External"/><Relationship Id="rId2169" Type="http://schemas.openxmlformats.org/officeDocument/2006/relationships/hyperlink" Target="http://twitter.com/NYUMIAP/statuses/936316637766209536" TargetMode="External"/><Relationship Id="rId2159" Type="http://schemas.openxmlformats.org/officeDocument/2006/relationships/hyperlink" Target="http://twitter.com/typedbyadam/statuses/936321219229515776" TargetMode="External"/><Relationship Id="rId2150" Type="http://schemas.openxmlformats.org/officeDocument/2006/relationships/hyperlink" Target="http://pbs.twimg.com/profile_images/899044608700588033/i93EZ_i0_normal.jpg" TargetMode="External"/><Relationship Id="rId2151" Type="http://schemas.openxmlformats.org/officeDocument/2006/relationships/hyperlink" Target="http://twitter.com/CaseyEDavis1/statuses/936325380570603520" TargetMode="External"/><Relationship Id="rId2152" Type="http://schemas.openxmlformats.org/officeDocument/2006/relationships/hyperlink" Target="http://pbs.twimg.com/profile_images/921080705123213312/1fwcIqDn_normal.jpg" TargetMode="External"/><Relationship Id="rId2153" Type="http://schemas.openxmlformats.org/officeDocument/2006/relationships/hyperlink" Target="http://twitter.com/MDPI_IU/statuses/936324839077539840" TargetMode="External"/><Relationship Id="rId2154" Type="http://schemas.openxmlformats.org/officeDocument/2006/relationships/hyperlink" Target="http://pbs.twimg.com/profile_images/764093765057294339/NbTCW3f__normal.jpg" TargetMode="External"/><Relationship Id="rId2155" Type="http://schemas.openxmlformats.org/officeDocument/2006/relationships/hyperlink" Target="http://twitter.com/EddyColloton/statuses/936323723736616960" TargetMode="External"/><Relationship Id="rId2156" Type="http://schemas.openxmlformats.org/officeDocument/2006/relationships/hyperlink" Target="http://pbs.twimg.com/profile_images/919275884665765888/X-mJRWwA_normal.jpg" TargetMode="External"/><Relationship Id="rId2157" Type="http://schemas.openxmlformats.org/officeDocument/2006/relationships/hyperlink" Target="http://twitter.com/pvizner/statuses/936322085382774788" TargetMode="External"/><Relationship Id="rId2158" Type="http://schemas.openxmlformats.org/officeDocument/2006/relationships/hyperlink" Target="http://pbs.twimg.com/profile_images/763468340086108161/fWQOxlYc_normal.jpg" TargetMode="External"/><Relationship Id="rId2104" Type="http://schemas.openxmlformats.org/officeDocument/2006/relationships/hyperlink" Target="http://pbs.twimg.com/profile_images/921080705123213312/1fwcIqDn_normal.jpg" TargetMode="External"/><Relationship Id="rId2105" Type="http://schemas.openxmlformats.org/officeDocument/2006/relationships/hyperlink" Target="http://twitter.com/MDPI_IU/statuses/936330407381012481" TargetMode="External"/><Relationship Id="rId2106" Type="http://schemas.openxmlformats.org/officeDocument/2006/relationships/hyperlink" Target="http://pbs.twimg.com/profile_images/907784163628957696/_l0Xa5da_normal.jpg" TargetMode="External"/><Relationship Id="rId2107" Type="http://schemas.openxmlformats.org/officeDocument/2006/relationships/hyperlink" Target="http://twitter.com/ArchivistAriel/statuses/936330075175141377" TargetMode="External"/><Relationship Id="rId2108" Type="http://schemas.openxmlformats.org/officeDocument/2006/relationships/hyperlink" Target="http://pbs.twimg.com/profile_images/1338427089/2011-04-26_19.55_1_normal.JPG" TargetMode="External"/><Relationship Id="rId2109" Type="http://schemas.openxmlformats.org/officeDocument/2006/relationships/hyperlink" Target="http://twitter.com/TerrifiKelly/statuses/936329893700349953" TargetMode="External"/><Relationship Id="rId2100" Type="http://schemas.openxmlformats.org/officeDocument/2006/relationships/hyperlink" Target="http://pbs.twimg.com/profile_images/779885407626559488/c9cE_46I_normal.jpg" TargetMode="External"/><Relationship Id="rId2101" Type="http://schemas.openxmlformats.org/officeDocument/2006/relationships/hyperlink" Target="http://twitter.com/ItsTheShadsy/statuses/936331122996326400" TargetMode="External"/><Relationship Id="rId2102" Type="http://schemas.openxmlformats.org/officeDocument/2006/relationships/hyperlink" Target="http://pbs.twimg.com/profile_images/1338427089/2011-04-26_19.55_1_normal.JPG" TargetMode="External"/><Relationship Id="rId2103" Type="http://schemas.openxmlformats.org/officeDocument/2006/relationships/hyperlink" Target="http://twitter.com/TerrifiKelly/statuses/936331115371139072" TargetMode="External"/><Relationship Id="rId899" Type="http://schemas.openxmlformats.org/officeDocument/2006/relationships/hyperlink" Target="http://twitter.com/treberney/statuses/936826063065198593" TargetMode="External"/><Relationship Id="rId898" Type="http://schemas.openxmlformats.org/officeDocument/2006/relationships/hyperlink" Target="http://pbs.twimg.com/profile_images/935933578139066369/CL4pbkiY_normal.jpg" TargetMode="External"/><Relationship Id="rId897" Type="http://schemas.openxmlformats.org/officeDocument/2006/relationships/hyperlink" Target="http://twitter.com/AFA_archive/statuses/936846192700297216" TargetMode="External"/><Relationship Id="rId896" Type="http://schemas.openxmlformats.org/officeDocument/2006/relationships/hyperlink" Target="http://pbs.twimg.com/profile_images/889710641505648642/5mpydIEI_normal.jpg" TargetMode="External"/><Relationship Id="rId891" Type="http://schemas.openxmlformats.org/officeDocument/2006/relationships/hyperlink" Target="http://twitter.com/AMIAnet/statuses/936907061065015298" TargetMode="External"/><Relationship Id="rId890" Type="http://schemas.openxmlformats.org/officeDocument/2006/relationships/hyperlink" Target="http://pbs.twimg.com/profile_images/616647328766668800/Pp3UtKna_normal.jpg" TargetMode="External"/><Relationship Id="rId895" Type="http://schemas.openxmlformats.org/officeDocument/2006/relationships/hyperlink" Target="http://twitter.com/oscars1964/statuses/936858286183219201" TargetMode="External"/><Relationship Id="rId894" Type="http://schemas.openxmlformats.org/officeDocument/2006/relationships/hyperlink" Target="http://pbs.twimg.com/profile_images/837839429829963776/OgsGvzA2_normal.jpg" TargetMode="External"/><Relationship Id="rId893" Type="http://schemas.openxmlformats.org/officeDocument/2006/relationships/hyperlink" Target="http://twitter.com/Inedits_Europe/statuses/936894395512537088" TargetMode="External"/><Relationship Id="rId892" Type="http://schemas.openxmlformats.org/officeDocument/2006/relationships/hyperlink" Target="http://pbs.twimg.com/profile_images/828629216220569600/9NwYbtL5_normal.jpg" TargetMode="External"/><Relationship Id="rId2126" Type="http://schemas.openxmlformats.org/officeDocument/2006/relationships/hyperlink" Target="http://pbs.twimg.com/profile_images/814515951177781248/_g101_b5_normal.jpg" TargetMode="External"/><Relationship Id="rId2127" Type="http://schemas.openxmlformats.org/officeDocument/2006/relationships/hyperlink" Target="http://twitter.com/PeebsCate/statuses/936327683637743620" TargetMode="External"/><Relationship Id="rId2128" Type="http://schemas.openxmlformats.org/officeDocument/2006/relationships/hyperlink" Target="http://pbs.twimg.com/profile_images/907784163628957696/_l0Xa5da_normal.jpg" TargetMode="External"/><Relationship Id="rId2129" Type="http://schemas.openxmlformats.org/officeDocument/2006/relationships/hyperlink" Target="http://twitter.com/ArchivistAriel/statuses/936327501852188672" TargetMode="External"/><Relationship Id="rId2120" Type="http://schemas.openxmlformats.org/officeDocument/2006/relationships/hyperlink" Target="http://pbs.twimg.com/profile_images/1338427089/2011-04-26_19.55_1_normal.JPG" TargetMode="External"/><Relationship Id="rId2121" Type="http://schemas.openxmlformats.org/officeDocument/2006/relationships/hyperlink" Target="http://twitter.com/TerrifiKelly/statuses/936329140017524737" TargetMode="External"/><Relationship Id="rId2122" Type="http://schemas.openxmlformats.org/officeDocument/2006/relationships/hyperlink" Target="http://pbs.twimg.com/profile_images/814515951177781248/_g101_b5_normal.jpg" TargetMode="External"/><Relationship Id="rId2123" Type="http://schemas.openxmlformats.org/officeDocument/2006/relationships/hyperlink" Target="http://twitter.com/PeebsCate/statuses/936328365694431232" TargetMode="External"/><Relationship Id="rId2124" Type="http://schemas.openxmlformats.org/officeDocument/2006/relationships/hyperlink" Target="http://pbs.twimg.com/profile_images/846183774085885954/CsuHp2X1_normal.jpg" TargetMode="External"/><Relationship Id="rId2125" Type="http://schemas.openxmlformats.org/officeDocument/2006/relationships/hyperlink" Target="http://twitter.com/DinahHandel/statuses/936328323407507457" TargetMode="External"/><Relationship Id="rId2115" Type="http://schemas.openxmlformats.org/officeDocument/2006/relationships/hyperlink" Target="http://twitter.com/sairarias/statuses/936329314089558017" TargetMode="External"/><Relationship Id="rId2116" Type="http://schemas.openxmlformats.org/officeDocument/2006/relationships/hyperlink" Target="http://pbs.twimg.com/profile_images/601233784034369536/7VZ9AsLJ_normal.jpg" TargetMode="External"/><Relationship Id="rId2117" Type="http://schemas.openxmlformats.org/officeDocument/2006/relationships/hyperlink" Target="http://twitter.com/AMIAatUT/statuses/936329206715346951" TargetMode="External"/><Relationship Id="rId2118" Type="http://schemas.openxmlformats.org/officeDocument/2006/relationships/hyperlink" Target="http://pbs.twimg.com/profile_images/912749128110755843/ZktznNsw_normal.jpg" TargetMode="External"/><Relationship Id="rId2119" Type="http://schemas.openxmlformats.org/officeDocument/2006/relationships/hyperlink" Target="http://twitter.com/MemLabNet/statuses/936329191531991041" TargetMode="External"/><Relationship Id="rId2110" Type="http://schemas.openxmlformats.org/officeDocument/2006/relationships/hyperlink" Target="http://pbs.twimg.com/profile_images/509734642132320256/Bdk90kJQ_normal.png" TargetMode="External"/><Relationship Id="rId2111" Type="http://schemas.openxmlformats.org/officeDocument/2006/relationships/hyperlink" Target="http://twitter.com/DaleLore/statuses/936329799571734528" TargetMode="External"/><Relationship Id="rId2112" Type="http://schemas.openxmlformats.org/officeDocument/2006/relationships/hyperlink" Target="http://pbs.twimg.com/profile_images/779885407626559488/c9cE_46I_normal.jpg" TargetMode="External"/><Relationship Id="rId2113" Type="http://schemas.openxmlformats.org/officeDocument/2006/relationships/hyperlink" Target="http://twitter.com/ItsTheShadsy/statuses/936329437905408000" TargetMode="External"/><Relationship Id="rId2114" Type="http://schemas.openxmlformats.org/officeDocument/2006/relationships/hyperlink" Target="http://pbs.twimg.com/profile_images/2584290899/5pu6djqkm4c2zlwz0zzn_normal.jpe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C4" s="2"/>
    </row>
    <row r="5" ht="23.25" customHeight="1">
      <c r="A5" s="6" t="s">
        <v>4</v>
      </c>
      <c r="C5" s="2"/>
    </row>
    <row r="6" ht="25.5" customHeight="1">
      <c r="A6" s="5" t="s">
        <v>5</v>
      </c>
      <c r="C6" s="2"/>
    </row>
    <row r="7" ht="25.5" customHeight="1">
      <c r="A7" s="6" t="s">
        <v>6</v>
      </c>
      <c r="C7" s="2"/>
    </row>
    <row r="8" ht="14.25" customHeight="1">
      <c r="A8" s="7"/>
      <c r="B8" s="8"/>
      <c r="C8" s="9"/>
    </row>
    <row r="9" ht="24.75" customHeight="1">
      <c r="A9" s="10" t="s">
        <v>7</v>
      </c>
      <c r="B9" s="11" t="s">
        <v>8</v>
      </c>
      <c r="C9" s="13"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24"/>
      <c r="C10" s="9"/>
    </row>
    <row r="11" ht="37.5" customHeight="1">
      <c r="A11" s="25" t="s">
        <v>88</v>
      </c>
      <c r="C11" s="2"/>
    </row>
    <row r="12" ht="24.75" customHeight="1">
      <c r="A12" s="5" t="s">
        <v>94</v>
      </c>
      <c r="C12" s="2"/>
    </row>
    <row r="13" ht="23.25" customHeight="1">
      <c r="A13" s="26" t="s">
        <v>97</v>
      </c>
      <c r="B13" s="33" t="s">
        <v>203</v>
      </c>
      <c r="C13" s="34"/>
    </row>
    <row r="14" ht="23.25" hidden="1" customHeight="1">
      <c r="A14" s="26" t="s">
        <v>209</v>
      </c>
      <c r="B14" s="35" t="s">
        <v>210</v>
      </c>
      <c r="C14" s="36" t="s">
        <v>215</v>
      </c>
    </row>
    <row r="15" ht="23.25" customHeight="1">
      <c r="A15" s="26" t="s">
        <v>220</v>
      </c>
      <c r="B15" s="35">
        <v>0.0</v>
      </c>
      <c r="C15" s="37" t="s">
        <v>227</v>
      </c>
    </row>
    <row r="16" ht="23.25" customHeight="1">
      <c r="A16" s="26" t="s">
        <v>230</v>
      </c>
      <c r="B16" s="38">
        <v>3000.0</v>
      </c>
      <c r="C16" s="39" t="s">
        <v>231</v>
      </c>
    </row>
    <row r="17" ht="23.25" customHeight="1">
      <c r="A17" s="10" t="s">
        <v>232</v>
      </c>
      <c r="B17" s="40" t="s">
        <v>233</v>
      </c>
      <c r="C17" s="41"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237</v>
      </c>
      <c r="C18" s="2"/>
    </row>
    <row r="19" ht="21.0" customHeight="1">
      <c r="A19" s="42" t="s">
        <v>238</v>
      </c>
      <c r="B19" s="43">
        <f>COUNTA(Archive!A:A)-1</f>
        <v>1641</v>
      </c>
      <c r="C19" s="44"/>
    </row>
    <row r="20" ht="21.0" customHeight="1">
      <c r="A20" s="42" t="s">
        <v>256</v>
      </c>
      <c r="B20" s="45">
        <f>IFERROR(__xludf.DUMMYFUNCTION("COUNTA(UNIQUE(Archive!A:A))-1"),"1,511")</f>
        <v>1511</v>
      </c>
      <c r="C20" s="44"/>
    </row>
    <row r="21" ht="21.0" customHeight="1">
      <c r="A21" s="46" t="s">
        <v>263</v>
      </c>
      <c r="B21" s="47">
        <f>MIN(Archive!E:E)</f>
        <v>43051.60138</v>
      </c>
      <c r="C21" s="44"/>
    </row>
    <row r="22" ht="21.0" customHeight="1">
      <c r="A22" s="46" t="s">
        <v>276</v>
      </c>
      <c r="B22" s="48">
        <f>MAX(Archive!E:E)</f>
        <v>43087.29236</v>
      </c>
      <c r="C22" s="44"/>
    </row>
    <row r="23" ht="31.5" customHeight="1">
      <c r="A23" s="5" t="s">
        <v>288</v>
      </c>
      <c r="C23" s="2"/>
    </row>
    <row r="24" ht="25.5" customHeight="1">
      <c r="A24" s="49" t="s">
        <v>293</v>
      </c>
      <c r="C24" s="2"/>
    </row>
    <row r="25" ht="23.25" customHeight="1">
      <c r="A25" s="50" t="s">
        <v>295</v>
      </c>
      <c r="C25" s="2"/>
    </row>
    <row r="26" ht="18.75" customHeight="1">
      <c r="A26" s="51"/>
      <c r="B26" s="52" t="str">
        <f>HYPERLINK("http://hawksey.info/tagsexplorer/?key="&amp;getSheetKey(B9)&amp;"&amp;gid="&amp;getSheetGID("Archive"), "TAGSExplorer")</f>
        <v>TAGSExplorer</v>
      </c>
      <c r="C26" s="53" t="s">
        <v>313</v>
      </c>
    </row>
    <row r="27" ht="9.0" customHeight="1">
      <c r="A27" s="51"/>
      <c r="B27" s="54"/>
      <c r="C27" s="44"/>
    </row>
    <row r="28" ht="19.5" customHeight="1">
      <c r="A28" s="51"/>
      <c r="B28" s="52" t="str">
        <f>HYPERLINK("http://hawksey.info/tagsexplorer/arc.html?key="&amp;getSheetKey(B9)&amp;"&amp;gid="&amp;getSheetGID("Archive"), "TAGS Archive")</f>
        <v>TAGS Archive</v>
      </c>
      <c r="C28" s="55" t="s">
        <v>331</v>
      </c>
    </row>
    <row r="29" ht="16.5" customHeight="1">
      <c r="A29" s="51"/>
      <c r="B29" s="56"/>
      <c r="C29" s="44"/>
    </row>
    <row r="30" ht="33.75" customHeight="1">
      <c r="A30" s="5" t="s">
        <v>334</v>
      </c>
      <c r="C30" s="2"/>
    </row>
    <row r="31" ht="33.75" customHeight="1">
      <c r="A31" s="57"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58" t="s">
        <v>349</v>
      </c>
      <c r="C32" s="2"/>
    </row>
    <row r="33" ht="15.0" customHeight="1">
      <c r="A33" s="59"/>
      <c r="B33" s="59"/>
      <c r="C33" s="60" t="str">
        <f>IMAGE(getGABeacon("UA-48225260-1",B9),3)</f>
        <v/>
      </c>
    </row>
    <row r="34" ht="8.25" customHeight="1">
      <c r="A34" s="61"/>
      <c r="B34" s="61"/>
      <c r="C34" s="62"/>
    </row>
  </sheetData>
  <mergeCells count="16">
    <mergeCell ref="A23:C23"/>
    <mergeCell ref="A18:C18"/>
    <mergeCell ref="A24:C24"/>
    <mergeCell ref="A30:C30"/>
    <mergeCell ref="A31:C31"/>
    <mergeCell ref="A32:C32"/>
    <mergeCell ref="A25:C25"/>
    <mergeCell ref="A2:C2"/>
    <mergeCell ref="A1:C1"/>
    <mergeCell ref="A3:C3"/>
    <mergeCell ref="A4:C4"/>
    <mergeCell ref="A6:C6"/>
    <mergeCell ref="A7:C7"/>
    <mergeCell ref="A5:C5"/>
    <mergeCell ref="A11:C11"/>
    <mergeCell ref="A12:C12"/>
  </mergeCells>
  <dataValidations>
    <dataValidation type="list" allowBlank="1" showInputMessage="1" prompt="Select the time period you want to search" sqref="B13">
      <formula1>"default,-1 days,-2 days,-3 days,-4 days,-5 days,-6 days,-7 days"</formula1>
    </dataValidation>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14" t="s">
        <v>10</v>
      </c>
      <c r="B1" s="16" t="s">
        <v>11</v>
      </c>
      <c r="C1" s="18" t="s">
        <v>12</v>
      </c>
      <c r="D1" s="16" t="s">
        <v>13</v>
      </c>
      <c r="E1" s="19" t="s">
        <v>14</v>
      </c>
      <c r="F1" s="16" t="s">
        <v>15</v>
      </c>
      <c r="G1" s="16" t="s">
        <v>16</v>
      </c>
      <c r="H1" s="16" t="s">
        <v>17</v>
      </c>
      <c r="I1" s="16" t="s">
        <v>18</v>
      </c>
      <c r="J1" s="16" t="s">
        <v>19</v>
      </c>
      <c r="K1" s="16" t="s">
        <v>20</v>
      </c>
      <c r="L1" s="20" t="s">
        <v>21</v>
      </c>
      <c r="M1" s="20" t="s">
        <v>22</v>
      </c>
      <c r="N1" s="16" t="s">
        <v>23</v>
      </c>
      <c r="O1" s="16" t="s">
        <v>24</v>
      </c>
      <c r="P1" s="16" t="s">
        <v>25</v>
      </c>
      <c r="Q1" s="16" t="s">
        <v>26</v>
      </c>
      <c r="R1" s="20" t="s">
        <v>27</v>
      </c>
    </row>
    <row r="2">
      <c r="A2" s="21" t="s">
        <v>28</v>
      </c>
      <c r="B2" s="16" t="s">
        <v>29</v>
      </c>
      <c r="C2" s="18" t="s">
        <v>30</v>
      </c>
      <c r="D2" s="16" t="s">
        <v>31</v>
      </c>
      <c r="E2" s="19">
        <v>43087.29236111111</v>
      </c>
      <c r="F2" s="16"/>
      <c r="G2" s="16" t="s">
        <v>32</v>
      </c>
      <c r="H2" s="16"/>
      <c r="I2" s="16"/>
      <c r="J2" s="16" t="s">
        <v>33</v>
      </c>
      <c r="K2" s="16"/>
      <c r="L2" s="20" t="s">
        <v>34</v>
      </c>
      <c r="M2" s="22" t="s">
        <v>35</v>
      </c>
      <c r="N2" s="16">
        <v>83.0</v>
      </c>
      <c r="O2" s="16">
        <v>72.0</v>
      </c>
      <c r="P2" s="16" t="s">
        <v>36</v>
      </c>
      <c r="Q2" s="23" t="s">
        <v>37</v>
      </c>
      <c r="R2" s="20" t="s">
        <v>38</v>
      </c>
    </row>
    <row r="3">
      <c r="A3" s="21" t="s">
        <v>39</v>
      </c>
      <c r="B3" s="16" t="s">
        <v>40</v>
      </c>
      <c r="C3" s="18" t="s">
        <v>41</v>
      </c>
      <c r="D3" s="16" t="s">
        <v>42</v>
      </c>
      <c r="E3" s="19">
        <v>43082.7428125</v>
      </c>
      <c r="F3" s="16"/>
      <c r="G3" s="16" t="s">
        <v>32</v>
      </c>
      <c r="H3" s="16"/>
      <c r="I3" s="16"/>
      <c r="J3" s="16" t="s">
        <v>43</v>
      </c>
      <c r="K3" s="16"/>
      <c r="L3" s="20" t="s">
        <v>44</v>
      </c>
      <c r="M3" s="22" t="s">
        <v>45</v>
      </c>
      <c r="N3" s="16">
        <v>348.0</v>
      </c>
      <c r="O3" s="16">
        <v>739.0</v>
      </c>
      <c r="P3" s="16" t="s">
        <v>46</v>
      </c>
      <c r="Q3" s="23" t="s">
        <v>47</v>
      </c>
      <c r="R3" s="20" t="s">
        <v>48</v>
      </c>
    </row>
    <row r="4">
      <c r="A4" s="21" t="s">
        <v>49</v>
      </c>
      <c r="B4" s="16" t="s">
        <v>50</v>
      </c>
      <c r="C4" s="18" t="s">
        <v>41</v>
      </c>
      <c r="D4" s="16" t="s">
        <v>51</v>
      </c>
      <c r="E4" s="19">
        <v>43082.148935185185</v>
      </c>
      <c r="F4" s="16"/>
      <c r="G4" s="16" t="s">
        <v>32</v>
      </c>
      <c r="H4" s="16"/>
      <c r="I4" s="16"/>
      <c r="J4" s="16" t="s">
        <v>52</v>
      </c>
      <c r="K4" s="16"/>
      <c r="L4" s="20" t="s">
        <v>53</v>
      </c>
      <c r="M4" s="22" t="s">
        <v>54</v>
      </c>
      <c r="N4" s="16">
        <v>733.0</v>
      </c>
      <c r="O4" s="16">
        <v>146.0</v>
      </c>
      <c r="P4" s="16"/>
      <c r="Q4" s="23" t="s">
        <v>55</v>
      </c>
      <c r="R4" s="20" t="s">
        <v>48</v>
      </c>
    </row>
    <row r="5">
      <c r="A5" s="21" t="s">
        <v>56</v>
      </c>
      <c r="B5" s="16" t="s">
        <v>57</v>
      </c>
      <c r="C5" s="18" t="s">
        <v>41</v>
      </c>
      <c r="D5" s="16" t="s">
        <v>58</v>
      </c>
      <c r="E5" s="19">
        <v>43081.99655092593</v>
      </c>
      <c r="F5" s="16"/>
      <c r="G5" s="16" t="s">
        <v>32</v>
      </c>
      <c r="H5" s="16"/>
      <c r="I5" s="16"/>
      <c r="J5" s="16" t="s">
        <v>59</v>
      </c>
      <c r="K5" s="16"/>
      <c r="L5" s="20" t="s">
        <v>44</v>
      </c>
      <c r="M5" s="22" t="s">
        <v>60</v>
      </c>
      <c r="N5" s="16">
        <v>2882.0</v>
      </c>
      <c r="O5" s="16">
        <v>1684.0</v>
      </c>
      <c r="P5" s="16" t="s">
        <v>61</v>
      </c>
      <c r="Q5" s="23" t="s">
        <v>62</v>
      </c>
      <c r="R5" s="20" t="s">
        <v>48</v>
      </c>
    </row>
    <row r="6">
      <c r="A6" s="21" t="s">
        <v>63</v>
      </c>
      <c r="B6" s="16" t="s">
        <v>64</v>
      </c>
      <c r="C6" s="18" t="s">
        <v>65</v>
      </c>
      <c r="D6" s="16" t="s">
        <v>66</v>
      </c>
      <c r="E6" s="19">
        <v>43081.3221412037</v>
      </c>
      <c r="F6" s="16"/>
      <c r="G6" s="16" t="s">
        <v>32</v>
      </c>
      <c r="H6" s="16"/>
      <c r="I6" s="16"/>
      <c r="J6" s="16" t="s">
        <v>67</v>
      </c>
      <c r="K6" s="16"/>
      <c r="L6" s="20" t="s">
        <v>44</v>
      </c>
      <c r="M6" s="22" t="s">
        <v>68</v>
      </c>
      <c r="N6" s="16">
        <v>1626.0</v>
      </c>
      <c r="O6" s="16">
        <v>1054.0</v>
      </c>
      <c r="P6" s="16" t="s">
        <v>69</v>
      </c>
      <c r="Q6" s="23" t="s">
        <v>70</v>
      </c>
      <c r="R6" s="20" t="s">
        <v>71</v>
      </c>
    </row>
    <row r="7">
      <c r="A7" s="21" t="s">
        <v>72</v>
      </c>
      <c r="B7" s="16" t="s">
        <v>73</v>
      </c>
      <c r="C7" s="18" t="s">
        <v>74</v>
      </c>
      <c r="D7" s="16" t="s">
        <v>75</v>
      </c>
      <c r="E7" s="19">
        <v>43081.04540509259</v>
      </c>
      <c r="F7" s="16"/>
      <c r="G7" s="16" t="s">
        <v>32</v>
      </c>
      <c r="H7" s="16"/>
      <c r="I7" s="16"/>
      <c r="J7" s="16" t="s">
        <v>76</v>
      </c>
      <c r="K7" s="16"/>
      <c r="L7" s="20" t="s">
        <v>77</v>
      </c>
      <c r="M7" s="22" t="s">
        <v>78</v>
      </c>
      <c r="N7" s="16">
        <v>453.0</v>
      </c>
      <c r="O7" s="16">
        <v>190.0</v>
      </c>
      <c r="P7" s="16"/>
      <c r="Q7" s="23" t="s">
        <v>79</v>
      </c>
      <c r="R7" s="20" t="s">
        <v>80</v>
      </c>
    </row>
    <row r="8">
      <c r="A8" s="21" t="s">
        <v>81</v>
      </c>
      <c r="B8" s="16" t="s">
        <v>82</v>
      </c>
      <c r="C8" s="18" t="s">
        <v>83</v>
      </c>
      <c r="D8" s="16" t="s">
        <v>84</v>
      </c>
      <c r="E8" s="19">
        <v>43080.96060185185</v>
      </c>
      <c r="F8" s="16"/>
      <c r="G8" s="16" t="s">
        <v>32</v>
      </c>
      <c r="H8" s="16"/>
      <c r="I8" s="16"/>
      <c r="J8" s="16" t="s">
        <v>85</v>
      </c>
      <c r="K8" s="16"/>
      <c r="L8" s="20" t="s">
        <v>86</v>
      </c>
      <c r="M8" s="22" t="s">
        <v>87</v>
      </c>
      <c r="N8" s="16">
        <v>571.0</v>
      </c>
      <c r="O8" s="16">
        <v>1249.0</v>
      </c>
      <c r="P8" s="16"/>
      <c r="Q8" s="23" t="s">
        <v>89</v>
      </c>
      <c r="R8" s="20" t="s">
        <v>90</v>
      </c>
    </row>
    <row r="9">
      <c r="A9" s="21" t="s">
        <v>91</v>
      </c>
      <c r="B9" s="16" t="s">
        <v>92</v>
      </c>
      <c r="C9" s="18" t="s">
        <v>93</v>
      </c>
      <c r="D9" s="16" t="s">
        <v>95</v>
      </c>
      <c r="E9" s="19">
        <v>43080.94578703704</v>
      </c>
      <c r="F9" s="16"/>
      <c r="G9" s="16" t="s">
        <v>32</v>
      </c>
      <c r="H9" s="16"/>
      <c r="I9" s="16"/>
      <c r="J9" s="16" t="s">
        <v>96</v>
      </c>
      <c r="K9" s="16"/>
      <c r="L9" s="20" t="s">
        <v>86</v>
      </c>
      <c r="M9" s="22" t="s">
        <v>98</v>
      </c>
      <c r="N9" s="16">
        <v>118.0</v>
      </c>
      <c r="O9" s="16">
        <v>211.0</v>
      </c>
      <c r="P9" s="16" t="s">
        <v>99</v>
      </c>
      <c r="Q9" s="23" t="s">
        <v>100</v>
      </c>
      <c r="R9" s="20" t="s">
        <v>101</v>
      </c>
    </row>
    <row r="10">
      <c r="A10" s="21" t="s">
        <v>102</v>
      </c>
      <c r="B10" s="16" t="s">
        <v>82</v>
      </c>
      <c r="C10" s="18" t="s">
        <v>93</v>
      </c>
      <c r="D10" s="16" t="s">
        <v>103</v>
      </c>
      <c r="E10" s="19">
        <v>43080.940833333334</v>
      </c>
      <c r="F10" s="16"/>
      <c r="G10" s="16" t="s">
        <v>32</v>
      </c>
      <c r="H10" s="16"/>
      <c r="I10" s="16"/>
      <c r="J10" s="16" t="s">
        <v>85</v>
      </c>
      <c r="K10" s="16"/>
      <c r="L10" s="20" t="s">
        <v>86</v>
      </c>
      <c r="M10" s="22" t="s">
        <v>87</v>
      </c>
      <c r="N10" s="16">
        <v>571.0</v>
      </c>
      <c r="O10" s="16">
        <v>1249.0</v>
      </c>
      <c r="P10" s="16"/>
      <c r="Q10" s="23" t="s">
        <v>104</v>
      </c>
      <c r="R10" s="20" t="s">
        <v>101</v>
      </c>
    </row>
    <row r="11">
      <c r="A11" s="21" t="s">
        <v>102</v>
      </c>
      <c r="B11" s="16" t="s">
        <v>82</v>
      </c>
      <c r="C11" s="18" t="s">
        <v>93</v>
      </c>
      <c r="D11" s="16" t="s">
        <v>103</v>
      </c>
      <c r="E11" s="19">
        <v>43080.940833333334</v>
      </c>
      <c r="F11" s="16"/>
      <c r="G11" s="16" t="s">
        <v>32</v>
      </c>
      <c r="H11" s="16"/>
      <c r="I11" s="16"/>
      <c r="J11" s="16" t="s">
        <v>85</v>
      </c>
      <c r="K11" s="16"/>
      <c r="L11" s="20" t="s">
        <v>86</v>
      </c>
      <c r="M11" s="22" t="s">
        <v>87</v>
      </c>
      <c r="N11" s="16">
        <v>571.0</v>
      </c>
      <c r="O11" s="16">
        <v>1249.0</v>
      </c>
      <c r="P11" s="16"/>
      <c r="Q11" s="23" t="s">
        <v>104</v>
      </c>
      <c r="R11" s="20" t="s">
        <v>101</v>
      </c>
    </row>
    <row r="12">
      <c r="A12" s="21" t="s">
        <v>105</v>
      </c>
      <c r="B12" s="16" t="s">
        <v>106</v>
      </c>
      <c r="C12" s="18" t="s">
        <v>107</v>
      </c>
      <c r="D12" s="16" t="s">
        <v>108</v>
      </c>
      <c r="E12" s="19">
        <v>43080.88994212963</v>
      </c>
      <c r="F12" s="16"/>
      <c r="G12" s="16" t="s">
        <v>109</v>
      </c>
      <c r="H12" s="16"/>
      <c r="I12" s="16"/>
      <c r="J12" s="16" t="s">
        <v>110</v>
      </c>
      <c r="K12" s="16"/>
      <c r="L12" s="20" t="s">
        <v>86</v>
      </c>
      <c r="M12" s="22" t="s">
        <v>112</v>
      </c>
      <c r="N12" s="16">
        <v>14.0</v>
      </c>
      <c r="O12" s="16">
        <v>95.0</v>
      </c>
      <c r="P12" s="16"/>
      <c r="Q12" s="23" t="s">
        <v>114</v>
      </c>
      <c r="R12" s="20" t="s">
        <v>116</v>
      </c>
    </row>
    <row r="13">
      <c r="A13" s="21" t="s">
        <v>117</v>
      </c>
      <c r="B13" s="16" t="s">
        <v>118</v>
      </c>
      <c r="C13" s="18" t="s">
        <v>107</v>
      </c>
      <c r="D13" s="16" t="s">
        <v>121</v>
      </c>
      <c r="E13" s="19">
        <v>43080.83694444444</v>
      </c>
      <c r="F13" s="16"/>
      <c r="G13" s="16" t="s">
        <v>122</v>
      </c>
      <c r="H13" s="16"/>
      <c r="I13" s="16"/>
      <c r="J13" s="16" t="s">
        <v>123</v>
      </c>
      <c r="K13" s="16"/>
      <c r="L13" s="20" t="s">
        <v>44</v>
      </c>
      <c r="M13" s="22" t="s">
        <v>124</v>
      </c>
      <c r="N13" s="16">
        <v>1050.0</v>
      </c>
      <c r="O13" s="16">
        <v>631.0</v>
      </c>
      <c r="P13" s="16" t="s">
        <v>125</v>
      </c>
      <c r="Q13" s="23" t="s">
        <v>126</v>
      </c>
      <c r="R13" s="20" t="s">
        <v>116</v>
      </c>
    </row>
    <row r="14">
      <c r="A14" s="21" t="s">
        <v>127</v>
      </c>
      <c r="B14" s="16" t="s">
        <v>128</v>
      </c>
      <c r="C14" s="18" t="s">
        <v>65</v>
      </c>
      <c r="D14" s="16" t="s">
        <v>129</v>
      </c>
      <c r="E14" s="19">
        <v>43080.643912037034</v>
      </c>
      <c r="F14" s="16"/>
      <c r="G14" s="16" t="s">
        <v>32</v>
      </c>
      <c r="H14" s="16"/>
      <c r="I14" s="16"/>
      <c r="J14" s="16" t="s">
        <v>130</v>
      </c>
      <c r="K14" s="16"/>
      <c r="L14" s="20" t="s">
        <v>86</v>
      </c>
      <c r="M14" s="22" t="s">
        <v>131</v>
      </c>
      <c r="N14" s="16">
        <v>1027.0</v>
      </c>
      <c r="O14" s="16">
        <v>363.0</v>
      </c>
      <c r="P14" s="16" t="s">
        <v>132</v>
      </c>
      <c r="Q14" s="23" t="s">
        <v>133</v>
      </c>
      <c r="R14" s="20" t="s">
        <v>71</v>
      </c>
    </row>
    <row r="15">
      <c r="A15" s="21" t="s">
        <v>134</v>
      </c>
      <c r="B15" s="16" t="s">
        <v>135</v>
      </c>
      <c r="C15" s="18" t="s">
        <v>65</v>
      </c>
      <c r="D15" s="16" t="s">
        <v>136</v>
      </c>
      <c r="E15" s="19">
        <v>43080.599016203705</v>
      </c>
      <c r="F15" s="16"/>
      <c r="G15" s="16" t="s">
        <v>32</v>
      </c>
      <c r="H15" s="16"/>
      <c r="I15" s="16"/>
      <c r="J15" s="16" t="s">
        <v>137</v>
      </c>
      <c r="K15" s="16"/>
      <c r="L15" s="20" t="s">
        <v>44</v>
      </c>
      <c r="M15" s="22" t="s">
        <v>138</v>
      </c>
      <c r="N15" s="16">
        <v>472.0</v>
      </c>
      <c r="O15" s="16">
        <v>563.0</v>
      </c>
      <c r="P15" s="16" t="s">
        <v>139</v>
      </c>
      <c r="Q15" s="23" t="s">
        <v>140</v>
      </c>
      <c r="R15" s="20" t="s">
        <v>71</v>
      </c>
    </row>
    <row r="16">
      <c r="A16" s="21" t="s">
        <v>141</v>
      </c>
      <c r="B16" s="16" t="s">
        <v>29</v>
      </c>
      <c r="C16" s="18" t="s">
        <v>142</v>
      </c>
      <c r="D16" s="16" t="s">
        <v>143</v>
      </c>
      <c r="E16" s="19">
        <v>43080.30695601852</v>
      </c>
      <c r="F16" s="16"/>
      <c r="G16" s="16" t="s">
        <v>32</v>
      </c>
      <c r="H16" s="16"/>
      <c r="I16" s="16"/>
      <c r="J16" s="16" t="s">
        <v>33</v>
      </c>
      <c r="K16" s="16"/>
      <c r="L16" s="20" t="s">
        <v>34</v>
      </c>
      <c r="M16" s="22" t="s">
        <v>35</v>
      </c>
      <c r="N16" s="16">
        <v>84.0</v>
      </c>
      <c r="O16" s="16">
        <v>81.0</v>
      </c>
      <c r="P16" s="16" t="s">
        <v>36</v>
      </c>
      <c r="Q16" s="23" t="s">
        <v>144</v>
      </c>
      <c r="R16" s="20" t="s">
        <v>145</v>
      </c>
    </row>
    <row r="17">
      <c r="A17" s="21" t="s">
        <v>146</v>
      </c>
      <c r="B17" s="16" t="s">
        <v>147</v>
      </c>
      <c r="C17" s="18" t="s">
        <v>65</v>
      </c>
      <c r="D17" s="16" t="s">
        <v>148</v>
      </c>
      <c r="E17" s="19">
        <v>43079.94363425926</v>
      </c>
      <c r="F17" s="16"/>
      <c r="G17" s="16" t="s">
        <v>32</v>
      </c>
      <c r="H17" s="16"/>
      <c r="I17" s="16"/>
      <c r="J17" s="16" t="s">
        <v>149</v>
      </c>
      <c r="K17" s="16"/>
      <c r="L17" s="20" t="s">
        <v>44</v>
      </c>
      <c r="M17" s="22" t="s">
        <v>150</v>
      </c>
      <c r="N17" s="16">
        <v>583.0</v>
      </c>
      <c r="O17" s="16">
        <v>1463.0</v>
      </c>
      <c r="P17" s="16" t="s">
        <v>151</v>
      </c>
      <c r="Q17" s="23" t="s">
        <v>152</v>
      </c>
      <c r="R17" s="20" t="s">
        <v>71</v>
      </c>
    </row>
    <row r="18">
      <c r="A18" s="21" t="s">
        <v>153</v>
      </c>
      <c r="B18" s="16" t="s">
        <v>154</v>
      </c>
      <c r="C18" s="18" t="s">
        <v>65</v>
      </c>
      <c r="D18" s="16" t="s">
        <v>155</v>
      </c>
      <c r="E18" s="19">
        <v>43079.89986111112</v>
      </c>
      <c r="F18" s="16"/>
      <c r="G18" s="16" t="s">
        <v>32</v>
      </c>
      <c r="H18" s="16"/>
      <c r="I18" s="16"/>
      <c r="J18" s="16" t="s">
        <v>156</v>
      </c>
      <c r="K18" s="16"/>
      <c r="L18" s="20" t="s">
        <v>34</v>
      </c>
      <c r="M18" s="22" t="s">
        <v>157</v>
      </c>
      <c r="N18" s="16">
        <v>3171.0</v>
      </c>
      <c r="O18" s="16">
        <v>442.0</v>
      </c>
      <c r="P18" s="16" t="s">
        <v>158</v>
      </c>
      <c r="Q18" s="23" t="s">
        <v>159</v>
      </c>
      <c r="R18" s="20" t="s">
        <v>71</v>
      </c>
    </row>
    <row r="19">
      <c r="A19" s="21" t="s">
        <v>160</v>
      </c>
      <c r="B19" s="16" t="s">
        <v>161</v>
      </c>
      <c r="C19" s="18" t="s">
        <v>65</v>
      </c>
      <c r="D19" s="16" t="s">
        <v>162</v>
      </c>
      <c r="E19" s="19">
        <v>43079.831921296296</v>
      </c>
      <c r="F19" s="16"/>
      <c r="G19" s="16" t="s">
        <v>32</v>
      </c>
      <c r="H19" s="16"/>
      <c r="I19" s="16"/>
      <c r="J19" s="16" t="s">
        <v>163</v>
      </c>
      <c r="K19" s="16"/>
      <c r="L19" s="20" t="s">
        <v>164</v>
      </c>
      <c r="M19" s="22" t="s">
        <v>165</v>
      </c>
      <c r="N19" s="16">
        <v>661.0</v>
      </c>
      <c r="O19" s="16">
        <v>247.0</v>
      </c>
      <c r="P19" s="16" t="s">
        <v>166</v>
      </c>
      <c r="Q19" s="23" t="s">
        <v>167</v>
      </c>
      <c r="R19" s="20" t="s">
        <v>71</v>
      </c>
    </row>
    <row r="20">
      <c r="A20" s="21" t="s">
        <v>168</v>
      </c>
      <c r="B20" s="16" t="s">
        <v>169</v>
      </c>
      <c r="C20" s="18" t="s">
        <v>65</v>
      </c>
      <c r="D20" s="16" t="s">
        <v>170</v>
      </c>
      <c r="E20" s="19">
        <v>43079.82325231482</v>
      </c>
      <c r="F20" s="16"/>
      <c r="G20" s="16" t="s">
        <v>32</v>
      </c>
      <c r="H20" s="16"/>
      <c r="I20" s="16"/>
      <c r="J20" s="16" t="s">
        <v>171</v>
      </c>
      <c r="K20" s="16"/>
      <c r="L20" s="20" t="s">
        <v>86</v>
      </c>
      <c r="M20" s="22" t="s">
        <v>172</v>
      </c>
      <c r="N20" s="16">
        <v>1394.0</v>
      </c>
      <c r="O20" s="16">
        <v>4980.0</v>
      </c>
      <c r="P20" s="16" t="s">
        <v>173</v>
      </c>
      <c r="Q20" s="23" t="s">
        <v>174</v>
      </c>
      <c r="R20" s="20" t="s">
        <v>71</v>
      </c>
    </row>
    <row r="21">
      <c r="A21" s="21" t="s">
        <v>175</v>
      </c>
      <c r="B21" s="16" t="s">
        <v>176</v>
      </c>
      <c r="C21" s="18" t="s">
        <v>177</v>
      </c>
      <c r="D21" s="16" t="s">
        <v>178</v>
      </c>
      <c r="E21" s="19">
        <v>43079.820486111115</v>
      </c>
      <c r="F21" s="16"/>
      <c r="G21" s="16" t="s">
        <v>32</v>
      </c>
      <c r="H21" s="16"/>
      <c r="I21" s="16"/>
      <c r="J21" s="16" t="s">
        <v>179</v>
      </c>
      <c r="K21" s="16"/>
      <c r="L21" s="20" t="s">
        <v>34</v>
      </c>
      <c r="M21" s="22" t="s">
        <v>180</v>
      </c>
      <c r="N21" s="16">
        <v>1265.0</v>
      </c>
      <c r="O21" s="16">
        <v>791.0</v>
      </c>
      <c r="P21" s="16" t="s">
        <v>181</v>
      </c>
      <c r="Q21" s="23" t="s">
        <v>182</v>
      </c>
      <c r="R21" s="20" t="s">
        <v>185</v>
      </c>
    </row>
    <row r="22">
      <c r="A22" s="21" t="s">
        <v>175</v>
      </c>
      <c r="B22" s="16" t="s">
        <v>176</v>
      </c>
      <c r="C22" s="18" t="s">
        <v>177</v>
      </c>
      <c r="D22" s="16" t="s">
        <v>178</v>
      </c>
      <c r="E22" s="19">
        <v>43079.820486111115</v>
      </c>
      <c r="F22" s="16"/>
      <c r="G22" s="16" t="s">
        <v>32</v>
      </c>
      <c r="H22" s="16"/>
      <c r="I22" s="16"/>
      <c r="J22" s="16" t="s">
        <v>179</v>
      </c>
      <c r="K22" s="16"/>
      <c r="L22" s="20" t="s">
        <v>34</v>
      </c>
      <c r="M22" s="22" t="s">
        <v>180</v>
      </c>
      <c r="N22" s="16">
        <v>1265.0</v>
      </c>
      <c r="O22" s="16">
        <v>791.0</v>
      </c>
      <c r="P22" s="16" t="s">
        <v>181</v>
      </c>
      <c r="Q22" s="23" t="s">
        <v>182</v>
      </c>
      <c r="R22" s="20" t="s">
        <v>185</v>
      </c>
    </row>
    <row r="23">
      <c r="A23" s="21" t="s">
        <v>186</v>
      </c>
      <c r="B23" s="16" t="s">
        <v>154</v>
      </c>
      <c r="C23" s="18" t="s">
        <v>187</v>
      </c>
      <c r="D23" s="16" t="s">
        <v>188</v>
      </c>
      <c r="E23" s="19">
        <v>43079.269895833335</v>
      </c>
      <c r="F23" s="16"/>
      <c r="G23" s="16" t="s">
        <v>32</v>
      </c>
      <c r="H23" s="16"/>
      <c r="I23" s="16"/>
      <c r="J23" s="16" t="s">
        <v>156</v>
      </c>
      <c r="K23" s="16"/>
      <c r="L23" s="20" t="s">
        <v>34</v>
      </c>
      <c r="M23" s="22" t="s">
        <v>157</v>
      </c>
      <c r="N23" s="16">
        <v>3171.0</v>
      </c>
      <c r="O23" s="16">
        <v>442.0</v>
      </c>
      <c r="P23" s="16" t="s">
        <v>158</v>
      </c>
      <c r="Q23" s="23" t="s">
        <v>189</v>
      </c>
      <c r="R23" s="20" t="s">
        <v>190</v>
      </c>
    </row>
    <row r="24">
      <c r="A24" s="21" t="s">
        <v>191</v>
      </c>
      <c r="B24" s="16" t="s">
        <v>192</v>
      </c>
      <c r="C24" s="18" t="s">
        <v>187</v>
      </c>
      <c r="D24" s="16" t="s">
        <v>193</v>
      </c>
      <c r="E24" s="19">
        <v>43079.26315972222</v>
      </c>
      <c r="F24" s="16"/>
      <c r="G24" s="16" t="s">
        <v>32</v>
      </c>
      <c r="H24" s="16"/>
      <c r="I24" s="16"/>
      <c r="J24" s="16" t="s">
        <v>194</v>
      </c>
      <c r="K24" s="16"/>
      <c r="L24" s="20" t="s">
        <v>44</v>
      </c>
      <c r="M24" s="22" t="s">
        <v>195</v>
      </c>
      <c r="N24" s="16">
        <v>832.0</v>
      </c>
      <c r="O24" s="16">
        <v>1992.0</v>
      </c>
      <c r="P24" s="16" t="s">
        <v>196</v>
      </c>
      <c r="Q24" s="23" t="s">
        <v>197</v>
      </c>
      <c r="R24" s="20" t="s">
        <v>190</v>
      </c>
    </row>
    <row r="25">
      <c r="A25" s="21" t="s">
        <v>191</v>
      </c>
      <c r="B25" s="16" t="s">
        <v>192</v>
      </c>
      <c r="C25" s="18" t="s">
        <v>187</v>
      </c>
      <c r="D25" s="16" t="s">
        <v>193</v>
      </c>
      <c r="E25" s="19">
        <v>43079.26315972222</v>
      </c>
      <c r="F25" s="16"/>
      <c r="G25" s="16" t="s">
        <v>32</v>
      </c>
      <c r="H25" s="16"/>
      <c r="I25" s="16"/>
      <c r="J25" s="16" t="s">
        <v>194</v>
      </c>
      <c r="K25" s="16"/>
      <c r="L25" s="20" t="s">
        <v>44</v>
      </c>
      <c r="M25" s="22" t="s">
        <v>195</v>
      </c>
      <c r="N25" s="16">
        <v>832.0</v>
      </c>
      <c r="O25" s="16">
        <v>1992.0</v>
      </c>
      <c r="P25" s="16" t="s">
        <v>196</v>
      </c>
      <c r="Q25" s="23" t="s">
        <v>197</v>
      </c>
      <c r="R25" s="20" t="s">
        <v>190</v>
      </c>
    </row>
    <row r="26">
      <c r="A26" s="21" t="s">
        <v>198</v>
      </c>
      <c r="B26" s="16" t="s">
        <v>199</v>
      </c>
      <c r="C26" s="18" t="s">
        <v>187</v>
      </c>
      <c r="D26" s="16" t="s">
        <v>200</v>
      </c>
      <c r="E26" s="19">
        <v>43079.25565972222</v>
      </c>
      <c r="F26" s="16"/>
      <c r="G26" s="16" t="s">
        <v>32</v>
      </c>
      <c r="H26" s="16"/>
      <c r="I26" s="16"/>
      <c r="J26" s="16" t="s">
        <v>201</v>
      </c>
      <c r="K26" s="16"/>
      <c r="L26" s="20" t="s">
        <v>86</v>
      </c>
      <c r="M26" s="22" t="s">
        <v>202</v>
      </c>
      <c r="N26" s="16">
        <v>882.0</v>
      </c>
      <c r="O26" s="16">
        <v>947.0</v>
      </c>
      <c r="P26" s="16" t="s">
        <v>204</v>
      </c>
      <c r="Q26" s="23" t="s">
        <v>205</v>
      </c>
      <c r="R26" s="20" t="s">
        <v>190</v>
      </c>
    </row>
    <row r="27">
      <c r="A27" s="21" t="s">
        <v>206</v>
      </c>
      <c r="B27" s="16" t="s">
        <v>64</v>
      </c>
      <c r="C27" s="18" t="s">
        <v>187</v>
      </c>
      <c r="D27" s="16" t="s">
        <v>207</v>
      </c>
      <c r="E27" s="19">
        <v>43079.254699074074</v>
      </c>
      <c r="F27" s="16"/>
      <c r="G27" s="16" t="s">
        <v>32</v>
      </c>
      <c r="H27" s="16"/>
      <c r="I27" s="16"/>
      <c r="J27" s="16" t="s">
        <v>67</v>
      </c>
      <c r="K27" s="16"/>
      <c r="L27" s="20" t="s">
        <v>44</v>
      </c>
      <c r="M27" s="22" t="s">
        <v>68</v>
      </c>
      <c r="N27" s="16">
        <v>1626.0</v>
      </c>
      <c r="O27" s="16">
        <v>1052.0</v>
      </c>
      <c r="P27" s="16" t="s">
        <v>69</v>
      </c>
      <c r="Q27" s="23" t="s">
        <v>208</v>
      </c>
      <c r="R27" s="20" t="s">
        <v>190</v>
      </c>
    </row>
    <row r="28">
      <c r="A28" s="21" t="s">
        <v>206</v>
      </c>
      <c r="B28" s="16" t="s">
        <v>64</v>
      </c>
      <c r="C28" s="18" t="s">
        <v>187</v>
      </c>
      <c r="D28" s="16" t="s">
        <v>207</v>
      </c>
      <c r="E28" s="19">
        <v>43079.254699074074</v>
      </c>
      <c r="F28" s="16"/>
      <c r="G28" s="16" t="s">
        <v>32</v>
      </c>
      <c r="H28" s="16"/>
      <c r="I28" s="16"/>
      <c r="J28" s="16" t="s">
        <v>67</v>
      </c>
      <c r="K28" s="16"/>
      <c r="L28" s="20" t="s">
        <v>44</v>
      </c>
      <c r="M28" s="22" t="s">
        <v>68</v>
      </c>
      <c r="N28" s="16">
        <v>1626.0</v>
      </c>
      <c r="O28" s="16">
        <v>1052.0</v>
      </c>
      <c r="P28" s="16" t="s">
        <v>69</v>
      </c>
      <c r="Q28" s="23" t="s">
        <v>208</v>
      </c>
      <c r="R28" s="20" t="s">
        <v>190</v>
      </c>
    </row>
    <row r="29">
      <c r="A29" s="21" t="s">
        <v>211</v>
      </c>
      <c r="B29" s="16" t="s">
        <v>212</v>
      </c>
      <c r="C29" s="18" t="s">
        <v>213</v>
      </c>
      <c r="D29" s="16" t="s">
        <v>214</v>
      </c>
      <c r="E29" s="19">
        <v>43078.75157407408</v>
      </c>
      <c r="F29" s="16"/>
      <c r="G29" s="16" t="s">
        <v>216</v>
      </c>
      <c r="H29" s="16"/>
      <c r="I29" s="16"/>
      <c r="J29" s="16" t="s">
        <v>217</v>
      </c>
      <c r="K29" s="16"/>
      <c r="L29" s="20" t="s">
        <v>53</v>
      </c>
      <c r="M29" s="22" t="s">
        <v>218</v>
      </c>
      <c r="N29" s="16">
        <v>399.0</v>
      </c>
      <c r="O29" s="16">
        <v>709.0</v>
      </c>
      <c r="P29" s="16" t="s">
        <v>219</v>
      </c>
      <c r="Q29" s="23" t="s">
        <v>221</v>
      </c>
      <c r="R29" s="20" t="s">
        <v>222</v>
      </c>
    </row>
    <row r="30">
      <c r="A30" s="21" t="s">
        <v>223</v>
      </c>
      <c r="B30" s="16" t="s">
        <v>224</v>
      </c>
      <c r="C30" s="18" t="s">
        <v>187</v>
      </c>
      <c r="D30" s="16" t="s">
        <v>225</v>
      </c>
      <c r="E30" s="19">
        <v>43078.689571759256</v>
      </c>
      <c r="F30" s="16"/>
      <c r="G30" s="16" t="s">
        <v>32</v>
      </c>
      <c r="H30" s="16"/>
      <c r="I30" s="16"/>
      <c r="J30" s="16" t="s">
        <v>226</v>
      </c>
      <c r="K30" s="16"/>
      <c r="L30" s="20" t="s">
        <v>77</v>
      </c>
      <c r="M30" s="22" t="s">
        <v>228</v>
      </c>
      <c r="N30" s="16">
        <v>57.0</v>
      </c>
      <c r="O30" s="16">
        <v>634.0</v>
      </c>
      <c r="P30" s="16"/>
      <c r="Q30" s="23" t="s">
        <v>229</v>
      </c>
      <c r="R30" s="20" t="s">
        <v>190</v>
      </c>
    </row>
    <row r="31">
      <c r="A31" s="21" t="s">
        <v>234</v>
      </c>
      <c r="B31" s="16" t="s">
        <v>235</v>
      </c>
      <c r="C31" s="18" t="s">
        <v>187</v>
      </c>
      <c r="D31" s="16" t="s">
        <v>236</v>
      </c>
      <c r="E31" s="19">
        <v>43078.633564814816</v>
      </c>
      <c r="F31" s="16"/>
      <c r="G31" s="16" t="s">
        <v>32</v>
      </c>
      <c r="H31" s="16"/>
      <c r="I31" s="16"/>
      <c r="J31" s="16" t="s">
        <v>239</v>
      </c>
      <c r="K31" s="16"/>
      <c r="L31" s="20" t="s">
        <v>86</v>
      </c>
      <c r="M31" s="22" t="s">
        <v>240</v>
      </c>
      <c r="N31" s="16">
        <v>808.0</v>
      </c>
      <c r="O31" s="16">
        <v>384.0</v>
      </c>
      <c r="P31" s="16"/>
      <c r="Q31" s="23" t="s">
        <v>241</v>
      </c>
      <c r="R31" s="20" t="s">
        <v>190</v>
      </c>
    </row>
    <row r="32">
      <c r="A32" s="21" t="s">
        <v>242</v>
      </c>
      <c r="B32" s="16" t="s">
        <v>243</v>
      </c>
      <c r="C32" s="18" t="s">
        <v>187</v>
      </c>
      <c r="D32" s="16" t="s">
        <v>244</v>
      </c>
      <c r="E32" s="19">
        <v>43078.22596064815</v>
      </c>
      <c r="F32" s="16"/>
      <c r="G32" s="16" t="s">
        <v>32</v>
      </c>
      <c r="H32" s="16"/>
      <c r="I32" s="16"/>
      <c r="J32" s="16" t="s">
        <v>245</v>
      </c>
      <c r="K32" s="16"/>
      <c r="L32" s="20" t="s">
        <v>44</v>
      </c>
      <c r="M32" s="22" t="s">
        <v>246</v>
      </c>
      <c r="N32" s="16">
        <v>77.0</v>
      </c>
      <c r="O32" s="16">
        <v>140.0</v>
      </c>
      <c r="P32" s="16"/>
      <c r="Q32" s="23" t="s">
        <v>247</v>
      </c>
      <c r="R32" s="20" t="s">
        <v>190</v>
      </c>
    </row>
    <row r="33">
      <c r="A33" s="21" t="s">
        <v>248</v>
      </c>
      <c r="B33" s="16" t="s">
        <v>249</v>
      </c>
      <c r="C33" s="18" t="s">
        <v>250</v>
      </c>
      <c r="D33" s="16" t="s">
        <v>251</v>
      </c>
      <c r="E33" s="19">
        <v>43078.140752314815</v>
      </c>
      <c r="F33" s="16"/>
      <c r="G33" s="16" t="s">
        <v>32</v>
      </c>
      <c r="H33" s="16"/>
      <c r="I33" s="16"/>
      <c r="J33" s="16" t="s">
        <v>252</v>
      </c>
      <c r="K33" s="16"/>
      <c r="L33" s="20" t="s">
        <v>86</v>
      </c>
      <c r="M33" s="22" t="s">
        <v>253</v>
      </c>
      <c r="N33" s="16">
        <v>689.0</v>
      </c>
      <c r="O33" s="16">
        <v>553.0</v>
      </c>
      <c r="P33" s="16" t="s">
        <v>254</v>
      </c>
      <c r="Q33" s="23" t="s">
        <v>255</v>
      </c>
      <c r="R33" s="20" t="s">
        <v>257</v>
      </c>
    </row>
    <row r="34">
      <c r="A34" s="21" t="s">
        <v>258</v>
      </c>
      <c r="B34" s="16" t="s">
        <v>154</v>
      </c>
      <c r="C34" s="18" t="s">
        <v>259</v>
      </c>
      <c r="D34" s="16" t="s">
        <v>260</v>
      </c>
      <c r="E34" s="19">
        <v>43078.05929398148</v>
      </c>
      <c r="F34" s="16"/>
      <c r="G34" s="16" t="s">
        <v>32</v>
      </c>
      <c r="H34" s="16"/>
      <c r="I34" s="16"/>
      <c r="J34" s="16" t="s">
        <v>156</v>
      </c>
      <c r="K34" s="16"/>
      <c r="L34" s="20" t="s">
        <v>86</v>
      </c>
      <c r="M34" s="22" t="s">
        <v>157</v>
      </c>
      <c r="N34" s="16">
        <v>3168.0</v>
      </c>
      <c r="O34" s="16">
        <v>442.0</v>
      </c>
      <c r="P34" s="16" t="s">
        <v>158</v>
      </c>
      <c r="Q34" s="23" t="s">
        <v>261</v>
      </c>
      <c r="R34" s="20" t="s">
        <v>262</v>
      </c>
    </row>
    <row r="35">
      <c r="A35" s="21" t="s">
        <v>264</v>
      </c>
      <c r="B35" s="16" t="s">
        <v>154</v>
      </c>
      <c r="C35" s="18" t="s">
        <v>265</v>
      </c>
      <c r="D35" s="16" t="s">
        <v>266</v>
      </c>
      <c r="E35" s="19">
        <v>43077.76291666667</v>
      </c>
      <c r="F35" s="16"/>
      <c r="G35" s="16" t="s">
        <v>32</v>
      </c>
      <c r="H35" s="16"/>
      <c r="I35" s="16"/>
      <c r="J35" s="16" t="s">
        <v>156</v>
      </c>
      <c r="K35" s="16"/>
      <c r="L35" s="20" t="s">
        <v>34</v>
      </c>
      <c r="M35" s="22" t="s">
        <v>157</v>
      </c>
      <c r="N35" s="16">
        <v>3166.0</v>
      </c>
      <c r="O35" s="16">
        <v>442.0</v>
      </c>
      <c r="P35" s="16" t="s">
        <v>158</v>
      </c>
      <c r="Q35" s="23" t="s">
        <v>267</v>
      </c>
      <c r="R35" s="20" t="s">
        <v>268</v>
      </c>
    </row>
    <row r="36">
      <c r="A36" s="21" t="s">
        <v>269</v>
      </c>
      <c r="B36" s="16" t="s">
        <v>270</v>
      </c>
      <c r="C36" s="18" t="s">
        <v>265</v>
      </c>
      <c r="D36" s="16" t="s">
        <v>271</v>
      </c>
      <c r="E36" s="19">
        <v>43077.75320601852</v>
      </c>
      <c r="F36" s="16"/>
      <c r="G36" s="16" t="s">
        <v>32</v>
      </c>
      <c r="H36" s="16"/>
      <c r="I36" s="16"/>
      <c r="J36" s="16" t="s">
        <v>272</v>
      </c>
      <c r="K36" s="16"/>
      <c r="L36" s="20" t="s">
        <v>34</v>
      </c>
      <c r="M36" s="22" t="s">
        <v>273</v>
      </c>
      <c r="N36" s="16">
        <v>2137.0</v>
      </c>
      <c r="O36" s="16">
        <v>759.0</v>
      </c>
      <c r="P36" s="16" t="s">
        <v>274</v>
      </c>
      <c r="Q36" s="23" t="s">
        <v>275</v>
      </c>
      <c r="R36" s="20" t="s">
        <v>268</v>
      </c>
    </row>
    <row r="37">
      <c r="A37" s="21" t="s">
        <v>277</v>
      </c>
      <c r="B37" s="16" t="s">
        <v>128</v>
      </c>
      <c r="C37" s="18" t="s">
        <v>265</v>
      </c>
      <c r="D37" s="16" t="s">
        <v>278</v>
      </c>
      <c r="E37" s="19">
        <v>43077.64417824074</v>
      </c>
      <c r="F37" s="16"/>
      <c r="G37" s="16" t="s">
        <v>32</v>
      </c>
      <c r="H37" s="16"/>
      <c r="I37" s="16"/>
      <c r="J37" s="16" t="s">
        <v>130</v>
      </c>
      <c r="K37" s="16"/>
      <c r="L37" s="20" t="s">
        <v>86</v>
      </c>
      <c r="M37" s="22" t="s">
        <v>131</v>
      </c>
      <c r="N37" s="16">
        <v>1027.0</v>
      </c>
      <c r="O37" s="16">
        <v>363.0</v>
      </c>
      <c r="P37" s="16" t="s">
        <v>132</v>
      </c>
      <c r="Q37" s="23" t="s">
        <v>279</v>
      </c>
      <c r="R37" s="20" t="s">
        <v>268</v>
      </c>
    </row>
    <row r="38">
      <c r="A38" s="21" t="s">
        <v>280</v>
      </c>
      <c r="B38" s="16" t="s">
        <v>281</v>
      </c>
      <c r="C38" s="18" t="s">
        <v>282</v>
      </c>
      <c r="D38" s="16" t="s">
        <v>283</v>
      </c>
      <c r="E38" s="19">
        <v>43077.59278935185</v>
      </c>
      <c r="F38" s="16"/>
      <c r="G38" s="16" t="s">
        <v>32</v>
      </c>
      <c r="H38" s="16"/>
      <c r="I38" s="16"/>
      <c r="J38" s="16" t="s">
        <v>284</v>
      </c>
      <c r="K38" s="16"/>
      <c r="L38" s="20" t="s">
        <v>86</v>
      </c>
      <c r="M38" s="22" t="s">
        <v>285</v>
      </c>
      <c r="N38" s="16">
        <v>254.0</v>
      </c>
      <c r="O38" s="16">
        <v>324.0</v>
      </c>
      <c r="P38" s="16" t="s">
        <v>286</v>
      </c>
      <c r="Q38" s="23" t="s">
        <v>287</v>
      </c>
      <c r="R38" s="20" t="s">
        <v>289</v>
      </c>
    </row>
    <row r="39">
      <c r="A39" s="21" t="s">
        <v>290</v>
      </c>
      <c r="B39" s="16" t="s">
        <v>281</v>
      </c>
      <c r="C39" s="18" t="s">
        <v>291</v>
      </c>
      <c r="D39" s="16" t="s">
        <v>292</v>
      </c>
      <c r="E39" s="19">
        <v>43077.59216435185</v>
      </c>
      <c r="F39" s="16"/>
      <c r="G39" s="16" t="s">
        <v>32</v>
      </c>
      <c r="H39" s="16"/>
      <c r="I39" s="16"/>
      <c r="J39" s="16" t="s">
        <v>284</v>
      </c>
      <c r="K39" s="16"/>
      <c r="L39" s="20" t="s">
        <v>86</v>
      </c>
      <c r="M39" s="22" t="s">
        <v>285</v>
      </c>
      <c r="N39" s="16">
        <v>254.0</v>
      </c>
      <c r="O39" s="16">
        <v>324.0</v>
      </c>
      <c r="P39" s="16" t="s">
        <v>286</v>
      </c>
      <c r="Q39" s="23" t="s">
        <v>294</v>
      </c>
      <c r="R39" s="20" t="s">
        <v>296</v>
      </c>
    </row>
    <row r="40">
      <c r="A40" s="21" t="s">
        <v>290</v>
      </c>
      <c r="B40" s="16" t="s">
        <v>281</v>
      </c>
      <c r="C40" s="18" t="s">
        <v>291</v>
      </c>
      <c r="D40" s="16" t="s">
        <v>292</v>
      </c>
      <c r="E40" s="19">
        <v>43077.59216435185</v>
      </c>
      <c r="F40" s="16"/>
      <c r="G40" s="16" t="s">
        <v>32</v>
      </c>
      <c r="H40" s="16"/>
      <c r="I40" s="16"/>
      <c r="J40" s="16" t="s">
        <v>284</v>
      </c>
      <c r="K40" s="16"/>
      <c r="L40" s="20" t="s">
        <v>86</v>
      </c>
      <c r="M40" s="22" t="s">
        <v>285</v>
      </c>
      <c r="N40" s="16">
        <v>254.0</v>
      </c>
      <c r="O40" s="16">
        <v>324.0</v>
      </c>
      <c r="P40" s="16" t="s">
        <v>286</v>
      </c>
      <c r="Q40" s="23" t="s">
        <v>294</v>
      </c>
      <c r="R40" s="20" t="s">
        <v>296</v>
      </c>
    </row>
    <row r="41">
      <c r="A41" s="21" t="s">
        <v>297</v>
      </c>
      <c r="B41" s="16" t="s">
        <v>298</v>
      </c>
      <c r="C41" s="18" t="s">
        <v>299</v>
      </c>
      <c r="D41" s="16" t="s">
        <v>300</v>
      </c>
      <c r="E41" s="19">
        <v>43077.081504629634</v>
      </c>
      <c r="F41" s="16"/>
      <c r="G41" s="16" t="s">
        <v>32</v>
      </c>
      <c r="H41" s="16"/>
      <c r="I41" s="16"/>
      <c r="J41" s="16" t="s">
        <v>301</v>
      </c>
      <c r="K41" s="16"/>
      <c r="L41" s="20" t="s">
        <v>44</v>
      </c>
      <c r="M41" s="22" t="s">
        <v>302</v>
      </c>
      <c r="N41" s="16">
        <v>78.0</v>
      </c>
      <c r="O41" s="16">
        <v>79.0</v>
      </c>
      <c r="P41" s="16"/>
      <c r="Q41" s="23" t="s">
        <v>303</v>
      </c>
      <c r="R41" s="20" t="s">
        <v>304</v>
      </c>
    </row>
    <row r="42">
      <c r="A42" s="21" t="s">
        <v>305</v>
      </c>
      <c r="B42" s="16" t="s">
        <v>306</v>
      </c>
      <c r="C42" s="18" t="s">
        <v>307</v>
      </c>
      <c r="D42" s="16" t="s">
        <v>308</v>
      </c>
      <c r="E42" s="19">
        <v>43076.75759259259</v>
      </c>
      <c r="F42" s="16"/>
      <c r="G42" s="16" t="s">
        <v>216</v>
      </c>
      <c r="H42" s="16"/>
      <c r="I42" s="16"/>
      <c r="J42" s="16" t="s">
        <v>309</v>
      </c>
      <c r="K42" s="16"/>
      <c r="L42" s="20" t="s">
        <v>86</v>
      </c>
      <c r="M42" s="22" t="s">
        <v>310</v>
      </c>
      <c r="N42" s="16">
        <v>2669.0</v>
      </c>
      <c r="O42" s="16">
        <v>1845.0</v>
      </c>
      <c r="P42" s="16" t="s">
        <v>311</v>
      </c>
      <c r="Q42" s="23" t="s">
        <v>312</v>
      </c>
      <c r="R42" s="20" t="s">
        <v>314</v>
      </c>
    </row>
    <row r="43">
      <c r="A43" s="21" t="s">
        <v>315</v>
      </c>
      <c r="B43" s="16" t="s">
        <v>29</v>
      </c>
      <c r="C43" s="18" t="s">
        <v>316</v>
      </c>
      <c r="D43" s="16" t="s">
        <v>317</v>
      </c>
      <c r="E43" s="19">
        <v>43076.643958333334</v>
      </c>
      <c r="F43" s="16"/>
      <c r="G43" s="16" t="s">
        <v>32</v>
      </c>
      <c r="H43" s="16"/>
      <c r="I43" s="16"/>
      <c r="J43" s="16" t="s">
        <v>33</v>
      </c>
      <c r="K43" s="16"/>
      <c r="L43" s="20" t="s">
        <v>86</v>
      </c>
      <c r="M43" s="22" t="s">
        <v>35</v>
      </c>
      <c r="N43" s="16">
        <v>86.0</v>
      </c>
      <c r="O43" s="16">
        <v>81.0</v>
      </c>
      <c r="P43" s="16" t="s">
        <v>36</v>
      </c>
      <c r="Q43" s="23" t="s">
        <v>318</v>
      </c>
      <c r="R43" s="20" t="s">
        <v>319</v>
      </c>
    </row>
    <row r="44">
      <c r="A44" s="21" t="s">
        <v>320</v>
      </c>
      <c r="B44" s="16" t="s">
        <v>321</v>
      </c>
      <c r="C44" s="18" t="s">
        <v>322</v>
      </c>
      <c r="D44" s="16" t="s">
        <v>323</v>
      </c>
      <c r="E44" s="19">
        <v>43076.50344907407</v>
      </c>
      <c r="F44" s="16"/>
      <c r="G44" s="16" t="s">
        <v>216</v>
      </c>
      <c r="H44" s="16"/>
      <c r="I44" s="16"/>
      <c r="J44" s="16" t="s">
        <v>324</v>
      </c>
      <c r="K44" s="16"/>
      <c r="L44" s="20" t="s">
        <v>86</v>
      </c>
      <c r="M44" s="22" t="s">
        <v>325</v>
      </c>
      <c r="N44" s="16">
        <v>1620.0</v>
      </c>
      <c r="O44" s="16">
        <v>2172.0</v>
      </c>
      <c r="P44" s="16" t="s">
        <v>326</v>
      </c>
      <c r="Q44" s="23" t="s">
        <v>327</v>
      </c>
      <c r="R44" s="20" t="s">
        <v>328</v>
      </c>
    </row>
    <row r="45">
      <c r="A45" s="21" t="s">
        <v>329</v>
      </c>
      <c r="B45" s="16" t="s">
        <v>192</v>
      </c>
      <c r="C45" s="18" t="s">
        <v>316</v>
      </c>
      <c r="D45" s="16" t="s">
        <v>330</v>
      </c>
      <c r="E45" s="19">
        <v>43076.22011574074</v>
      </c>
      <c r="F45" s="16"/>
      <c r="G45" s="16" t="s">
        <v>32</v>
      </c>
      <c r="H45" s="16"/>
      <c r="I45" s="16"/>
      <c r="J45" s="16" t="s">
        <v>194</v>
      </c>
      <c r="K45" s="16"/>
      <c r="L45" s="20" t="s">
        <v>44</v>
      </c>
      <c r="M45" s="22" t="s">
        <v>195</v>
      </c>
      <c r="N45" s="16">
        <v>832.0</v>
      </c>
      <c r="O45" s="16">
        <v>1991.0</v>
      </c>
      <c r="P45" s="16" t="s">
        <v>196</v>
      </c>
      <c r="Q45" s="23" t="s">
        <v>332</v>
      </c>
      <c r="R45" s="20" t="s">
        <v>319</v>
      </c>
    </row>
    <row r="46">
      <c r="A46" s="21" t="s">
        <v>333</v>
      </c>
      <c r="B46" s="16" t="s">
        <v>154</v>
      </c>
      <c r="C46" s="18" t="s">
        <v>335</v>
      </c>
      <c r="D46" s="16" t="s">
        <v>336</v>
      </c>
      <c r="E46" s="19">
        <v>43075.90377314815</v>
      </c>
      <c r="F46" s="16"/>
      <c r="G46" s="16" t="s">
        <v>32</v>
      </c>
      <c r="H46" s="16" t="s">
        <v>337</v>
      </c>
      <c r="I46" s="16" t="s">
        <v>338</v>
      </c>
      <c r="J46" s="16" t="s">
        <v>156</v>
      </c>
      <c r="K46" s="16" t="s">
        <v>339</v>
      </c>
      <c r="L46" s="20" t="s">
        <v>86</v>
      </c>
      <c r="M46" s="22" t="s">
        <v>340</v>
      </c>
      <c r="N46" s="16">
        <v>3161.0</v>
      </c>
      <c r="O46" s="16">
        <v>442.0</v>
      </c>
      <c r="P46" s="16" t="s">
        <v>158</v>
      </c>
      <c r="Q46" s="23" t="s">
        <v>341</v>
      </c>
      <c r="R46" s="20" t="s">
        <v>342</v>
      </c>
    </row>
    <row r="47">
      <c r="A47" s="21" t="s">
        <v>343</v>
      </c>
      <c r="B47" s="16" t="s">
        <v>344</v>
      </c>
      <c r="C47" s="18" t="s">
        <v>345</v>
      </c>
      <c r="D47" s="16" t="s">
        <v>346</v>
      </c>
      <c r="E47" s="19">
        <v>43075.78839120371</v>
      </c>
      <c r="F47" s="16"/>
      <c r="G47" s="16" t="s">
        <v>32</v>
      </c>
      <c r="H47" s="16"/>
      <c r="I47" s="16"/>
      <c r="J47" s="16" t="s">
        <v>347</v>
      </c>
      <c r="K47" s="16"/>
      <c r="L47" s="20" t="s">
        <v>86</v>
      </c>
      <c r="M47" s="22" t="s">
        <v>348</v>
      </c>
      <c r="N47" s="16">
        <v>145.0</v>
      </c>
      <c r="O47" s="16">
        <v>354.0</v>
      </c>
      <c r="P47" s="16" t="s">
        <v>350</v>
      </c>
      <c r="Q47" s="23" t="s">
        <v>351</v>
      </c>
      <c r="R47" s="20" t="s">
        <v>352</v>
      </c>
    </row>
    <row r="48">
      <c r="A48" s="21" t="s">
        <v>353</v>
      </c>
      <c r="B48" s="16" t="s">
        <v>354</v>
      </c>
      <c r="C48" s="18" t="s">
        <v>299</v>
      </c>
      <c r="D48" s="16" t="s">
        <v>355</v>
      </c>
      <c r="E48" s="19">
        <v>43075.68859953704</v>
      </c>
      <c r="F48" s="16"/>
      <c r="G48" s="16" t="s">
        <v>32</v>
      </c>
      <c r="H48" s="16"/>
      <c r="I48" s="16"/>
      <c r="J48" s="16" t="s">
        <v>356</v>
      </c>
      <c r="K48" s="16"/>
      <c r="L48" s="20" t="s">
        <v>86</v>
      </c>
      <c r="M48" s="22" t="s">
        <v>357</v>
      </c>
      <c r="N48" s="16">
        <v>230.0</v>
      </c>
      <c r="O48" s="16">
        <v>430.0</v>
      </c>
      <c r="P48" s="16" t="s">
        <v>358</v>
      </c>
      <c r="Q48" s="23" t="s">
        <v>359</v>
      </c>
      <c r="R48" s="20" t="s">
        <v>304</v>
      </c>
    </row>
    <row r="49">
      <c r="A49" s="21" t="s">
        <v>360</v>
      </c>
      <c r="B49" s="16" t="s">
        <v>354</v>
      </c>
      <c r="C49" s="18" t="s">
        <v>361</v>
      </c>
      <c r="D49" s="16" t="s">
        <v>362</v>
      </c>
      <c r="E49" s="19">
        <v>43075.688564814816</v>
      </c>
      <c r="F49" s="16"/>
      <c r="G49" s="16" t="s">
        <v>32</v>
      </c>
      <c r="H49" s="16" t="s">
        <v>363</v>
      </c>
      <c r="I49" s="16" t="s">
        <v>364</v>
      </c>
      <c r="J49" s="16" t="s">
        <v>356</v>
      </c>
      <c r="K49" s="16" t="s">
        <v>365</v>
      </c>
      <c r="L49" s="20" t="s">
        <v>86</v>
      </c>
      <c r="M49" s="22" t="s">
        <v>357</v>
      </c>
      <c r="N49" s="16">
        <v>230.0</v>
      </c>
      <c r="O49" s="16">
        <v>430.0</v>
      </c>
      <c r="P49" s="16" t="s">
        <v>358</v>
      </c>
      <c r="Q49" s="23" t="s">
        <v>366</v>
      </c>
      <c r="R49" s="20" t="s">
        <v>367</v>
      </c>
    </row>
    <row r="50">
      <c r="A50" s="21" t="s">
        <v>365</v>
      </c>
      <c r="B50" s="16" t="s">
        <v>364</v>
      </c>
      <c r="C50" s="18" t="s">
        <v>368</v>
      </c>
      <c r="D50" s="16" t="s">
        <v>369</v>
      </c>
      <c r="E50" s="19">
        <v>43075.68800925926</v>
      </c>
      <c r="F50" s="16"/>
      <c r="G50" s="16" t="s">
        <v>32</v>
      </c>
      <c r="H50" s="16"/>
      <c r="I50" s="16"/>
      <c r="J50" s="16" t="s">
        <v>363</v>
      </c>
      <c r="K50" s="16"/>
      <c r="L50" s="20" t="s">
        <v>44</v>
      </c>
      <c r="M50" s="22" t="s">
        <v>370</v>
      </c>
      <c r="N50" s="16">
        <v>40.0</v>
      </c>
      <c r="O50" s="16">
        <v>290.0</v>
      </c>
      <c r="P50" s="16" t="s">
        <v>158</v>
      </c>
      <c r="Q50" s="23" t="s">
        <v>371</v>
      </c>
      <c r="R50" s="20" t="s">
        <v>372</v>
      </c>
    </row>
    <row r="51">
      <c r="A51" s="21" t="s">
        <v>365</v>
      </c>
      <c r="B51" s="16" t="s">
        <v>364</v>
      </c>
      <c r="C51" s="18" t="s">
        <v>368</v>
      </c>
      <c r="D51" s="16" t="s">
        <v>369</v>
      </c>
      <c r="E51" s="19">
        <v>43075.68800925926</v>
      </c>
      <c r="F51" s="16"/>
      <c r="G51" s="16" t="s">
        <v>32</v>
      </c>
      <c r="H51" s="16"/>
      <c r="I51" s="16"/>
      <c r="J51" s="16" t="s">
        <v>363</v>
      </c>
      <c r="K51" s="16"/>
      <c r="L51" s="20" t="s">
        <v>44</v>
      </c>
      <c r="M51" s="22" t="s">
        <v>370</v>
      </c>
      <c r="N51" s="16">
        <v>40.0</v>
      </c>
      <c r="O51" s="16">
        <v>290.0</v>
      </c>
      <c r="P51" s="16" t="s">
        <v>158</v>
      </c>
      <c r="Q51" s="23" t="s">
        <v>371</v>
      </c>
      <c r="R51" s="20" t="s">
        <v>372</v>
      </c>
    </row>
    <row r="52">
      <c r="A52" s="21" t="s">
        <v>339</v>
      </c>
      <c r="B52" s="16" t="s">
        <v>338</v>
      </c>
      <c r="C52" s="18" t="s">
        <v>373</v>
      </c>
      <c r="D52" s="16" t="s">
        <v>374</v>
      </c>
      <c r="E52" s="19">
        <v>43075.63125</v>
      </c>
      <c r="F52" s="16"/>
      <c r="G52" s="16" t="s">
        <v>32</v>
      </c>
      <c r="H52" s="16" t="s">
        <v>375</v>
      </c>
      <c r="I52" s="16" t="s">
        <v>376</v>
      </c>
      <c r="J52" s="16" t="s">
        <v>337</v>
      </c>
      <c r="K52" s="16" t="s">
        <v>377</v>
      </c>
      <c r="L52" s="20" t="s">
        <v>34</v>
      </c>
      <c r="M52" s="22" t="s">
        <v>378</v>
      </c>
      <c r="N52" s="16">
        <v>1540.0</v>
      </c>
      <c r="O52" s="16">
        <v>1987.0</v>
      </c>
      <c r="P52" s="16" t="s">
        <v>379</v>
      </c>
      <c r="Q52" s="23" t="s">
        <v>380</v>
      </c>
      <c r="R52" s="20" t="s">
        <v>381</v>
      </c>
    </row>
    <row r="53">
      <c r="A53" s="21" t="s">
        <v>382</v>
      </c>
      <c r="B53" s="16" t="s">
        <v>383</v>
      </c>
      <c r="C53" s="18" t="s">
        <v>384</v>
      </c>
      <c r="D53" s="16" t="s">
        <v>385</v>
      </c>
      <c r="E53" s="19">
        <v>43075.56008101851</v>
      </c>
      <c r="F53" s="16"/>
      <c r="G53" s="16" t="s">
        <v>32</v>
      </c>
      <c r="H53" s="16"/>
      <c r="I53" s="16"/>
      <c r="J53" s="16" t="s">
        <v>386</v>
      </c>
      <c r="K53" s="16"/>
      <c r="L53" s="20" t="s">
        <v>86</v>
      </c>
      <c r="M53" s="22" t="s">
        <v>387</v>
      </c>
      <c r="N53" s="16">
        <v>825.0</v>
      </c>
      <c r="O53" s="16">
        <v>22.0</v>
      </c>
      <c r="P53" s="16" t="s">
        <v>388</v>
      </c>
      <c r="Q53" s="23" t="s">
        <v>389</v>
      </c>
      <c r="R53" s="20" t="s">
        <v>390</v>
      </c>
    </row>
    <row r="54">
      <c r="A54" s="21" t="s">
        <v>391</v>
      </c>
      <c r="B54" s="16" t="s">
        <v>338</v>
      </c>
      <c r="C54" s="18" t="s">
        <v>392</v>
      </c>
      <c r="D54" s="16" t="s">
        <v>393</v>
      </c>
      <c r="E54" s="19">
        <v>43075.53642361111</v>
      </c>
      <c r="F54" s="16"/>
      <c r="G54" s="16" t="s">
        <v>32</v>
      </c>
      <c r="H54" s="16" t="s">
        <v>394</v>
      </c>
      <c r="I54" s="16" t="s">
        <v>395</v>
      </c>
      <c r="J54" s="16" t="s">
        <v>337</v>
      </c>
      <c r="K54" s="16" t="s">
        <v>396</v>
      </c>
      <c r="L54" s="20" t="s">
        <v>34</v>
      </c>
      <c r="M54" s="22" t="s">
        <v>378</v>
      </c>
      <c r="N54" s="16">
        <v>1540.0</v>
      </c>
      <c r="O54" s="16">
        <v>1986.0</v>
      </c>
      <c r="P54" s="16" t="s">
        <v>379</v>
      </c>
      <c r="Q54" s="23" t="s">
        <v>397</v>
      </c>
      <c r="R54" s="20" t="s">
        <v>398</v>
      </c>
    </row>
    <row r="55">
      <c r="A55" s="21" t="s">
        <v>399</v>
      </c>
      <c r="B55" s="16" t="s">
        <v>400</v>
      </c>
      <c r="C55" s="18" t="s">
        <v>401</v>
      </c>
      <c r="D55" s="16" t="s">
        <v>402</v>
      </c>
      <c r="E55" s="19">
        <v>43075.495983796296</v>
      </c>
      <c r="F55" s="16"/>
      <c r="G55" s="16" t="s">
        <v>32</v>
      </c>
      <c r="H55" s="16"/>
      <c r="I55" s="16"/>
      <c r="J55" s="16" t="s">
        <v>403</v>
      </c>
      <c r="K55" s="16"/>
      <c r="L55" s="20" t="s">
        <v>44</v>
      </c>
      <c r="M55" s="22" t="s">
        <v>404</v>
      </c>
      <c r="N55" s="16">
        <v>4616.0</v>
      </c>
      <c r="O55" s="16">
        <v>4051.0</v>
      </c>
      <c r="P55" s="16" t="s">
        <v>405</v>
      </c>
      <c r="Q55" s="23" t="s">
        <v>406</v>
      </c>
      <c r="R55" s="20" t="s">
        <v>407</v>
      </c>
    </row>
    <row r="56">
      <c r="A56" s="21" t="s">
        <v>408</v>
      </c>
      <c r="B56" s="16" t="s">
        <v>400</v>
      </c>
      <c r="C56" s="18" t="s">
        <v>409</v>
      </c>
      <c r="D56" s="16" t="s">
        <v>410</v>
      </c>
      <c r="E56" s="19">
        <v>43075.495833333334</v>
      </c>
      <c r="F56" s="16"/>
      <c r="G56" s="16" t="s">
        <v>32</v>
      </c>
      <c r="H56" s="16"/>
      <c r="I56" s="16"/>
      <c r="J56" s="16" t="s">
        <v>403</v>
      </c>
      <c r="K56" s="16"/>
      <c r="L56" s="20" t="s">
        <v>44</v>
      </c>
      <c r="M56" s="22" t="s">
        <v>404</v>
      </c>
      <c r="N56" s="16">
        <v>4616.0</v>
      </c>
      <c r="O56" s="16">
        <v>4051.0</v>
      </c>
      <c r="P56" s="16" t="s">
        <v>405</v>
      </c>
      <c r="Q56" s="23" t="s">
        <v>411</v>
      </c>
      <c r="R56" s="20" t="s">
        <v>412</v>
      </c>
    </row>
    <row r="57">
      <c r="A57" s="21" t="s">
        <v>413</v>
      </c>
      <c r="B57" s="16" t="s">
        <v>400</v>
      </c>
      <c r="C57" s="18" t="s">
        <v>414</v>
      </c>
      <c r="D57" s="16" t="s">
        <v>415</v>
      </c>
      <c r="E57" s="19">
        <v>43075.49577546296</v>
      </c>
      <c r="F57" s="16"/>
      <c r="G57" s="16" t="s">
        <v>32</v>
      </c>
      <c r="H57" s="16"/>
      <c r="I57" s="16"/>
      <c r="J57" s="16" t="s">
        <v>403</v>
      </c>
      <c r="K57" s="16"/>
      <c r="L57" s="20" t="s">
        <v>44</v>
      </c>
      <c r="M57" s="22" t="s">
        <v>404</v>
      </c>
      <c r="N57" s="16">
        <v>4616.0</v>
      </c>
      <c r="O57" s="16">
        <v>4051.0</v>
      </c>
      <c r="P57" s="16" t="s">
        <v>405</v>
      </c>
      <c r="Q57" s="23" t="s">
        <v>416</v>
      </c>
      <c r="R57" s="20" t="s">
        <v>417</v>
      </c>
    </row>
    <row r="58">
      <c r="A58" s="21" t="s">
        <v>413</v>
      </c>
      <c r="B58" s="16" t="s">
        <v>400</v>
      </c>
      <c r="C58" s="18" t="s">
        <v>414</v>
      </c>
      <c r="D58" s="16" t="s">
        <v>415</v>
      </c>
      <c r="E58" s="19">
        <v>43075.49577546296</v>
      </c>
      <c r="F58" s="16"/>
      <c r="G58" s="16" t="s">
        <v>32</v>
      </c>
      <c r="H58" s="16"/>
      <c r="I58" s="16"/>
      <c r="J58" s="16" t="s">
        <v>403</v>
      </c>
      <c r="K58" s="16"/>
      <c r="L58" s="20" t="s">
        <v>44</v>
      </c>
      <c r="M58" s="22" t="s">
        <v>404</v>
      </c>
      <c r="N58" s="16">
        <v>4616.0</v>
      </c>
      <c r="O58" s="16">
        <v>4051.0</v>
      </c>
      <c r="P58" s="16" t="s">
        <v>405</v>
      </c>
      <c r="Q58" s="23" t="s">
        <v>416</v>
      </c>
      <c r="R58" s="20" t="s">
        <v>417</v>
      </c>
    </row>
    <row r="59">
      <c r="A59" s="21" t="s">
        <v>418</v>
      </c>
      <c r="B59" s="16" t="s">
        <v>419</v>
      </c>
      <c r="C59" s="18" t="s">
        <v>420</v>
      </c>
      <c r="D59" s="16" t="s">
        <v>421</v>
      </c>
      <c r="E59" s="19">
        <v>43075.45824074074</v>
      </c>
      <c r="F59" s="16"/>
      <c r="G59" s="16" t="s">
        <v>423</v>
      </c>
      <c r="H59" s="16"/>
      <c r="I59" s="16"/>
      <c r="J59" s="16" t="s">
        <v>424</v>
      </c>
      <c r="K59" s="16"/>
      <c r="L59" s="20" t="s">
        <v>53</v>
      </c>
      <c r="M59" s="22" t="s">
        <v>425</v>
      </c>
      <c r="N59" s="16">
        <v>1123.0</v>
      </c>
      <c r="O59" s="16">
        <v>5001.0</v>
      </c>
      <c r="P59" s="16" t="s">
        <v>426</v>
      </c>
      <c r="Q59" s="23" t="s">
        <v>427</v>
      </c>
      <c r="R59" s="20" t="s">
        <v>428</v>
      </c>
    </row>
    <row r="60">
      <c r="A60" s="21" t="s">
        <v>429</v>
      </c>
      <c r="B60" s="16" t="s">
        <v>430</v>
      </c>
      <c r="C60" s="18" t="s">
        <v>316</v>
      </c>
      <c r="D60" s="16" t="s">
        <v>431</v>
      </c>
      <c r="E60" s="19">
        <v>43075.44855324074</v>
      </c>
      <c r="F60" s="16"/>
      <c r="G60" s="16" t="s">
        <v>32</v>
      </c>
      <c r="H60" s="16"/>
      <c r="I60" s="16"/>
      <c r="J60" s="16" t="s">
        <v>432</v>
      </c>
      <c r="K60" s="16"/>
      <c r="L60" s="20" t="s">
        <v>44</v>
      </c>
      <c r="M60" s="22" t="s">
        <v>433</v>
      </c>
      <c r="N60" s="16">
        <v>540.0</v>
      </c>
      <c r="O60" s="16">
        <v>622.0</v>
      </c>
      <c r="P60" s="16" t="s">
        <v>434</v>
      </c>
      <c r="Q60" s="23" t="s">
        <v>435</v>
      </c>
      <c r="R60" s="20" t="s">
        <v>319</v>
      </c>
    </row>
    <row r="61">
      <c r="A61" s="21" t="s">
        <v>436</v>
      </c>
      <c r="B61" s="16" t="s">
        <v>430</v>
      </c>
      <c r="C61" s="18" t="s">
        <v>437</v>
      </c>
      <c r="D61" s="16" t="s">
        <v>438</v>
      </c>
      <c r="E61" s="19">
        <v>43075.448171296295</v>
      </c>
      <c r="F61" s="16"/>
      <c r="G61" s="16" t="s">
        <v>32</v>
      </c>
      <c r="H61" s="16"/>
      <c r="I61" s="16"/>
      <c r="J61" s="16" t="s">
        <v>432</v>
      </c>
      <c r="K61" s="16"/>
      <c r="L61" s="20" t="s">
        <v>44</v>
      </c>
      <c r="M61" s="22" t="s">
        <v>433</v>
      </c>
      <c r="N61" s="16">
        <v>540.0</v>
      </c>
      <c r="O61" s="16">
        <v>622.0</v>
      </c>
      <c r="P61" s="16" t="s">
        <v>434</v>
      </c>
      <c r="Q61" s="23" t="s">
        <v>439</v>
      </c>
      <c r="R61" s="20" t="s">
        <v>440</v>
      </c>
    </row>
    <row r="62">
      <c r="A62" s="21" t="s">
        <v>436</v>
      </c>
      <c r="B62" s="16" t="s">
        <v>430</v>
      </c>
      <c r="C62" s="18" t="s">
        <v>437</v>
      </c>
      <c r="D62" s="16" t="s">
        <v>438</v>
      </c>
      <c r="E62" s="19">
        <v>43075.448171296295</v>
      </c>
      <c r="F62" s="16"/>
      <c r="G62" s="16" t="s">
        <v>32</v>
      </c>
      <c r="H62" s="16"/>
      <c r="I62" s="16"/>
      <c r="J62" s="16" t="s">
        <v>432</v>
      </c>
      <c r="K62" s="16"/>
      <c r="L62" s="20" t="s">
        <v>44</v>
      </c>
      <c r="M62" s="22" t="s">
        <v>433</v>
      </c>
      <c r="N62" s="16">
        <v>540.0</v>
      </c>
      <c r="O62" s="16">
        <v>622.0</v>
      </c>
      <c r="P62" s="16" t="s">
        <v>434</v>
      </c>
      <c r="Q62" s="23" t="s">
        <v>439</v>
      </c>
      <c r="R62" s="20" t="s">
        <v>440</v>
      </c>
    </row>
    <row r="63">
      <c r="A63" s="21" t="s">
        <v>441</v>
      </c>
      <c r="B63" s="16" t="s">
        <v>442</v>
      </c>
      <c r="C63" s="18" t="s">
        <v>414</v>
      </c>
      <c r="D63" s="16" t="s">
        <v>443</v>
      </c>
      <c r="E63" s="19">
        <v>43075.40797453704</v>
      </c>
      <c r="F63" s="16"/>
      <c r="G63" s="16" t="s">
        <v>32</v>
      </c>
      <c r="H63" s="16"/>
      <c r="I63" s="16"/>
      <c r="J63" s="16" t="s">
        <v>444</v>
      </c>
      <c r="K63" s="16"/>
      <c r="L63" s="20" t="s">
        <v>44</v>
      </c>
      <c r="M63" s="22" t="s">
        <v>445</v>
      </c>
      <c r="N63" s="16">
        <v>2916.0</v>
      </c>
      <c r="O63" s="16">
        <v>1097.0</v>
      </c>
      <c r="P63" s="16" t="s">
        <v>446</v>
      </c>
      <c r="Q63" s="23" t="s">
        <v>447</v>
      </c>
      <c r="R63" s="20" t="s">
        <v>417</v>
      </c>
    </row>
    <row r="64">
      <c r="A64" s="21" t="s">
        <v>448</v>
      </c>
      <c r="B64" s="16" t="s">
        <v>442</v>
      </c>
      <c r="C64" s="18" t="s">
        <v>316</v>
      </c>
      <c r="D64" s="16" t="s">
        <v>449</v>
      </c>
      <c r="E64" s="19">
        <v>43075.40451388889</v>
      </c>
      <c r="F64" s="16"/>
      <c r="G64" s="16" t="s">
        <v>32</v>
      </c>
      <c r="H64" s="16"/>
      <c r="I64" s="16"/>
      <c r="J64" s="16" t="s">
        <v>444</v>
      </c>
      <c r="K64" s="16"/>
      <c r="L64" s="20" t="s">
        <v>44</v>
      </c>
      <c r="M64" s="22" t="s">
        <v>445</v>
      </c>
      <c r="N64" s="16">
        <v>2916.0</v>
      </c>
      <c r="O64" s="16">
        <v>1097.0</v>
      </c>
      <c r="P64" s="16" t="s">
        <v>446</v>
      </c>
      <c r="Q64" s="23" t="s">
        <v>450</v>
      </c>
      <c r="R64" s="20" t="s">
        <v>319</v>
      </c>
    </row>
    <row r="65">
      <c r="A65" s="21" t="s">
        <v>451</v>
      </c>
      <c r="B65" s="16" t="s">
        <v>452</v>
      </c>
      <c r="C65" s="18" t="s">
        <v>316</v>
      </c>
      <c r="D65" s="16" t="s">
        <v>453</v>
      </c>
      <c r="E65" s="19">
        <v>43075.40402777778</v>
      </c>
      <c r="F65" s="16"/>
      <c r="G65" s="16" t="s">
        <v>32</v>
      </c>
      <c r="H65" s="16"/>
      <c r="I65" s="16"/>
      <c r="J65" s="16" t="s">
        <v>454</v>
      </c>
      <c r="K65" s="16"/>
      <c r="L65" s="20" t="s">
        <v>44</v>
      </c>
      <c r="M65" s="22" t="s">
        <v>455</v>
      </c>
      <c r="N65" s="16">
        <v>1761.0</v>
      </c>
      <c r="O65" s="16">
        <v>1114.0</v>
      </c>
      <c r="P65" s="16" t="s">
        <v>456</v>
      </c>
      <c r="Q65" s="23" t="s">
        <v>457</v>
      </c>
      <c r="R65" s="20" t="s">
        <v>319</v>
      </c>
    </row>
    <row r="66">
      <c r="A66" s="21" t="s">
        <v>458</v>
      </c>
      <c r="B66" s="16" t="s">
        <v>64</v>
      </c>
      <c r="C66" s="18" t="s">
        <v>459</v>
      </c>
      <c r="D66" s="16" t="s">
        <v>460</v>
      </c>
      <c r="E66" s="19">
        <v>43075.39834490741</v>
      </c>
      <c r="F66" s="16"/>
      <c r="G66" s="16" t="s">
        <v>32</v>
      </c>
      <c r="H66" s="16"/>
      <c r="I66" s="16"/>
      <c r="J66" s="16" t="s">
        <v>67</v>
      </c>
      <c r="K66" s="16"/>
      <c r="L66" s="20" t="s">
        <v>44</v>
      </c>
      <c r="M66" s="22" t="s">
        <v>68</v>
      </c>
      <c r="N66" s="16">
        <v>1624.0</v>
      </c>
      <c r="O66" s="16">
        <v>1048.0</v>
      </c>
      <c r="P66" s="16" t="s">
        <v>69</v>
      </c>
      <c r="Q66" s="23" t="s">
        <v>461</v>
      </c>
      <c r="R66" s="20" t="s">
        <v>462</v>
      </c>
    </row>
    <row r="67">
      <c r="A67" s="21" t="s">
        <v>463</v>
      </c>
      <c r="B67" s="16" t="s">
        <v>64</v>
      </c>
      <c r="C67" s="18" t="s">
        <v>316</v>
      </c>
      <c r="D67" s="16" t="s">
        <v>464</v>
      </c>
      <c r="E67" s="19">
        <v>43075.39534722222</v>
      </c>
      <c r="F67" s="16"/>
      <c r="G67" s="16" t="s">
        <v>32</v>
      </c>
      <c r="H67" s="16"/>
      <c r="I67" s="16"/>
      <c r="J67" s="16" t="s">
        <v>67</v>
      </c>
      <c r="K67" s="16"/>
      <c r="L67" s="20" t="s">
        <v>44</v>
      </c>
      <c r="M67" s="22" t="s">
        <v>68</v>
      </c>
      <c r="N67" s="16">
        <v>1624.0</v>
      </c>
      <c r="O67" s="16">
        <v>1048.0</v>
      </c>
      <c r="P67" s="16" t="s">
        <v>69</v>
      </c>
      <c r="Q67" s="23" t="s">
        <v>465</v>
      </c>
      <c r="R67" s="20" t="s">
        <v>319</v>
      </c>
    </row>
    <row r="68">
      <c r="A68" s="21" t="s">
        <v>466</v>
      </c>
      <c r="B68" s="16" t="s">
        <v>338</v>
      </c>
      <c r="C68" s="18" t="s">
        <v>467</v>
      </c>
      <c r="D68" s="16" t="s">
        <v>468</v>
      </c>
      <c r="E68" s="19">
        <v>43075.3940162037</v>
      </c>
      <c r="F68" s="16"/>
      <c r="G68" s="16" t="s">
        <v>32</v>
      </c>
      <c r="H68" s="16" t="s">
        <v>156</v>
      </c>
      <c r="I68" s="16" t="s">
        <v>154</v>
      </c>
      <c r="J68" s="16" t="s">
        <v>337</v>
      </c>
      <c r="K68" s="16" t="s">
        <v>469</v>
      </c>
      <c r="L68" s="20" t="s">
        <v>34</v>
      </c>
      <c r="M68" s="22" t="s">
        <v>378</v>
      </c>
      <c r="N68" s="16">
        <v>1539.0</v>
      </c>
      <c r="O68" s="16">
        <v>1985.0</v>
      </c>
      <c r="P68" s="16" t="s">
        <v>379</v>
      </c>
      <c r="Q68" s="23" t="s">
        <v>470</v>
      </c>
      <c r="R68" s="20" t="s">
        <v>471</v>
      </c>
    </row>
    <row r="69">
      <c r="A69" s="21" t="s">
        <v>466</v>
      </c>
      <c r="B69" s="16" t="s">
        <v>338</v>
      </c>
      <c r="C69" s="18" t="s">
        <v>467</v>
      </c>
      <c r="D69" s="16" t="s">
        <v>468</v>
      </c>
      <c r="E69" s="19">
        <v>43075.3940162037</v>
      </c>
      <c r="F69" s="16"/>
      <c r="G69" s="16" t="s">
        <v>32</v>
      </c>
      <c r="H69" s="16" t="s">
        <v>156</v>
      </c>
      <c r="I69" s="16" t="s">
        <v>154</v>
      </c>
      <c r="J69" s="16" t="s">
        <v>337</v>
      </c>
      <c r="K69" s="16" t="s">
        <v>469</v>
      </c>
      <c r="L69" s="20" t="s">
        <v>34</v>
      </c>
      <c r="M69" s="22" t="s">
        <v>378</v>
      </c>
      <c r="N69" s="16">
        <v>1539.0</v>
      </c>
      <c r="O69" s="16">
        <v>1985.0</v>
      </c>
      <c r="P69" s="16" t="s">
        <v>379</v>
      </c>
      <c r="Q69" s="23" t="s">
        <v>470</v>
      </c>
      <c r="R69" s="20" t="s">
        <v>471</v>
      </c>
    </row>
    <row r="70">
      <c r="A70" s="21" t="s">
        <v>472</v>
      </c>
      <c r="B70" s="16" t="s">
        <v>473</v>
      </c>
      <c r="C70" s="18" t="s">
        <v>474</v>
      </c>
      <c r="D70" s="16" t="s">
        <v>475</v>
      </c>
      <c r="E70" s="19">
        <v>43075.29664351852</v>
      </c>
      <c r="F70" s="16"/>
      <c r="G70" s="16" t="s">
        <v>32</v>
      </c>
      <c r="H70" s="16"/>
      <c r="I70" s="16"/>
      <c r="J70" s="16" t="s">
        <v>476</v>
      </c>
      <c r="K70" s="16"/>
      <c r="L70" s="20" t="s">
        <v>86</v>
      </c>
      <c r="M70" s="22" t="s">
        <v>477</v>
      </c>
      <c r="N70" s="16">
        <v>586.0</v>
      </c>
      <c r="O70" s="16">
        <v>781.0</v>
      </c>
      <c r="P70" s="16" t="s">
        <v>158</v>
      </c>
      <c r="Q70" s="23" t="s">
        <v>478</v>
      </c>
      <c r="R70" s="20" t="s">
        <v>479</v>
      </c>
    </row>
    <row r="71">
      <c r="A71" s="21" t="s">
        <v>480</v>
      </c>
      <c r="B71" s="16" t="s">
        <v>481</v>
      </c>
      <c r="C71" s="18" t="s">
        <v>474</v>
      </c>
      <c r="D71" s="16" t="s">
        <v>482</v>
      </c>
      <c r="E71" s="19">
        <v>43075.29353009259</v>
      </c>
      <c r="F71" s="16"/>
      <c r="G71" s="16" t="s">
        <v>32</v>
      </c>
      <c r="H71" s="16"/>
      <c r="I71" s="16"/>
      <c r="J71" s="16" t="s">
        <v>483</v>
      </c>
      <c r="K71" s="16"/>
      <c r="L71" s="20" t="s">
        <v>44</v>
      </c>
      <c r="M71" s="22" t="s">
        <v>484</v>
      </c>
      <c r="N71" s="16">
        <v>590.0</v>
      </c>
      <c r="O71" s="16">
        <v>159.0</v>
      </c>
      <c r="P71" s="16" t="s">
        <v>158</v>
      </c>
      <c r="Q71" s="23" t="s">
        <v>485</v>
      </c>
      <c r="R71" s="20" t="s">
        <v>479</v>
      </c>
    </row>
    <row r="72">
      <c r="A72" s="21" t="s">
        <v>486</v>
      </c>
      <c r="B72" s="16" t="s">
        <v>487</v>
      </c>
      <c r="C72" s="18" t="s">
        <v>488</v>
      </c>
      <c r="D72" s="16" t="s">
        <v>489</v>
      </c>
      <c r="E72" s="19">
        <v>43075.26064814815</v>
      </c>
      <c r="F72" s="16"/>
      <c r="G72" s="16" t="s">
        <v>32</v>
      </c>
      <c r="H72" s="16"/>
      <c r="I72" s="16"/>
      <c r="J72" s="16" t="s">
        <v>490</v>
      </c>
      <c r="K72" s="16"/>
      <c r="L72" s="20" t="s">
        <v>86</v>
      </c>
      <c r="M72" s="22" t="s">
        <v>491</v>
      </c>
      <c r="N72" s="16">
        <v>1119.0</v>
      </c>
      <c r="O72" s="16">
        <v>927.0</v>
      </c>
      <c r="P72" s="16" t="s">
        <v>492</v>
      </c>
      <c r="Q72" s="23" t="s">
        <v>493</v>
      </c>
      <c r="R72" s="20" t="s">
        <v>494</v>
      </c>
    </row>
    <row r="73">
      <c r="A73" s="21" t="s">
        <v>486</v>
      </c>
      <c r="B73" s="16" t="s">
        <v>487</v>
      </c>
      <c r="C73" s="18" t="s">
        <v>488</v>
      </c>
      <c r="D73" s="16" t="s">
        <v>489</v>
      </c>
      <c r="E73" s="19">
        <v>43075.26064814815</v>
      </c>
      <c r="F73" s="16"/>
      <c r="G73" s="16" t="s">
        <v>32</v>
      </c>
      <c r="H73" s="16"/>
      <c r="I73" s="16"/>
      <c r="J73" s="16" t="s">
        <v>490</v>
      </c>
      <c r="K73" s="16"/>
      <c r="L73" s="20" t="s">
        <v>86</v>
      </c>
      <c r="M73" s="22" t="s">
        <v>491</v>
      </c>
      <c r="N73" s="16">
        <v>1119.0</v>
      </c>
      <c r="O73" s="16">
        <v>927.0</v>
      </c>
      <c r="P73" s="16" t="s">
        <v>492</v>
      </c>
      <c r="Q73" s="23" t="s">
        <v>493</v>
      </c>
      <c r="R73" s="20" t="s">
        <v>494</v>
      </c>
    </row>
    <row r="74">
      <c r="A74" s="21" t="s">
        <v>495</v>
      </c>
      <c r="B74" s="16" t="s">
        <v>496</v>
      </c>
      <c r="C74" s="18" t="s">
        <v>497</v>
      </c>
      <c r="D74" s="16" t="s">
        <v>498</v>
      </c>
      <c r="E74" s="19">
        <v>43074.910787037035</v>
      </c>
      <c r="F74" s="16"/>
      <c r="G74" s="16" t="s">
        <v>32</v>
      </c>
      <c r="H74" s="16"/>
      <c r="I74" s="16"/>
      <c r="J74" s="16" t="s">
        <v>499</v>
      </c>
      <c r="K74" s="16"/>
      <c r="L74" s="20" t="s">
        <v>86</v>
      </c>
      <c r="M74" s="22" t="s">
        <v>500</v>
      </c>
      <c r="N74" s="16">
        <v>81.0</v>
      </c>
      <c r="O74" s="16">
        <v>144.0</v>
      </c>
      <c r="P74" s="16" t="s">
        <v>501</v>
      </c>
      <c r="Q74" s="23" t="s">
        <v>502</v>
      </c>
      <c r="R74" s="20" t="s">
        <v>503</v>
      </c>
    </row>
    <row r="75">
      <c r="A75" s="21" t="s">
        <v>469</v>
      </c>
      <c r="B75" s="16" t="s">
        <v>154</v>
      </c>
      <c r="C75" s="18" t="s">
        <v>504</v>
      </c>
      <c r="D75" s="16" t="s">
        <v>505</v>
      </c>
      <c r="E75" s="19">
        <v>43074.8572337963</v>
      </c>
      <c r="F75" s="16"/>
      <c r="G75" s="16" t="s">
        <v>32</v>
      </c>
      <c r="H75" s="16" t="s">
        <v>506</v>
      </c>
      <c r="I75" s="16" t="s">
        <v>507</v>
      </c>
      <c r="J75" s="16" t="s">
        <v>156</v>
      </c>
      <c r="K75" s="16" t="s">
        <v>508</v>
      </c>
      <c r="L75" s="20" t="s">
        <v>34</v>
      </c>
      <c r="M75" s="22" t="s">
        <v>340</v>
      </c>
      <c r="N75" s="16">
        <v>3160.0</v>
      </c>
      <c r="O75" s="16">
        <v>441.0</v>
      </c>
      <c r="P75" s="16" t="s">
        <v>158</v>
      </c>
      <c r="Q75" s="23" t="s">
        <v>509</v>
      </c>
      <c r="R75" s="20" t="s">
        <v>510</v>
      </c>
    </row>
    <row r="76">
      <c r="A76" s="21" t="s">
        <v>511</v>
      </c>
      <c r="B76" s="16" t="s">
        <v>512</v>
      </c>
      <c r="C76" s="18" t="s">
        <v>513</v>
      </c>
      <c r="D76" s="16" t="s">
        <v>514</v>
      </c>
      <c r="E76" s="19">
        <v>43074.85600694444</v>
      </c>
      <c r="F76" s="16"/>
      <c r="G76" s="16" t="s">
        <v>32</v>
      </c>
      <c r="H76" s="16"/>
      <c r="I76" s="16"/>
      <c r="J76" s="16" t="s">
        <v>515</v>
      </c>
      <c r="K76" s="16"/>
      <c r="L76" s="20" t="s">
        <v>516</v>
      </c>
      <c r="M76" s="22" t="s">
        <v>517</v>
      </c>
      <c r="N76" s="16">
        <v>7093.0</v>
      </c>
      <c r="O76" s="16">
        <v>396.0</v>
      </c>
      <c r="P76" s="16" t="s">
        <v>518</v>
      </c>
      <c r="Q76" s="23" t="s">
        <v>519</v>
      </c>
      <c r="R76" s="20" t="s">
        <v>520</v>
      </c>
    </row>
    <row r="77">
      <c r="A77" s="21" t="s">
        <v>511</v>
      </c>
      <c r="B77" s="16" t="s">
        <v>512</v>
      </c>
      <c r="C77" s="18" t="s">
        <v>513</v>
      </c>
      <c r="D77" s="16" t="s">
        <v>514</v>
      </c>
      <c r="E77" s="19">
        <v>43074.85600694444</v>
      </c>
      <c r="F77" s="16"/>
      <c r="G77" s="16" t="s">
        <v>32</v>
      </c>
      <c r="H77" s="16"/>
      <c r="I77" s="16"/>
      <c r="J77" s="16" t="s">
        <v>515</v>
      </c>
      <c r="K77" s="16"/>
      <c r="L77" s="20" t="s">
        <v>516</v>
      </c>
      <c r="M77" s="22" t="s">
        <v>517</v>
      </c>
      <c r="N77" s="16">
        <v>7093.0</v>
      </c>
      <c r="O77" s="16">
        <v>396.0</v>
      </c>
      <c r="P77" s="16" t="s">
        <v>518</v>
      </c>
      <c r="Q77" s="23" t="s">
        <v>519</v>
      </c>
      <c r="R77" s="20" t="s">
        <v>520</v>
      </c>
    </row>
    <row r="78">
      <c r="A78" s="21" t="s">
        <v>521</v>
      </c>
      <c r="B78" s="16" t="s">
        <v>522</v>
      </c>
      <c r="C78" s="18" t="s">
        <v>459</v>
      </c>
      <c r="D78" s="16" t="s">
        <v>523</v>
      </c>
      <c r="E78" s="19">
        <v>43074.829675925925</v>
      </c>
      <c r="F78" s="16"/>
      <c r="G78" s="16" t="s">
        <v>32</v>
      </c>
      <c r="H78" s="16"/>
      <c r="I78" s="16"/>
      <c r="J78" s="16" t="s">
        <v>524</v>
      </c>
      <c r="K78" s="16"/>
      <c r="L78" s="20" t="s">
        <v>53</v>
      </c>
      <c r="M78" s="22" t="s">
        <v>525</v>
      </c>
      <c r="N78" s="16">
        <v>58.0</v>
      </c>
      <c r="O78" s="16">
        <v>239.0</v>
      </c>
      <c r="P78" s="16" t="s">
        <v>526</v>
      </c>
      <c r="Q78" s="23" t="s">
        <v>527</v>
      </c>
      <c r="R78" s="20" t="s">
        <v>462</v>
      </c>
    </row>
    <row r="79">
      <c r="A79" s="21" t="s">
        <v>528</v>
      </c>
      <c r="B79" s="16" t="s">
        <v>529</v>
      </c>
      <c r="C79" s="18" t="s">
        <v>316</v>
      </c>
      <c r="D79" s="16" t="s">
        <v>530</v>
      </c>
      <c r="E79" s="19">
        <v>43074.76756944445</v>
      </c>
      <c r="F79" s="16"/>
      <c r="G79" s="16" t="s">
        <v>32</v>
      </c>
      <c r="H79" s="16"/>
      <c r="I79" s="16"/>
      <c r="J79" s="16" t="s">
        <v>531</v>
      </c>
      <c r="K79" s="16"/>
      <c r="L79" s="20" t="s">
        <v>53</v>
      </c>
      <c r="M79" s="22" t="s">
        <v>532</v>
      </c>
      <c r="N79" s="16">
        <v>91.0</v>
      </c>
      <c r="O79" s="16">
        <v>384.0</v>
      </c>
      <c r="P79" s="16" t="s">
        <v>533</v>
      </c>
      <c r="Q79" s="23" t="s">
        <v>534</v>
      </c>
      <c r="R79" s="20" t="s">
        <v>319</v>
      </c>
    </row>
    <row r="80">
      <c r="A80" s="21" t="s">
        <v>535</v>
      </c>
      <c r="B80" s="16" t="s">
        <v>536</v>
      </c>
      <c r="C80" s="18" t="s">
        <v>316</v>
      </c>
      <c r="D80" s="16" t="s">
        <v>537</v>
      </c>
      <c r="E80" s="19">
        <v>43074.750659722224</v>
      </c>
      <c r="F80" s="16"/>
      <c r="G80" s="16" t="s">
        <v>32</v>
      </c>
      <c r="H80" s="16"/>
      <c r="I80" s="16"/>
      <c r="J80" s="16" t="s">
        <v>538</v>
      </c>
      <c r="K80" s="16"/>
      <c r="L80" s="20" t="s">
        <v>86</v>
      </c>
      <c r="M80" s="22" t="s">
        <v>539</v>
      </c>
      <c r="N80" s="16">
        <v>565.0</v>
      </c>
      <c r="O80" s="16">
        <v>469.0</v>
      </c>
      <c r="P80" s="16" t="s">
        <v>540</v>
      </c>
      <c r="Q80" s="23" t="s">
        <v>541</v>
      </c>
      <c r="R80" s="20" t="s">
        <v>319</v>
      </c>
    </row>
    <row r="81">
      <c r="A81" s="21" t="s">
        <v>543</v>
      </c>
      <c r="B81" s="16" t="s">
        <v>544</v>
      </c>
      <c r="C81" s="18" t="s">
        <v>316</v>
      </c>
      <c r="D81" s="16" t="s">
        <v>545</v>
      </c>
      <c r="E81" s="19">
        <v>43074.72894675926</v>
      </c>
      <c r="F81" s="16"/>
      <c r="G81" s="16" t="s">
        <v>32</v>
      </c>
      <c r="H81" s="16"/>
      <c r="I81" s="16"/>
      <c r="J81" s="16" t="s">
        <v>546</v>
      </c>
      <c r="K81" s="16"/>
      <c r="L81" s="20" t="s">
        <v>34</v>
      </c>
      <c r="M81" s="22" t="s">
        <v>547</v>
      </c>
      <c r="N81" s="16">
        <v>1390.0</v>
      </c>
      <c r="O81" s="16">
        <v>2442.0</v>
      </c>
      <c r="P81" s="16" t="s">
        <v>548</v>
      </c>
      <c r="Q81" s="23" t="s">
        <v>549</v>
      </c>
      <c r="R81" s="20" t="s">
        <v>319</v>
      </c>
    </row>
    <row r="82">
      <c r="A82" s="21" t="s">
        <v>550</v>
      </c>
      <c r="B82" s="16" t="s">
        <v>154</v>
      </c>
      <c r="C82" s="18" t="s">
        <v>551</v>
      </c>
      <c r="D82" s="16" t="s">
        <v>552</v>
      </c>
      <c r="E82" s="19">
        <v>43074.72876157408</v>
      </c>
      <c r="F82" s="16"/>
      <c r="G82" s="16" t="s">
        <v>32</v>
      </c>
      <c r="H82" s="16"/>
      <c r="I82" s="16"/>
      <c r="J82" s="16" t="s">
        <v>156</v>
      </c>
      <c r="K82" s="16"/>
      <c r="L82" s="20" t="s">
        <v>34</v>
      </c>
      <c r="M82" s="22" t="s">
        <v>340</v>
      </c>
      <c r="N82" s="16">
        <v>3160.0</v>
      </c>
      <c r="O82" s="16">
        <v>441.0</v>
      </c>
      <c r="P82" s="16" t="s">
        <v>158</v>
      </c>
      <c r="Q82" s="23" t="s">
        <v>553</v>
      </c>
      <c r="R82" s="20" t="s">
        <v>554</v>
      </c>
    </row>
    <row r="83">
      <c r="A83" s="21" t="s">
        <v>555</v>
      </c>
      <c r="B83" s="16" t="s">
        <v>556</v>
      </c>
      <c r="C83" s="18" t="s">
        <v>557</v>
      </c>
      <c r="D83" s="16" t="s">
        <v>558</v>
      </c>
      <c r="E83" s="19">
        <v>43074.7061574074</v>
      </c>
      <c r="F83" s="16"/>
      <c r="G83" s="16" t="s">
        <v>32</v>
      </c>
      <c r="H83" s="16" t="s">
        <v>559</v>
      </c>
      <c r="I83" s="16" t="s">
        <v>556</v>
      </c>
      <c r="J83" s="16" t="s">
        <v>559</v>
      </c>
      <c r="K83" s="16" t="s">
        <v>560</v>
      </c>
      <c r="L83" s="20" t="s">
        <v>44</v>
      </c>
      <c r="M83" s="22" t="s">
        <v>561</v>
      </c>
      <c r="N83" s="16">
        <v>68.0</v>
      </c>
      <c r="O83" s="16">
        <v>51.0</v>
      </c>
      <c r="P83" s="16"/>
      <c r="Q83" s="23" t="s">
        <v>562</v>
      </c>
      <c r="R83" s="20" t="s">
        <v>563</v>
      </c>
    </row>
    <row r="84">
      <c r="A84" s="21" t="s">
        <v>564</v>
      </c>
      <c r="B84" s="16" t="s">
        <v>556</v>
      </c>
      <c r="C84" s="18" t="s">
        <v>565</v>
      </c>
      <c r="D84" s="16" t="s">
        <v>566</v>
      </c>
      <c r="E84" s="19">
        <v>43074.7034837963</v>
      </c>
      <c r="F84" s="16"/>
      <c r="G84" s="16" t="s">
        <v>32</v>
      </c>
      <c r="H84" s="16"/>
      <c r="I84" s="16"/>
      <c r="J84" s="16" t="s">
        <v>559</v>
      </c>
      <c r="K84" s="16"/>
      <c r="L84" s="20" t="s">
        <v>44</v>
      </c>
      <c r="M84" s="22" t="s">
        <v>561</v>
      </c>
      <c r="N84" s="16">
        <v>68.0</v>
      </c>
      <c r="O84" s="16">
        <v>51.0</v>
      </c>
      <c r="P84" s="16"/>
      <c r="Q84" s="23" t="s">
        <v>567</v>
      </c>
      <c r="R84" s="20" t="s">
        <v>568</v>
      </c>
    </row>
    <row r="85">
      <c r="A85" s="21" t="s">
        <v>569</v>
      </c>
      <c r="B85" s="16" t="s">
        <v>154</v>
      </c>
      <c r="C85" s="18" t="s">
        <v>570</v>
      </c>
      <c r="D85" s="16" t="s">
        <v>571</v>
      </c>
      <c r="E85" s="19">
        <v>43074.70251157407</v>
      </c>
      <c r="F85" s="16"/>
      <c r="G85" s="16" t="s">
        <v>32</v>
      </c>
      <c r="H85" s="16"/>
      <c r="I85" s="16"/>
      <c r="J85" s="16" t="s">
        <v>156</v>
      </c>
      <c r="K85" s="16"/>
      <c r="L85" s="20" t="s">
        <v>86</v>
      </c>
      <c r="M85" s="22" t="s">
        <v>340</v>
      </c>
      <c r="N85" s="16">
        <v>3160.0</v>
      </c>
      <c r="O85" s="16">
        <v>441.0</v>
      </c>
      <c r="P85" s="16" t="s">
        <v>158</v>
      </c>
      <c r="Q85" s="23" t="s">
        <v>572</v>
      </c>
      <c r="R85" s="20" t="s">
        <v>573</v>
      </c>
    </row>
    <row r="86">
      <c r="A86" s="21" t="s">
        <v>574</v>
      </c>
      <c r="B86" s="16" t="s">
        <v>575</v>
      </c>
      <c r="C86" s="18" t="s">
        <v>513</v>
      </c>
      <c r="D86" s="16" t="s">
        <v>576</v>
      </c>
      <c r="E86" s="19">
        <v>43074.69825231482</v>
      </c>
      <c r="F86" s="16"/>
      <c r="G86" s="16" t="s">
        <v>32</v>
      </c>
      <c r="H86" s="16"/>
      <c r="I86" s="16"/>
      <c r="J86" s="16" t="s">
        <v>577</v>
      </c>
      <c r="K86" s="16"/>
      <c r="L86" s="20" t="s">
        <v>86</v>
      </c>
      <c r="M86" s="22" t="s">
        <v>578</v>
      </c>
      <c r="N86" s="16">
        <v>681.0</v>
      </c>
      <c r="O86" s="16">
        <v>357.0</v>
      </c>
      <c r="P86" s="16" t="s">
        <v>388</v>
      </c>
      <c r="Q86" s="23" t="s">
        <v>579</v>
      </c>
      <c r="R86" s="20" t="s">
        <v>520</v>
      </c>
    </row>
    <row r="87">
      <c r="A87" s="21" t="s">
        <v>580</v>
      </c>
      <c r="B87" s="16" t="s">
        <v>383</v>
      </c>
      <c r="C87" s="18" t="s">
        <v>581</v>
      </c>
      <c r="D87" s="16" t="s">
        <v>583</v>
      </c>
      <c r="E87" s="19">
        <v>43074.693506944444</v>
      </c>
      <c r="F87" s="16"/>
      <c r="G87" s="16" t="s">
        <v>32</v>
      </c>
      <c r="H87" s="16"/>
      <c r="I87" s="16"/>
      <c r="J87" s="16" t="s">
        <v>386</v>
      </c>
      <c r="K87" s="16"/>
      <c r="L87" s="20" t="s">
        <v>86</v>
      </c>
      <c r="M87" s="22" t="s">
        <v>387</v>
      </c>
      <c r="N87" s="16">
        <v>823.0</v>
      </c>
      <c r="O87" s="16">
        <v>22.0</v>
      </c>
      <c r="P87" s="16" t="s">
        <v>388</v>
      </c>
      <c r="Q87" s="23" t="s">
        <v>584</v>
      </c>
      <c r="R87" s="20" t="s">
        <v>585</v>
      </c>
    </row>
    <row r="88">
      <c r="A88" s="21" t="s">
        <v>580</v>
      </c>
      <c r="B88" s="16" t="s">
        <v>383</v>
      </c>
      <c r="C88" s="18" t="s">
        <v>581</v>
      </c>
      <c r="D88" s="16" t="s">
        <v>583</v>
      </c>
      <c r="E88" s="19">
        <v>43074.693506944444</v>
      </c>
      <c r="F88" s="16"/>
      <c r="G88" s="16" t="s">
        <v>32</v>
      </c>
      <c r="H88" s="16"/>
      <c r="I88" s="16"/>
      <c r="J88" s="16" t="s">
        <v>386</v>
      </c>
      <c r="K88" s="16"/>
      <c r="L88" s="20" t="s">
        <v>86</v>
      </c>
      <c r="M88" s="22" t="s">
        <v>387</v>
      </c>
      <c r="N88" s="16">
        <v>823.0</v>
      </c>
      <c r="O88" s="16">
        <v>22.0</v>
      </c>
      <c r="P88" s="16" t="s">
        <v>388</v>
      </c>
      <c r="Q88" s="23" t="s">
        <v>584</v>
      </c>
      <c r="R88" s="20" t="s">
        <v>585</v>
      </c>
    </row>
    <row r="89">
      <c r="A89" s="21" t="s">
        <v>586</v>
      </c>
      <c r="B89" s="16" t="s">
        <v>587</v>
      </c>
      <c r="C89" s="18" t="s">
        <v>588</v>
      </c>
      <c r="D89" s="16" t="s">
        <v>589</v>
      </c>
      <c r="E89" s="19">
        <v>43074.66825231482</v>
      </c>
      <c r="F89" s="16"/>
      <c r="G89" s="16" t="s">
        <v>32</v>
      </c>
      <c r="H89" s="16"/>
      <c r="I89" s="16"/>
      <c r="J89" s="16" t="s">
        <v>590</v>
      </c>
      <c r="K89" s="16"/>
      <c r="L89" s="20" t="s">
        <v>516</v>
      </c>
      <c r="M89" s="22" t="s">
        <v>591</v>
      </c>
      <c r="N89" s="16">
        <v>293.0</v>
      </c>
      <c r="O89" s="16">
        <v>320.0</v>
      </c>
      <c r="P89" s="16" t="s">
        <v>592</v>
      </c>
      <c r="Q89" s="23" t="s">
        <v>593</v>
      </c>
      <c r="R89" s="20" t="s">
        <v>594</v>
      </c>
    </row>
    <row r="90">
      <c r="A90" s="21" t="s">
        <v>595</v>
      </c>
      <c r="B90" s="16" t="s">
        <v>587</v>
      </c>
      <c r="C90" s="18" t="s">
        <v>596</v>
      </c>
      <c r="D90" s="16" t="s">
        <v>597</v>
      </c>
      <c r="E90" s="19">
        <v>43074.66606481481</v>
      </c>
      <c r="F90" s="16"/>
      <c r="G90" s="16" t="s">
        <v>32</v>
      </c>
      <c r="H90" s="16"/>
      <c r="I90" s="16"/>
      <c r="J90" s="16" t="s">
        <v>590</v>
      </c>
      <c r="K90" s="16"/>
      <c r="L90" s="20" t="s">
        <v>516</v>
      </c>
      <c r="M90" s="22" t="s">
        <v>591</v>
      </c>
      <c r="N90" s="16">
        <v>293.0</v>
      </c>
      <c r="O90" s="16">
        <v>320.0</v>
      </c>
      <c r="P90" s="16" t="s">
        <v>592</v>
      </c>
      <c r="Q90" s="23" t="s">
        <v>598</v>
      </c>
      <c r="R90" s="20" t="s">
        <v>599</v>
      </c>
    </row>
    <row r="91">
      <c r="A91" s="21" t="s">
        <v>600</v>
      </c>
      <c r="B91" s="16" t="s">
        <v>601</v>
      </c>
      <c r="C91" s="18" t="s">
        <v>602</v>
      </c>
      <c r="D91" s="16" t="s">
        <v>603</v>
      </c>
      <c r="E91" s="19">
        <v>43074.66505787037</v>
      </c>
      <c r="F91" s="16"/>
      <c r="G91" s="16" t="s">
        <v>32</v>
      </c>
      <c r="H91" s="16"/>
      <c r="I91" s="16"/>
      <c r="J91" s="16" t="s">
        <v>604</v>
      </c>
      <c r="K91" s="16"/>
      <c r="L91" s="20" t="s">
        <v>86</v>
      </c>
      <c r="M91" s="22" t="s">
        <v>605</v>
      </c>
      <c r="N91" s="16">
        <v>1326.0</v>
      </c>
      <c r="O91" s="16">
        <v>1468.0</v>
      </c>
      <c r="P91" s="16" t="s">
        <v>606</v>
      </c>
      <c r="Q91" s="23" t="s">
        <v>607</v>
      </c>
      <c r="R91" s="20" t="s">
        <v>608</v>
      </c>
    </row>
    <row r="92">
      <c r="A92" s="21" t="s">
        <v>609</v>
      </c>
      <c r="B92" s="16" t="s">
        <v>610</v>
      </c>
      <c r="C92" s="18" t="s">
        <v>611</v>
      </c>
      <c r="D92" s="16" t="s">
        <v>612</v>
      </c>
      <c r="E92" s="19">
        <v>43074.66033564815</v>
      </c>
      <c r="F92" s="16"/>
      <c r="G92" s="16" t="s">
        <v>32</v>
      </c>
      <c r="H92" s="16"/>
      <c r="I92" s="16"/>
      <c r="J92" s="16" t="s">
        <v>613</v>
      </c>
      <c r="K92" s="16"/>
      <c r="L92" s="20" t="s">
        <v>86</v>
      </c>
      <c r="M92" s="22" t="s">
        <v>614</v>
      </c>
      <c r="N92" s="16">
        <v>488.0</v>
      </c>
      <c r="O92" s="16">
        <v>319.0</v>
      </c>
      <c r="P92" s="16" t="s">
        <v>615</v>
      </c>
      <c r="Q92" s="23" t="s">
        <v>616</v>
      </c>
      <c r="R92" s="20" t="s">
        <v>617</v>
      </c>
    </row>
    <row r="93">
      <c r="A93" s="21" t="s">
        <v>618</v>
      </c>
      <c r="B93" s="16" t="s">
        <v>619</v>
      </c>
      <c r="C93" s="18" t="s">
        <v>620</v>
      </c>
      <c r="D93" s="16" t="s">
        <v>621</v>
      </c>
      <c r="E93" s="19">
        <v>43074.654178240744</v>
      </c>
      <c r="F93" s="16"/>
      <c r="G93" s="16" t="s">
        <v>32</v>
      </c>
      <c r="H93" s="16"/>
      <c r="I93" s="16"/>
      <c r="J93" s="16" t="s">
        <v>622</v>
      </c>
      <c r="K93" s="16"/>
      <c r="L93" s="20" t="s">
        <v>86</v>
      </c>
      <c r="M93" s="22" t="s">
        <v>623</v>
      </c>
      <c r="N93" s="16">
        <v>628.0</v>
      </c>
      <c r="O93" s="16">
        <v>1689.0</v>
      </c>
      <c r="P93" s="16" t="s">
        <v>624</v>
      </c>
      <c r="Q93" s="23" t="s">
        <v>625</v>
      </c>
      <c r="R93" s="20" t="s">
        <v>626</v>
      </c>
    </row>
    <row r="94">
      <c r="A94" s="21" t="s">
        <v>627</v>
      </c>
      <c r="B94" s="16" t="s">
        <v>628</v>
      </c>
      <c r="C94" s="18" t="s">
        <v>629</v>
      </c>
      <c r="D94" s="16" t="s">
        <v>630</v>
      </c>
      <c r="E94" s="19">
        <v>43074.64050925926</v>
      </c>
      <c r="F94" s="16"/>
      <c r="G94" s="16" t="s">
        <v>32</v>
      </c>
      <c r="H94" s="16"/>
      <c r="I94" s="16"/>
      <c r="J94" s="16" t="s">
        <v>631</v>
      </c>
      <c r="K94" s="16"/>
      <c r="L94" s="20" t="s">
        <v>44</v>
      </c>
      <c r="M94" s="22" t="s">
        <v>632</v>
      </c>
      <c r="N94" s="16">
        <v>378.0</v>
      </c>
      <c r="O94" s="16">
        <v>1134.0</v>
      </c>
      <c r="P94" s="16" t="s">
        <v>633</v>
      </c>
      <c r="Q94" s="23" t="s">
        <v>634</v>
      </c>
      <c r="R94" s="20" t="s">
        <v>635</v>
      </c>
    </row>
    <row r="95">
      <c r="A95" s="21" t="s">
        <v>627</v>
      </c>
      <c r="B95" s="16" t="s">
        <v>628</v>
      </c>
      <c r="C95" s="18" t="s">
        <v>629</v>
      </c>
      <c r="D95" s="16" t="s">
        <v>630</v>
      </c>
      <c r="E95" s="19">
        <v>43074.64050925926</v>
      </c>
      <c r="F95" s="16"/>
      <c r="G95" s="16" t="s">
        <v>32</v>
      </c>
      <c r="H95" s="16"/>
      <c r="I95" s="16"/>
      <c r="J95" s="16" t="s">
        <v>631</v>
      </c>
      <c r="K95" s="16"/>
      <c r="L95" s="20" t="s">
        <v>44</v>
      </c>
      <c r="M95" s="22" t="s">
        <v>632</v>
      </c>
      <c r="N95" s="16">
        <v>378.0</v>
      </c>
      <c r="O95" s="16">
        <v>1134.0</v>
      </c>
      <c r="P95" s="16" t="s">
        <v>633</v>
      </c>
      <c r="Q95" s="23" t="s">
        <v>634</v>
      </c>
      <c r="R95" s="20" t="s">
        <v>635</v>
      </c>
    </row>
    <row r="96">
      <c r="A96" s="21" t="s">
        <v>637</v>
      </c>
      <c r="B96" s="16" t="s">
        <v>638</v>
      </c>
      <c r="C96" s="18" t="s">
        <v>639</v>
      </c>
      <c r="D96" s="16" t="s">
        <v>640</v>
      </c>
      <c r="E96" s="19">
        <v>43074.45856481481</v>
      </c>
      <c r="F96" s="16"/>
      <c r="G96" s="16" t="s">
        <v>122</v>
      </c>
      <c r="H96" s="16"/>
      <c r="I96" s="16"/>
      <c r="J96" s="16" t="s">
        <v>641</v>
      </c>
      <c r="K96" s="16"/>
      <c r="L96" s="20" t="s">
        <v>86</v>
      </c>
      <c r="M96" s="22" t="s">
        <v>642</v>
      </c>
      <c r="N96" s="16">
        <v>1146.0</v>
      </c>
      <c r="O96" s="16">
        <v>1030.0</v>
      </c>
      <c r="P96" s="16" t="s">
        <v>643</v>
      </c>
      <c r="Q96" s="23" t="s">
        <v>644</v>
      </c>
      <c r="R96" s="20" t="s">
        <v>645</v>
      </c>
    </row>
    <row r="97">
      <c r="A97" s="21" t="s">
        <v>646</v>
      </c>
      <c r="B97" s="16" t="s">
        <v>647</v>
      </c>
      <c r="C97" s="18" t="s">
        <v>639</v>
      </c>
      <c r="D97" s="16" t="s">
        <v>648</v>
      </c>
      <c r="E97" s="19">
        <v>43074.41837962963</v>
      </c>
      <c r="F97" s="16"/>
      <c r="G97" s="16" t="s">
        <v>32</v>
      </c>
      <c r="H97" s="16"/>
      <c r="I97" s="16"/>
      <c r="J97" s="16" t="s">
        <v>650</v>
      </c>
      <c r="K97" s="16"/>
      <c r="L97" s="20" t="s">
        <v>86</v>
      </c>
      <c r="M97" s="22" t="s">
        <v>651</v>
      </c>
      <c r="N97" s="16">
        <v>9.0</v>
      </c>
      <c r="O97" s="16">
        <v>46.0</v>
      </c>
      <c r="P97" s="16"/>
      <c r="Q97" s="23" t="s">
        <v>652</v>
      </c>
      <c r="R97" s="20" t="s">
        <v>645</v>
      </c>
    </row>
    <row r="98">
      <c r="A98" s="21" t="s">
        <v>653</v>
      </c>
      <c r="B98" s="16" t="s">
        <v>64</v>
      </c>
      <c r="C98" s="18" t="s">
        <v>414</v>
      </c>
      <c r="D98" s="16" t="s">
        <v>654</v>
      </c>
      <c r="E98" s="19">
        <v>43074.37486111111</v>
      </c>
      <c r="F98" s="16"/>
      <c r="G98" s="16" t="s">
        <v>32</v>
      </c>
      <c r="H98" s="16"/>
      <c r="I98" s="16"/>
      <c r="J98" s="16" t="s">
        <v>67</v>
      </c>
      <c r="K98" s="16"/>
      <c r="L98" s="20" t="s">
        <v>44</v>
      </c>
      <c r="M98" s="22" t="s">
        <v>68</v>
      </c>
      <c r="N98" s="16">
        <v>1624.0</v>
      </c>
      <c r="O98" s="16">
        <v>1046.0</v>
      </c>
      <c r="P98" s="16" t="s">
        <v>69</v>
      </c>
      <c r="Q98" s="23" t="s">
        <v>656</v>
      </c>
      <c r="R98" s="20" t="s">
        <v>417</v>
      </c>
    </row>
    <row r="99">
      <c r="A99" s="21" t="s">
        <v>657</v>
      </c>
      <c r="B99" s="16" t="s">
        <v>658</v>
      </c>
      <c r="C99" s="18" t="s">
        <v>213</v>
      </c>
      <c r="D99" s="16" t="s">
        <v>659</v>
      </c>
      <c r="E99" s="19">
        <v>43074.36729166667</v>
      </c>
      <c r="F99" s="16"/>
      <c r="G99" s="16" t="s">
        <v>109</v>
      </c>
      <c r="H99" s="16"/>
      <c r="I99" s="16"/>
      <c r="J99" s="16" t="s">
        <v>660</v>
      </c>
      <c r="K99" s="16"/>
      <c r="L99" s="20" t="s">
        <v>44</v>
      </c>
      <c r="M99" s="22" t="s">
        <v>661</v>
      </c>
      <c r="N99" s="16">
        <v>59.0</v>
      </c>
      <c r="O99" s="16">
        <v>199.0</v>
      </c>
      <c r="P99" s="16" t="s">
        <v>662</v>
      </c>
      <c r="Q99" s="23" t="s">
        <v>663</v>
      </c>
      <c r="R99" s="20" t="s">
        <v>222</v>
      </c>
    </row>
    <row r="100">
      <c r="A100" s="21" t="s">
        <v>664</v>
      </c>
      <c r="B100" s="16" t="s">
        <v>665</v>
      </c>
      <c r="C100" s="18" t="s">
        <v>459</v>
      </c>
      <c r="D100" s="16" t="s">
        <v>666</v>
      </c>
      <c r="E100" s="19">
        <v>43074.3583912037</v>
      </c>
      <c r="F100" s="16"/>
      <c r="G100" s="16" t="s">
        <v>32</v>
      </c>
      <c r="H100" s="16"/>
      <c r="I100" s="16"/>
      <c r="J100" s="16" t="s">
        <v>667</v>
      </c>
      <c r="K100" s="16"/>
      <c r="L100" s="20" t="s">
        <v>44</v>
      </c>
      <c r="M100" s="22" t="s">
        <v>668</v>
      </c>
      <c r="N100" s="16">
        <v>1265.0</v>
      </c>
      <c r="O100" s="16">
        <v>1814.0</v>
      </c>
      <c r="P100" s="16" t="s">
        <v>669</v>
      </c>
      <c r="Q100" s="23" t="s">
        <v>671</v>
      </c>
      <c r="R100" s="20" t="s">
        <v>462</v>
      </c>
    </row>
    <row r="101">
      <c r="A101" s="21" t="s">
        <v>664</v>
      </c>
      <c r="B101" s="16" t="s">
        <v>665</v>
      </c>
      <c r="C101" s="18" t="s">
        <v>459</v>
      </c>
      <c r="D101" s="16" t="s">
        <v>666</v>
      </c>
      <c r="E101" s="19">
        <v>43074.3583912037</v>
      </c>
      <c r="F101" s="16"/>
      <c r="G101" s="16" t="s">
        <v>32</v>
      </c>
      <c r="H101" s="16"/>
      <c r="I101" s="16"/>
      <c r="J101" s="16" t="s">
        <v>667</v>
      </c>
      <c r="K101" s="16"/>
      <c r="L101" s="20" t="s">
        <v>44</v>
      </c>
      <c r="M101" s="22" t="s">
        <v>668</v>
      </c>
      <c r="N101" s="16">
        <v>1265.0</v>
      </c>
      <c r="O101" s="16">
        <v>1814.0</v>
      </c>
      <c r="P101" s="16" t="s">
        <v>669</v>
      </c>
      <c r="Q101" s="23" t="s">
        <v>671</v>
      </c>
      <c r="R101" s="20" t="s">
        <v>462</v>
      </c>
    </row>
    <row r="102">
      <c r="A102" s="21" t="s">
        <v>672</v>
      </c>
      <c r="B102" s="16" t="s">
        <v>673</v>
      </c>
      <c r="C102" s="18" t="s">
        <v>459</v>
      </c>
      <c r="D102" s="16" t="s">
        <v>674</v>
      </c>
      <c r="E102" s="19">
        <v>43074.32581018518</v>
      </c>
      <c r="F102" s="16"/>
      <c r="G102" s="16" t="s">
        <v>675</v>
      </c>
      <c r="H102" s="16"/>
      <c r="I102" s="16"/>
      <c r="J102" s="16" t="s">
        <v>676</v>
      </c>
      <c r="K102" s="16"/>
      <c r="L102" s="20" t="s">
        <v>44</v>
      </c>
      <c r="M102" s="22" t="s">
        <v>677</v>
      </c>
      <c r="N102" s="16">
        <v>3379.0</v>
      </c>
      <c r="O102" s="16">
        <v>2817.0</v>
      </c>
      <c r="P102" s="16" t="s">
        <v>678</v>
      </c>
      <c r="Q102" s="23" t="s">
        <v>679</v>
      </c>
      <c r="R102" s="20" t="s">
        <v>462</v>
      </c>
    </row>
    <row r="103">
      <c r="A103" s="21" t="s">
        <v>680</v>
      </c>
      <c r="B103" s="16" t="s">
        <v>681</v>
      </c>
      <c r="C103" s="18" t="s">
        <v>682</v>
      </c>
      <c r="D103" s="16" t="s">
        <v>683</v>
      </c>
      <c r="E103" s="19">
        <v>43074.24444444444</v>
      </c>
      <c r="F103" s="16"/>
      <c r="G103" s="16" t="s">
        <v>32</v>
      </c>
      <c r="H103" s="16"/>
      <c r="I103" s="16"/>
      <c r="J103" s="16" t="s">
        <v>684</v>
      </c>
      <c r="K103" s="16"/>
      <c r="L103" s="20" t="s">
        <v>44</v>
      </c>
      <c r="M103" s="22" t="s">
        <v>685</v>
      </c>
      <c r="N103" s="16">
        <v>932.0</v>
      </c>
      <c r="O103" s="16">
        <v>343.0</v>
      </c>
      <c r="P103" s="16" t="s">
        <v>158</v>
      </c>
      <c r="Q103" s="23" t="s">
        <v>686</v>
      </c>
      <c r="R103" s="20" t="s">
        <v>687</v>
      </c>
    </row>
    <row r="104">
      <c r="A104" s="21" t="s">
        <v>689</v>
      </c>
      <c r="B104" s="16" t="s">
        <v>681</v>
      </c>
      <c r="C104" s="18" t="s">
        <v>690</v>
      </c>
      <c r="D104" s="16" t="s">
        <v>691</v>
      </c>
      <c r="E104" s="19">
        <v>43074.24439814815</v>
      </c>
      <c r="F104" s="16"/>
      <c r="G104" s="16" t="s">
        <v>32</v>
      </c>
      <c r="H104" s="16"/>
      <c r="I104" s="16"/>
      <c r="J104" s="16" t="s">
        <v>684</v>
      </c>
      <c r="K104" s="16"/>
      <c r="L104" s="20" t="s">
        <v>44</v>
      </c>
      <c r="M104" s="22" t="s">
        <v>685</v>
      </c>
      <c r="N104" s="16">
        <v>932.0</v>
      </c>
      <c r="O104" s="16">
        <v>343.0</v>
      </c>
      <c r="P104" s="16" t="s">
        <v>158</v>
      </c>
      <c r="Q104" s="23" t="s">
        <v>692</v>
      </c>
      <c r="R104" s="20" t="s">
        <v>693</v>
      </c>
    </row>
    <row r="105">
      <c r="A105" s="21" t="s">
        <v>689</v>
      </c>
      <c r="B105" s="16" t="s">
        <v>681</v>
      </c>
      <c r="C105" s="18" t="s">
        <v>690</v>
      </c>
      <c r="D105" s="16" t="s">
        <v>691</v>
      </c>
      <c r="E105" s="19">
        <v>43074.24439814815</v>
      </c>
      <c r="F105" s="16"/>
      <c r="G105" s="16" t="s">
        <v>32</v>
      </c>
      <c r="H105" s="16"/>
      <c r="I105" s="16"/>
      <c r="J105" s="16" t="s">
        <v>684</v>
      </c>
      <c r="K105" s="16"/>
      <c r="L105" s="20" t="s">
        <v>44</v>
      </c>
      <c r="M105" s="22" t="s">
        <v>685</v>
      </c>
      <c r="N105" s="16">
        <v>932.0</v>
      </c>
      <c r="O105" s="16">
        <v>343.0</v>
      </c>
      <c r="P105" s="16" t="s">
        <v>158</v>
      </c>
      <c r="Q105" s="23" t="s">
        <v>692</v>
      </c>
      <c r="R105" s="20" t="s">
        <v>693</v>
      </c>
    </row>
    <row r="106">
      <c r="A106" s="21" t="s">
        <v>694</v>
      </c>
      <c r="B106" s="16" t="s">
        <v>695</v>
      </c>
      <c r="C106" s="18" t="s">
        <v>459</v>
      </c>
      <c r="D106" s="16" t="s">
        <v>696</v>
      </c>
      <c r="E106" s="19">
        <v>43074.20961805555</v>
      </c>
      <c r="F106" s="16"/>
      <c r="G106" s="16" t="s">
        <v>32</v>
      </c>
      <c r="H106" s="16"/>
      <c r="I106" s="16"/>
      <c r="J106" s="16" t="s">
        <v>697</v>
      </c>
      <c r="K106" s="16"/>
      <c r="L106" s="20" t="s">
        <v>86</v>
      </c>
      <c r="M106" s="22" t="s">
        <v>698</v>
      </c>
      <c r="N106" s="16">
        <v>1304.0</v>
      </c>
      <c r="O106" s="16">
        <v>858.0</v>
      </c>
      <c r="P106" s="16" t="s">
        <v>699</v>
      </c>
      <c r="Q106" s="23" t="s">
        <v>700</v>
      </c>
      <c r="R106" s="20" t="s">
        <v>462</v>
      </c>
    </row>
    <row r="107">
      <c r="A107" s="21" t="s">
        <v>701</v>
      </c>
      <c r="B107" s="16" t="s">
        <v>154</v>
      </c>
      <c r="C107" s="18" t="s">
        <v>682</v>
      </c>
      <c r="D107" s="16" t="s">
        <v>702</v>
      </c>
      <c r="E107" s="19">
        <v>43074.176504629635</v>
      </c>
      <c r="F107" s="16"/>
      <c r="G107" s="16" t="s">
        <v>32</v>
      </c>
      <c r="H107" s="16"/>
      <c r="I107" s="16"/>
      <c r="J107" s="16" t="s">
        <v>156</v>
      </c>
      <c r="K107" s="16"/>
      <c r="L107" s="20" t="s">
        <v>34</v>
      </c>
      <c r="M107" s="22" t="s">
        <v>340</v>
      </c>
      <c r="N107" s="16">
        <v>3159.0</v>
      </c>
      <c r="O107" s="16">
        <v>441.0</v>
      </c>
      <c r="P107" s="16" t="s">
        <v>158</v>
      </c>
      <c r="Q107" s="23" t="s">
        <v>703</v>
      </c>
      <c r="R107" s="20" t="s">
        <v>687</v>
      </c>
    </row>
    <row r="108">
      <c r="A108" s="21" t="s">
        <v>701</v>
      </c>
      <c r="B108" s="16" t="s">
        <v>154</v>
      </c>
      <c r="C108" s="18" t="s">
        <v>682</v>
      </c>
      <c r="D108" s="16" t="s">
        <v>702</v>
      </c>
      <c r="E108" s="19">
        <v>43074.176504629635</v>
      </c>
      <c r="F108" s="16"/>
      <c r="G108" s="16" t="s">
        <v>32</v>
      </c>
      <c r="H108" s="16"/>
      <c r="I108" s="16"/>
      <c r="J108" s="16" t="s">
        <v>156</v>
      </c>
      <c r="K108" s="16"/>
      <c r="L108" s="20" t="s">
        <v>34</v>
      </c>
      <c r="M108" s="22" t="s">
        <v>340</v>
      </c>
      <c r="N108" s="16">
        <v>3159.0</v>
      </c>
      <c r="O108" s="16">
        <v>441.0</v>
      </c>
      <c r="P108" s="16" t="s">
        <v>158</v>
      </c>
      <c r="Q108" s="23" t="s">
        <v>703</v>
      </c>
      <c r="R108" s="20" t="s">
        <v>687</v>
      </c>
    </row>
    <row r="109">
      <c r="A109" s="21" t="s">
        <v>705</v>
      </c>
      <c r="B109" s="16" t="s">
        <v>706</v>
      </c>
      <c r="C109" s="18" t="s">
        <v>690</v>
      </c>
      <c r="D109" s="16" t="s">
        <v>707</v>
      </c>
      <c r="E109" s="19">
        <v>43074.1408912037</v>
      </c>
      <c r="F109" s="16"/>
      <c r="G109" s="16" t="s">
        <v>32</v>
      </c>
      <c r="H109" s="16"/>
      <c r="I109" s="16"/>
      <c r="J109" s="16" t="s">
        <v>708</v>
      </c>
      <c r="K109" s="16"/>
      <c r="L109" s="20" t="s">
        <v>86</v>
      </c>
      <c r="M109" s="22" t="s">
        <v>709</v>
      </c>
      <c r="N109" s="16">
        <v>1677.0</v>
      </c>
      <c r="O109" s="16">
        <v>413.0</v>
      </c>
      <c r="P109" s="16" t="s">
        <v>710</v>
      </c>
      <c r="Q109" s="23" t="s">
        <v>711</v>
      </c>
      <c r="R109" s="20" t="s">
        <v>693</v>
      </c>
    </row>
    <row r="110">
      <c r="A110" s="21" t="s">
        <v>712</v>
      </c>
      <c r="B110" s="16" t="s">
        <v>713</v>
      </c>
      <c r="C110" s="18" t="s">
        <v>682</v>
      </c>
      <c r="D110" s="16" t="s">
        <v>714</v>
      </c>
      <c r="E110" s="19">
        <v>43074.140821759254</v>
      </c>
      <c r="F110" s="16"/>
      <c r="G110" s="16" t="s">
        <v>32</v>
      </c>
      <c r="H110" s="16"/>
      <c r="I110" s="16"/>
      <c r="J110" s="16" t="s">
        <v>715</v>
      </c>
      <c r="K110" s="16"/>
      <c r="L110" s="20" t="s">
        <v>44</v>
      </c>
      <c r="M110" s="22" t="s">
        <v>716</v>
      </c>
      <c r="N110" s="16">
        <v>772.0</v>
      </c>
      <c r="O110" s="16">
        <v>1849.0</v>
      </c>
      <c r="P110" s="16" t="s">
        <v>717</v>
      </c>
      <c r="Q110" s="23" t="s">
        <v>718</v>
      </c>
      <c r="R110" s="20" t="s">
        <v>687</v>
      </c>
    </row>
    <row r="111">
      <c r="A111" s="21" t="s">
        <v>719</v>
      </c>
      <c r="B111" s="16" t="s">
        <v>706</v>
      </c>
      <c r="C111" s="18" t="s">
        <v>720</v>
      </c>
      <c r="D111" s="16" t="s">
        <v>721</v>
      </c>
      <c r="E111" s="19">
        <v>43074.14056712963</v>
      </c>
      <c r="F111" s="16"/>
      <c r="G111" s="16" t="s">
        <v>32</v>
      </c>
      <c r="H111" s="16" t="s">
        <v>156</v>
      </c>
      <c r="I111" s="16" t="s">
        <v>154</v>
      </c>
      <c r="J111" s="16" t="s">
        <v>708</v>
      </c>
      <c r="K111" s="16" t="s">
        <v>722</v>
      </c>
      <c r="L111" s="20" t="s">
        <v>86</v>
      </c>
      <c r="M111" s="22" t="s">
        <v>709</v>
      </c>
      <c r="N111" s="16">
        <v>1677.0</v>
      </c>
      <c r="O111" s="16">
        <v>413.0</v>
      </c>
      <c r="P111" s="16" t="s">
        <v>710</v>
      </c>
      <c r="Q111" s="23" t="s">
        <v>723</v>
      </c>
      <c r="R111" s="20" t="s">
        <v>724</v>
      </c>
    </row>
    <row r="112">
      <c r="A112" s="21" t="s">
        <v>719</v>
      </c>
      <c r="B112" s="16" t="s">
        <v>706</v>
      </c>
      <c r="C112" s="18" t="s">
        <v>720</v>
      </c>
      <c r="D112" s="16" t="s">
        <v>721</v>
      </c>
      <c r="E112" s="19">
        <v>43074.14056712963</v>
      </c>
      <c r="F112" s="16"/>
      <c r="G112" s="16" t="s">
        <v>32</v>
      </c>
      <c r="H112" s="16" t="s">
        <v>156</v>
      </c>
      <c r="I112" s="16" t="s">
        <v>154</v>
      </c>
      <c r="J112" s="16" t="s">
        <v>708</v>
      </c>
      <c r="K112" s="16" t="s">
        <v>722</v>
      </c>
      <c r="L112" s="20" t="s">
        <v>86</v>
      </c>
      <c r="M112" s="22" t="s">
        <v>709</v>
      </c>
      <c r="N112" s="16">
        <v>1677.0</v>
      </c>
      <c r="O112" s="16">
        <v>413.0</v>
      </c>
      <c r="P112" s="16" t="s">
        <v>710</v>
      </c>
      <c r="Q112" s="23" t="s">
        <v>723</v>
      </c>
      <c r="R112" s="20" t="s">
        <v>724</v>
      </c>
    </row>
    <row r="113">
      <c r="A113" s="21" t="s">
        <v>725</v>
      </c>
      <c r="B113" s="16" t="s">
        <v>713</v>
      </c>
      <c r="C113" s="18" t="s">
        <v>690</v>
      </c>
      <c r="D113" s="16" t="s">
        <v>726</v>
      </c>
      <c r="E113" s="19">
        <v>43074.12881944445</v>
      </c>
      <c r="F113" s="16"/>
      <c r="G113" s="16" t="s">
        <v>32</v>
      </c>
      <c r="H113" s="16"/>
      <c r="I113" s="16"/>
      <c r="J113" s="16" t="s">
        <v>715</v>
      </c>
      <c r="K113" s="16"/>
      <c r="L113" s="20" t="s">
        <v>44</v>
      </c>
      <c r="M113" s="22" t="s">
        <v>716</v>
      </c>
      <c r="N113" s="16">
        <v>772.0</v>
      </c>
      <c r="O113" s="16">
        <v>1850.0</v>
      </c>
      <c r="P113" s="16" t="s">
        <v>717</v>
      </c>
      <c r="Q113" s="23" t="s">
        <v>727</v>
      </c>
      <c r="R113" s="20" t="s">
        <v>693</v>
      </c>
    </row>
    <row r="114">
      <c r="A114" s="21" t="s">
        <v>722</v>
      </c>
      <c r="B114" s="16" t="s">
        <v>154</v>
      </c>
      <c r="C114" s="18" t="s">
        <v>728</v>
      </c>
      <c r="D114" s="16" t="s">
        <v>729</v>
      </c>
      <c r="E114" s="19">
        <v>43074.128379629634</v>
      </c>
      <c r="F114" s="16"/>
      <c r="G114" s="16" t="s">
        <v>32</v>
      </c>
      <c r="H114" s="16"/>
      <c r="I114" s="16"/>
      <c r="J114" s="16" t="s">
        <v>156</v>
      </c>
      <c r="K114" s="16"/>
      <c r="L114" s="20" t="s">
        <v>86</v>
      </c>
      <c r="M114" s="22" t="s">
        <v>340</v>
      </c>
      <c r="N114" s="16">
        <v>3159.0</v>
      </c>
      <c r="O114" s="16">
        <v>441.0</v>
      </c>
      <c r="P114" s="16" t="s">
        <v>158</v>
      </c>
      <c r="Q114" s="23" t="s">
        <v>730</v>
      </c>
      <c r="R114" s="20" t="s">
        <v>731</v>
      </c>
    </row>
    <row r="115">
      <c r="A115" s="21" t="s">
        <v>732</v>
      </c>
      <c r="B115" s="16" t="s">
        <v>733</v>
      </c>
      <c r="C115" s="18" t="s">
        <v>459</v>
      </c>
      <c r="D115" s="16" t="s">
        <v>734</v>
      </c>
      <c r="E115" s="19">
        <v>43074.11420138889</v>
      </c>
      <c r="F115" s="16"/>
      <c r="G115" s="16" t="s">
        <v>32</v>
      </c>
      <c r="H115" s="16"/>
      <c r="I115" s="16"/>
      <c r="J115" s="16" t="s">
        <v>735</v>
      </c>
      <c r="K115" s="16"/>
      <c r="L115" s="20" t="s">
        <v>736</v>
      </c>
      <c r="M115" s="22" t="s">
        <v>737</v>
      </c>
      <c r="N115" s="16">
        <v>5067.0</v>
      </c>
      <c r="O115" s="16">
        <v>3057.0</v>
      </c>
      <c r="P115" s="16" t="s">
        <v>738</v>
      </c>
      <c r="Q115" s="23" t="s">
        <v>739</v>
      </c>
      <c r="R115" s="20" t="s">
        <v>462</v>
      </c>
    </row>
    <row r="116">
      <c r="A116" s="21" t="s">
        <v>732</v>
      </c>
      <c r="B116" s="16" t="s">
        <v>733</v>
      </c>
      <c r="C116" s="18" t="s">
        <v>459</v>
      </c>
      <c r="D116" s="16" t="s">
        <v>734</v>
      </c>
      <c r="E116" s="19">
        <v>43074.11420138889</v>
      </c>
      <c r="F116" s="16"/>
      <c r="G116" s="16" t="s">
        <v>32</v>
      </c>
      <c r="H116" s="16"/>
      <c r="I116" s="16"/>
      <c r="J116" s="16" t="s">
        <v>735</v>
      </c>
      <c r="K116" s="16"/>
      <c r="L116" s="20" t="s">
        <v>736</v>
      </c>
      <c r="M116" s="22" t="s">
        <v>737</v>
      </c>
      <c r="N116" s="16">
        <v>5067.0</v>
      </c>
      <c r="O116" s="16">
        <v>3057.0</v>
      </c>
      <c r="P116" s="16" t="s">
        <v>738</v>
      </c>
      <c r="Q116" s="23" t="s">
        <v>739</v>
      </c>
      <c r="R116" s="20" t="s">
        <v>462</v>
      </c>
    </row>
    <row r="117">
      <c r="A117" s="21" t="s">
        <v>740</v>
      </c>
      <c r="B117" s="16" t="s">
        <v>741</v>
      </c>
      <c r="C117" s="18" t="s">
        <v>459</v>
      </c>
      <c r="D117" s="16" t="s">
        <v>742</v>
      </c>
      <c r="E117" s="19">
        <v>43074.082916666666</v>
      </c>
      <c r="F117" s="16"/>
      <c r="G117" s="16" t="s">
        <v>32</v>
      </c>
      <c r="H117" s="16"/>
      <c r="I117" s="16"/>
      <c r="J117" s="16" t="s">
        <v>743</v>
      </c>
      <c r="K117" s="16"/>
      <c r="L117" s="20" t="s">
        <v>53</v>
      </c>
      <c r="M117" s="22" t="s">
        <v>744</v>
      </c>
      <c r="N117" s="16">
        <v>744.0</v>
      </c>
      <c r="O117" s="16">
        <v>1014.0</v>
      </c>
      <c r="P117" s="16" t="s">
        <v>745</v>
      </c>
      <c r="Q117" s="23" t="s">
        <v>746</v>
      </c>
      <c r="R117" s="20" t="s">
        <v>462</v>
      </c>
    </row>
    <row r="118">
      <c r="A118" s="21" t="s">
        <v>747</v>
      </c>
      <c r="B118" s="16" t="s">
        <v>748</v>
      </c>
      <c r="C118" s="18" t="s">
        <v>414</v>
      </c>
      <c r="D118" s="16" t="s">
        <v>749</v>
      </c>
      <c r="E118" s="19">
        <v>43074.029965277776</v>
      </c>
      <c r="F118" s="16"/>
      <c r="G118" s="16" t="s">
        <v>32</v>
      </c>
      <c r="H118" s="16"/>
      <c r="I118" s="16"/>
      <c r="J118" s="16" t="s">
        <v>750</v>
      </c>
      <c r="K118" s="16"/>
      <c r="L118" s="20" t="s">
        <v>86</v>
      </c>
      <c r="M118" s="22" t="s">
        <v>751</v>
      </c>
      <c r="N118" s="16">
        <v>3669.0</v>
      </c>
      <c r="O118" s="16">
        <v>3868.0</v>
      </c>
      <c r="P118" s="16" t="s">
        <v>752</v>
      </c>
      <c r="Q118" s="23" t="s">
        <v>753</v>
      </c>
      <c r="R118" s="20" t="s">
        <v>417</v>
      </c>
    </row>
    <row r="119">
      <c r="A119" s="21" t="s">
        <v>754</v>
      </c>
      <c r="B119" s="16" t="s">
        <v>154</v>
      </c>
      <c r="C119" s="18" t="s">
        <v>414</v>
      </c>
      <c r="D119" s="16" t="s">
        <v>755</v>
      </c>
      <c r="E119" s="19">
        <v>43074.02278935185</v>
      </c>
      <c r="F119" s="16"/>
      <c r="G119" s="16" t="s">
        <v>32</v>
      </c>
      <c r="H119" s="16"/>
      <c r="I119" s="16"/>
      <c r="J119" s="16" t="s">
        <v>156</v>
      </c>
      <c r="K119" s="16"/>
      <c r="L119" s="20" t="s">
        <v>86</v>
      </c>
      <c r="M119" s="22" t="s">
        <v>340</v>
      </c>
      <c r="N119" s="16">
        <v>3159.0</v>
      </c>
      <c r="O119" s="16">
        <v>441.0</v>
      </c>
      <c r="P119" s="16" t="s">
        <v>158</v>
      </c>
      <c r="Q119" s="23" t="s">
        <v>756</v>
      </c>
      <c r="R119" s="20" t="s">
        <v>417</v>
      </c>
    </row>
    <row r="120">
      <c r="A120" s="21" t="s">
        <v>757</v>
      </c>
      <c r="B120" s="16" t="s">
        <v>758</v>
      </c>
      <c r="C120" s="18" t="s">
        <v>459</v>
      </c>
      <c r="D120" s="16" t="s">
        <v>759</v>
      </c>
      <c r="E120" s="19">
        <v>43074.01204861111</v>
      </c>
      <c r="F120" s="16"/>
      <c r="G120" s="16" t="s">
        <v>32</v>
      </c>
      <c r="H120" s="16"/>
      <c r="I120" s="16"/>
      <c r="J120" s="16" t="s">
        <v>760</v>
      </c>
      <c r="K120" s="16"/>
      <c r="L120" s="20" t="s">
        <v>44</v>
      </c>
      <c r="M120" s="22" t="s">
        <v>761</v>
      </c>
      <c r="N120" s="16">
        <v>1506.0</v>
      </c>
      <c r="O120" s="16">
        <v>2377.0</v>
      </c>
      <c r="P120" s="16" t="s">
        <v>762</v>
      </c>
      <c r="Q120" s="23" t="s">
        <v>763</v>
      </c>
      <c r="R120" s="20" t="s">
        <v>462</v>
      </c>
    </row>
    <row r="121">
      <c r="A121" s="21" t="s">
        <v>757</v>
      </c>
      <c r="B121" s="16" t="s">
        <v>758</v>
      </c>
      <c r="C121" s="18" t="s">
        <v>459</v>
      </c>
      <c r="D121" s="16" t="s">
        <v>759</v>
      </c>
      <c r="E121" s="19">
        <v>43074.01204861111</v>
      </c>
      <c r="F121" s="16"/>
      <c r="G121" s="16" t="s">
        <v>32</v>
      </c>
      <c r="H121" s="16"/>
      <c r="I121" s="16"/>
      <c r="J121" s="16" t="s">
        <v>760</v>
      </c>
      <c r="K121" s="16"/>
      <c r="L121" s="20" t="s">
        <v>44</v>
      </c>
      <c r="M121" s="22" t="s">
        <v>761</v>
      </c>
      <c r="N121" s="16">
        <v>1506.0</v>
      </c>
      <c r="O121" s="16">
        <v>2377.0</v>
      </c>
      <c r="P121" s="16" t="s">
        <v>762</v>
      </c>
      <c r="Q121" s="23" t="s">
        <v>763</v>
      </c>
      <c r="R121" s="20" t="s">
        <v>462</v>
      </c>
    </row>
    <row r="122">
      <c r="A122" s="21" t="s">
        <v>764</v>
      </c>
      <c r="B122" s="16" t="s">
        <v>765</v>
      </c>
      <c r="C122" s="18" t="s">
        <v>459</v>
      </c>
      <c r="D122" s="16" t="s">
        <v>767</v>
      </c>
      <c r="E122" s="19">
        <v>43073.91372685185</v>
      </c>
      <c r="F122" s="16"/>
      <c r="G122" s="16" t="s">
        <v>32</v>
      </c>
      <c r="H122" s="16"/>
      <c r="I122" s="16"/>
      <c r="J122" s="16" t="s">
        <v>768</v>
      </c>
      <c r="K122" s="16"/>
      <c r="L122" s="20" t="s">
        <v>53</v>
      </c>
      <c r="M122" s="22" t="s">
        <v>769</v>
      </c>
      <c r="N122" s="16">
        <v>154.0</v>
      </c>
      <c r="O122" s="16">
        <v>253.0</v>
      </c>
      <c r="P122" s="16" t="s">
        <v>770</v>
      </c>
      <c r="Q122" s="23" t="s">
        <v>771</v>
      </c>
      <c r="R122" s="20" t="s">
        <v>462</v>
      </c>
    </row>
    <row r="123">
      <c r="A123" s="21" t="s">
        <v>772</v>
      </c>
      <c r="B123" s="16" t="s">
        <v>430</v>
      </c>
      <c r="C123" s="18" t="s">
        <v>459</v>
      </c>
      <c r="D123" s="16" t="s">
        <v>773</v>
      </c>
      <c r="E123" s="19">
        <v>43073.89238425926</v>
      </c>
      <c r="F123" s="16"/>
      <c r="G123" s="16" t="s">
        <v>32</v>
      </c>
      <c r="H123" s="16"/>
      <c r="I123" s="16"/>
      <c r="J123" s="16" t="s">
        <v>432</v>
      </c>
      <c r="K123" s="16"/>
      <c r="L123" s="20" t="s">
        <v>44</v>
      </c>
      <c r="M123" s="22" t="s">
        <v>433</v>
      </c>
      <c r="N123" s="16">
        <v>540.0</v>
      </c>
      <c r="O123" s="16">
        <v>622.0</v>
      </c>
      <c r="P123" s="16" t="s">
        <v>434</v>
      </c>
      <c r="Q123" s="23" t="s">
        <v>774</v>
      </c>
      <c r="R123" s="20" t="s">
        <v>462</v>
      </c>
    </row>
    <row r="124">
      <c r="A124" s="21" t="s">
        <v>775</v>
      </c>
      <c r="B124" s="16" t="s">
        <v>777</v>
      </c>
      <c r="C124" s="18" t="s">
        <v>778</v>
      </c>
      <c r="D124" s="16" t="s">
        <v>779</v>
      </c>
      <c r="E124" s="19">
        <v>43073.888715277775</v>
      </c>
      <c r="F124" s="16"/>
      <c r="G124" s="16" t="s">
        <v>32</v>
      </c>
      <c r="H124" s="16"/>
      <c r="I124" s="16"/>
      <c r="J124" s="16" t="s">
        <v>780</v>
      </c>
      <c r="K124" s="16"/>
      <c r="L124" s="20" t="s">
        <v>86</v>
      </c>
      <c r="M124" s="22" t="s">
        <v>781</v>
      </c>
      <c r="N124" s="16">
        <v>103.0</v>
      </c>
      <c r="O124" s="16">
        <v>305.0</v>
      </c>
      <c r="P124" s="16" t="s">
        <v>710</v>
      </c>
      <c r="Q124" s="23" t="s">
        <v>782</v>
      </c>
      <c r="R124" s="20" t="s">
        <v>783</v>
      </c>
    </row>
    <row r="125">
      <c r="A125" s="21" t="s">
        <v>775</v>
      </c>
      <c r="B125" s="16" t="s">
        <v>777</v>
      </c>
      <c r="C125" s="18" t="s">
        <v>778</v>
      </c>
      <c r="D125" s="16" t="s">
        <v>779</v>
      </c>
      <c r="E125" s="19">
        <v>43073.888715277775</v>
      </c>
      <c r="F125" s="16"/>
      <c r="G125" s="16" t="s">
        <v>32</v>
      </c>
      <c r="H125" s="16"/>
      <c r="I125" s="16"/>
      <c r="J125" s="16" t="s">
        <v>780</v>
      </c>
      <c r="K125" s="16"/>
      <c r="L125" s="20" t="s">
        <v>86</v>
      </c>
      <c r="M125" s="22" t="s">
        <v>781</v>
      </c>
      <c r="N125" s="16">
        <v>103.0</v>
      </c>
      <c r="O125" s="16">
        <v>305.0</v>
      </c>
      <c r="P125" s="16" t="s">
        <v>710</v>
      </c>
      <c r="Q125" s="23" t="s">
        <v>782</v>
      </c>
      <c r="R125" s="20" t="s">
        <v>783</v>
      </c>
    </row>
    <row r="126">
      <c r="A126" s="21" t="s">
        <v>784</v>
      </c>
      <c r="B126" s="16" t="s">
        <v>785</v>
      </c>
      <c r="C126" s="18" t="s">
        <v>459</v>
      </c>
      <c r="D126" s="16" t="s">
        <v>786</v>
      </c>
      <c r="E126" s="19">
        <v>43073.87232638889</v>
      </c>
      <c r="F126" s="16"/>
      <c r="G126" s="16" t="s">
        <v>32</v>
      </c>
      <c r="H126" s="16"/>
      <c r="I126" s="16"/>
      <c r="J126" s="16" t="s">
        <v>787</v>
      </c>
      <c r="K126" s="16"/>
      <c r="L126" s="20" t="s">
        <v>86</v>
      </c>
      <c r="M126" s="22" t="s">
        <v>788</v>
      </c>
      <c r="N126" s="16">
        <v>1778.0</v>
      </c>
      <c r="O126" s="16">
        <v>1364.0</v>
      </c>
      <c r="P126" s="16" t="s">
        <v>789</v>
      </c>
      <c r="Q126" s="23" t="s">
        <v>790</v>
      </c>
      <c r="R126" s="20" t="s">
        <v>462</v>
      </c>
    </row>
    <row r="127">
      <c r="A127" s="21" t="s">
        <v>791</v>
      </c>
      <c r="B127" s="16" t="s">
        <v>792</v>
      </c>
      <c r="C127" s="18" t="s">
        <v>459</v>
      </c>
      <c r="D127" s="16" t="s">
        <v>793</v>
      </c>
      <c r="E127" s="19">
        <v>43073.86841435185</v>
      </c>
      <c r="F127" s="16"/>
      <c r="G127" s="16" t="s">
        <v>32</v>
      </c>
      <c r="H127" s="16"/>
      <c r="I127" s="16"/>
      <c r="J127" s="16" t="s">
        <v>794</v>
      </c>
      <c r="K127" s="16"/>
      <c r="L127" s="20" t="s">
        <v>86</v>
      </c>
      <c r="M127" s="22" t="s">
        <v>795</v>
      </c>
      <c r="N127" s="16">
        <v>563.0</v>
      </c>
      <c r="O127" s="16">
        <v>293.0</v>
      </c>
      <c r="P127" s="16" t="s">
        <v>796</v>
      </c>
      <c r="Q127" s="23" t="s">
        <v>797</v>
      </c>
      <c r="R127" s="20" t="s">
        <v>462</v>
      </c>
    </row>
    <row r="128">
      <c r="A128" s="21" t="s">
        <v>798</v>
      </c>
      <c r="B128" s="16" t="s">
        <v>799</v>
      </c>
      <c r="C128" s="18" t="s">
        <v>459</v>
      </c>
      <c r="D128" s="16" t="s">
        <v>800</v>
      </c>
      <c r="E128" s="19">
        <v>43073.8590162037</v>
      </c>
      <c r="F128" s="16"/>
      <c r="G128" s="16" t="s">
        <v>32</v>
      </c>
      <c r="H128" s="16"/>
      <c r="I128" s="16"/>
      <c r="J128" s="16" t="s">
        <v>801</v>
      </c>
      <c r="K128" s="16"/>
      <c r="L128" s="20" t="s">
        <v>44</v>
      </c>
      <c r="M128" s="22" t="s">
        <v>802</v>
      </c>
      <c r="N128" s="16">
        <v>2072.0</v>
      </c>
      <c r="O128" s="16">
        <v>922.0</v>
      </c>
      <c r="P128" s="16" t="s">
        <v>803</v>
      </c>
      <c r="Q128" s="23" t="s">
        <v>804</v>
      </c>
      <c r="R128" s="20" t="s">
        <v>462</v>
      </c>
    </row>
    <row r="129">
      <c r="A129" s="21" t="s">
        <v>805</v>
      </c>
      <c r="B129" s="16" t="s">
        <v>806</v>
      </c>
      <c r="C129" s="18" t="s">
        <v>807</v>
      </c>
      <c r="D129" s="16" t="s">
        <v>808</v>
      </c>
      <c r="E129" s="19">
        <v>43073.853425925925</v>
      </c>
      <c r="F129" s="16"/>
      <c r="G129" s="16" t="s">
        <v>32</v>
      </c>
      <c r="H129" s="16"/>
      <c r="I129" s="16"/>
      <c r="J129" s="16" t="s">
        <v>810</v>
      </c>
      <c r="K129" s="16"/>
      <c r="L129" s="20" t="s">
        <v>86</v>
      </c>
      <c r="M129" s="22" t="s">
        <v>811</v>
      </c>
      <c r="N129" s="16">
        <v>146.0</v>
      </c>
      <c r="O129" s="16">
        <v>315.0</v>
      </c>
      <c r="P129" s="16" t="s">
        <v>812</v>
      </c>
      <c r="Q129" s="23" t="s">
        <v>813</v>
      </c>
      <c r="R129" s="20" t="s">
        <v>814</v>
      </c>
    </row>
    <row r="130">
      <c r="A130" s="21" t="s">
        <v>805</v>
      </c>
      <c r="B130" s="16" t="s">
        <v>806</v>
      </c>
      <c r="C130" s="18" t="s">
        <v>807</v>
      </c>
      <c r="D130" s="16" t="s">
        <v>808</v>
      </c>
      <c r="E130" s="19">
        <v>43073.853425925925</v>
      </c>
      <c r="F130" s="16"/>
      <c r="G130" s="16" t="s">
        <v>32</v>
      </c>
      <c r="H130" s="16"/>
      <c r="I130" s="16"/>
      <c r="J130" s="16" t="s">
        <v>810</v>
      </c>
      <c r="K130" s="16"/>
      <c r="L130" s="20" t="s">
        <v>86</v>
      </c>
      <c r="M130" s="22" t="s">
        <v>811</v>
      </c>
      <c r="N130" s="16">
        <v>146.0</v>
      </c>
      <c r="O130" s="16">
        <v>315.0</v>
      </c>
      <c r="P130" s="16" t="s">
        <v>812</v>
      </c>
      <c r="Q130" s="23" t="s">
        <v>813</v>
      </c>
      <c r="R130" s="20" t="s">
        <v>814</v>
      </c>
    </row>
    <row r="131">
      <c r="A131" s="21" t="s">
        <v>815</v>
      </c>
      <c r="B131" s="16" t="s">
        <v>816</v>
      </c>
      <c r="C131" s="18" t="s">
        <v>817</v>
      </c>
      <c r="D131" s="16" t="s">
        <v>818</v>
      </c>
      <c r="E131" s="19">
        <v>43073.83886574074</v>
      </c>
      <c r="F131" s="16"/>
      <c r="G131" s="16" t="s">
        <v>32</v>
      </c>
      <c r="H131" s="16"/>
      <c r="I131" s="16"/>
      <c r="J131" s="16" t="s">
        <v>819</v>
      </c>
      <c r="K131" s="16"/>
      <c r="L131" s="20" t="s">
        <v>34</v>
      </c>
      <c r="M131" s="22" t="s">
        <v>820</v>
      </c>
      <c r="N131" s="16">
        <v>3219.0</v>
      </c>
      <c r="O131" s="16">
        <v>2573.0</v>
      </c>
      <c r="P131" s="16" t="s">
        <v>821</v>
      </c>
      <c r="Q131" s="23" t="s">
        <v>822</v>
      </c>
      <c r="R131" s="20" t="s">
        <v>823</v>
      </c>
    </row>
    <row r="132">
      <c r="A132" s="21" t="s">
        <v>824</v>
      </c>
      <c r="B132" s="16" t="s">
        <v>825</v>
      </c>
      <c r="C132" s="18" t="s">
        <v>826</v>
      </c>
      <c r="D132" s="16" t="s">
        <v>827</v>
      </c>
      <c r="E132" s="19">
        <v>43073.83023148148</v>
      </c>
      <c r="F132" s="16"/>
      <c r="G132" s="16" t="s">
        <v>32</v>
      </c>
      <c r="H132" s="16"/>
      <c r="I132" s="16"/>
      <c r="J132" s="16" t="s">
        <v>828</v>
      </c>
      <c r="K132" s="16"/>
      <c r="L132" s="20" t="s">
        <v>34</v>
      </c>
      <c r="M132" s="22" t="s">
        <v>829</v>
      </c>
      <c r="N132" s="16">
        <v>260.0</v>
      </c>
      <c r="O132" s="16">
        <v>806.0</v>
      </c>
      <c r="P132" s="16" t="s">
        <v>830</v>
      </c>
      <c r="Q132" s="23" t="s">
        <v>831</v>
      </c>
      <c r="R132" s="20" t="s">
        <v>832</v>
      </c>
    </row>
    <row r="133">
      <c r="A133" s="21" t="s">
        <v>833</v>
      </c>
      <c r="B133" s="16" t="s">
        <v>834</v>
      </c>
      <c r="C133" s="18" t="s">
        <v>835</v>
      </c>
      <c r="D133" s="16" t="s">
        <v>836</v>
      </c>
      <c r="E133" s="19">
        <v>43073.80715277778</v>
      </c>
      <c r="F133" s="16"/>
      <c r="G133" s="16" t="s">
        <v>32</v>
      </c>
      <c r="H133" s="16"/>
      <c r="I133" s="16"/>
      <c r="J133" s="16" t="s">
        <v>837</v>
      </c>
      <c r="K133" s="16"/>
      <c r="L133" s="20" t="s">
        <v>86</v>
      </c>
      <c r="M133" s="22" t="s">
        <v>838</v>
      </c>
      <c r="N133" s="16">
        <v>11.0</v>
      </c>
      <c r="O133" s="16">
        <v>64.0</v>
      </c>
      <c r="P133" s="16" t="s">
        <v>158</v>
      </c>
      <c r="Q133" s="23" t="s">
        <v>839</v>
      </c>
      <c r="R133" s="20" t="s">
        <v>840</v>
      </c>
    </row>
    <row r="134">
      <c r="A134" s="21" t="s">
        <v>833</v>
      </c>
      <c r="B134" s="16" t="s">
        <v>834</v>
      </c>
      <c r="C134" s="18" t="s">
        <v>835</v>
      </c>
      <c r="D134" s="16" t="s">
        <v>836</v>
      </c>
      <c r="E134" s="19">
        <v>43073.80715277778</v>
      </c>
      <c r="F134" s="16"/>
      <c r="G134" s="16" t="s">
        <v>32</v>
      </c>
      <c r="H134" s="16"/>
      <c r="I134" s="16"/>
      <c r="J134" s="16" t="s">
        <v>837</v>
      </c>
      <c r="K134" s="16"/>
      <c r="L134" s="20" t="s">
        <v>86</v>
      </c>
      <c r="M134" s="22" t="s">
        <v>838</v>
      </c>
      <c r="N134" s="16">
        <v>11.0</v>
      </c>
      <c r="O134" s="16">
        <v>64.0</v>
      </c>
      <c r="P134" s="16" t="s">
        <v>158</v>
      </c>
      <c r="Q134" s="23" t="s">
        <v>839</v>
      </c>
      <c r="R134" s="20" t="s">
        <v>840</v>
      </c>
    </row>
    <row r="135">
      <c r="A135" s="21" t="s">
        <v>841</v>
      </c>
      <c r="B135" s="16" t="s">
        <v>842</v>
      </c>
      <c r="C135" s="18" t="s">
        <v>843</v>
      </c>
      <c r="D135" s="16" t="s">
        <v>844</v>
      </c>
      <c r="E135" s="19">
        <v>43073.79104166667</v>
      </c>
      <c r="F135" s="16"/>
      <c r="G135" s="16" t="s">
        <v>32</v>
      </c>
      <c r="H135" s="16"/>
      <c r="I135" s="16"/>
      <c r="J135" s="16" t="s">
        <v>845</v>
      </c>
      <c r="K135" s="16"/>
      <c r="L135" s="20" t="s">
        <v>53</v>
      </c>
      <c r="M135" s="22" t="s">
        <v>846</v>
      </c>
      <c r="N135" s="16">
        <v>543.0</v>
      </c>
      <c r="O135" s="16">
        <v>521.0</v>
      </c>
      <c r="P135" s="16" t="s">
        <v>847</v>
      </c>
      <c r="Q135" s="23" t="s">
        <v>848</v>
      </c>
      <c r="R135" s="20" t="s">
        <v>849</v>
      </c>
    </row>
    <row r="136">
      <c r="A136" s="21" t="s">
        <v>850</v>
      </c>
      <c r="B136" s="16" t="s">
        <v>851</v>
      </c>
      <c r="C136" s="18" t="s">
        <v>852</v>
      </c>
      <c r="D136" s="16" t="s">
        <v>853</v>
      </c>
      <c r="E136" s="19">
        <v>43073.71414351852</v>
      </c>
      <c r="F136" s="16"/>
      <c r="G136" s="16" t="s">
        <v>32</v>
      </c>
      <c r="H136" s="16"/>
      <c r="I136" s="16"/>
      <c r="J136" s="16" t="s">
        <v>854</v>
      </c>
      <c r="K136" s="16"/>
      <c r="L136" s="20" t="s">
        <v>44</v>
      </c>
      <c r="M136" s="22" t="s">
        <v>855</v>
      </c>
      <c r="N136" s="16">
        <v>293.0</v>
      </c>
      <c r="O136" s="16">
        <v>808.0</v>
      </c>
      <c r="P136" s="16" t="s">
        <v>856</v>
      </c>
      <c r="Q136" s="23" t="s">
        <v>857</v>
      </c>
      <c r="R136" s="20" t="s">
        <v>858</v>
      </c>
    </row>
    <row r="137">
      <c r="A137" s="21" t="s">
        <v>859</v>
      </c>
      <c r="B137" s="16" t="s">
        <v>354</v>
      </c>
      <c r="C137" s="18" t="s">
        <v>860</v>
      </c>
      <c r="D137" s="16" t="s">
        <v>861</v>
      </c>
      <c r="E137" s="19">
        <v>43073.65225694445</v>
      </c>
      <c r="F137" s="16"/>
      <c r="G137" s="16" t="s">
        <v>32</v>
      </c>
      <c r="H137" s="16"/>
      <c r="I137" s="16"/>
      <c r="J137" s="16" t="s">
        <v>356</v>
      </c>
      <c r="K137" s="16"/>
      <c r="L137" s="20" t="s">
        <v>86</v>
      </c>
      <c r="M137" s="22" t="s">
        <v>357</v>
      </c>
      <c r="N137" s="16">
        <v>226.0</v>
      </c>
      <c r="O137" s="16">
        <v>429.0</v>
      </c>
      <c r="P137" s="16" t="s">
        <v>358</v>
      </c>
      <c r="Q137" s="23" t="s">
        <v>862</v>
      </c>
      <c r="R137" s="20" t="s">
        <v>863</v>
      </c>
    </row>
    <row r="138">
      <c r="A138" s="21" t="s">
        <v>864</v>
      </c>
      <c r="B138" s="16" t="s">
        <v>865</v>
      </c>
      <c r="C138" s="18" t="s">
        <v>414</v>
      </c>
      <c r="D138" s="16" t="s">
        <v>866</v>
      </c>
      <c r="E138" s="19">
        <v>43073.62944444444</v>
      </c>
      <c r="F138" s="16"/>
      <c r="G138" s="16" t="s">
        <v>32</v>
      </c>
      <c r="H138" s="16"/>
      <c r="I138" s="16"/>
      <c r="J138" s="16" t="s">
        <v>867</v>
      </c>
      <c r="K138" s="16"/>
      <c r="L138" s="20" t="s">
        <v>86</v>
      </c>
      <c r="M138" s="22" t="s">
        <v>868</v>
      </c>
      <c r="N138" s="16">
        <v>2271.0</v>
      </c>
      <c r="O138" s="16">
        <v>1577.0</v>
      </c>
      <c r="P138" s="16" t="s">
        <v>405</v>
      </c>
      <c r="Q138" s="23" t="s">
        <v>869</v>
      </c>
      <c r="R138" s="20" t="s">
        <v>417</v>
      </c>
    </row>
    <row r="139">
      <c r="A139" s="21" t="s">
        <v>870</v>
      </c>
      <c r="B139" s="16" t="s">
        <v>871</v>
      </c>
      <c r="C139" s="18" t="s">
        <v>872</v>
      </c>
      <c r="D139" s="16" t="s">
        <v>873</v>
      </c>
      <c r="E139" s="19">
        <v>43073.51012731482</v>
      </c>
      <c r="F139" s="16"/>
      <c r="G139" s="16" t="s">
        <v>32</v>
      </c>
      <c r="H139" s="16"/>
      <c r="I139" s="16"/>
      <c r="J139" s="16" t="s">
        <v>874</v>
      </c>
      <c r="K139" s="16"/>
      <c r="L139" s="20" t="s">
        <v>53</v>
      </c>
      <c r="M139" s="22" t="s">
        <v>875</v>
      </c>
      <c r="N139" s="16">
        <v>885.0</v>
      </c>
      <c r="O139" s="16">
        <v>615.0</v>
      </c>
      <c r="P139" s="16" t="s">
        <v>876</v>
      </c>
      <c r="Q139" s="23" t="s">
        <v>877</v>
      </c>
      <c r="R139" s="20" t="s">
        <v>878</v>
      </c>
    </row>
    <row r="140">
      <c r="A140" s="21" t="s">
        <v>879</v>
      </c>
      <c r="B140" s="16" t="s">
        <v>529</v>
      </c>
      <c r="C140" s="18" t="s">
        <v>213</v>
      </c>
      <c r="D140" s="16" t="s">
        <v>880</v>
      </c>
      <c r="E140" s="19">
        <v>43073.48060185185</v>
      </c>
      <c r="F140" s="16"/>
      <c r="G140" s="16" t="s">
        <v>32</v>
      </c>
      <c r="H140" s="16"/>
      <c r="I140" s="16"/>
      <c r="J140" s="16" t="s">
        <v>531</v>
      </c>
      <c r="K140" s="16"/>
      <c r="L140" s="20" t="s">
        <v>53</v>
      </c>
      <c r="M140" s="22" t="s">
        <v>532</v>
      </c>
      <c r="N140" s="16">
        <v>90.0</v>
      </c>
      <c r="O140" s="16">
        <v>380.0</v>
      </c>
      <c r="P140" s="16" t="s">
        <v>533</v>
      </c>
      <c r="Q140" s="23" t="s">
        <v>882</v>
      </c>
      <c r="R140" s="20" t="s">
        <v>222</v>
      </c>
    </row>
    <row r="141">
      <c r="A141" s="21" t="s">
        <v>883</v>
      </c>
      <c r="B141" s="16" t="s">
        <v>161</v>
      </c>
      <c r="C141" s="18" t="s">
        <v>884</v>
      </c>
      <c r="D141" s="16" t="s">
        <v>885</v>
      </c>
      <c r="E141" s="19">
        <v>43073.437789351854</v>
      </c>
      <c r="F141" s="16"/>
      <c r="G141" s="16" t="s">
        <v>32</v>
      </c>
      <c r="H141" s="16"/>
      <c r="I141" s="16"/>
      <c r="J141" s="16" t="s">
        <v>163</v>
      </c>
      <c r="K141" s="16"/>
      <c r="L141" s="20" t="s">
        <v>44</v>
      </c>
      <c r="M141" s="22" t="s">
        <v>165</v>
      </c>
      <c r="N141" s="16">
        <v>664.0</v>
      </c>
      <c r="O141" s="16">
        <v>248.0</v>
      </c>
      <c r="P141" s="16" t="s">
        <v>166</v>
      </c>
      <c r="Q141" s="23" t="s">
        <v>893</v>
      </c>
      <c r="R141" s="20" t="s">
        <v>895</v>
      </c>
    </row>
    <row r="142">
      <c r="A142" s="21" t="s">
        <v>896</v>
      </c>
      <c r="B142" s="16" t="s">
        <v>897</v>
      </c>
      <c r="C142" s="18" t="s">
        <v>898</v>
      </c>
      <c r="D142" s="16" t="s">
        <v>899</v>
      </c>
      <c r="E142" s="19">
        <v>43073.331979166665</v>
      </c>
      <c r="F142" s="16"/>
      <c r="G142" s="16" t="s">
        <v>32</v>
      </c>
      <c r="H142" s="16"/>
      <c r="I142" s="16"/>
      <c r="J142" s="16" t="s">
        <v>900</v>
      </c>
      <c r="K142" s="16"/>
      <c r="L142" s="20" t="s">
        <v>901</v>
      </c>
      <c r="M142" s="22" t="s">
        <v>902</v>
      </c>
      <c r="N142" s="16">
        <v>3964.0</v>
      </c>
      <c r="O142" s="16">
        <v>105.0</v>
      </c>
      <c r="P142" s="16" t="s">
        <v>903</v>
      </c>
      <c r="Q142" s="23" t="s">
        <v>904</v>
      </c>
      <c r="R142" s="20" t="s">
        <v>905</v>
      </c>
    </row>
    <row r="143">
      <c r="A143" s="21" t="s">
        <v>906</v>
      </c>
      <c r="B143" s="16" t="s">
        <v>907</v>
      </c>
      <c r="C143" s="18" t="s">
        <v>908</v>
      </c>
      <c r="D143" s="16" t="s">
        <v>909</v>
      </c>
      <c r="E143" s="19">
        <v>43073.24479166667</v>
      </c>
      <c r="F143" s="16"/>
      <c r="G143" s="16" t="s">
        <v>32</v>
      </c>
      <c r="H143" s="16"/>
      <c r="I143" s="16"/>
      <c r="J143" s="16" t="s">
        <v>911</v>
      </c>
      <c r="K143" s="16"/>
      <c r="L143" s="20" t="s">
        <v>44</v>
      </c>
      <c r="M143" s="22" t="s">
        <v>912</v>
      </c>
      <c r="N143" s="16">
        <v>588.0</v>
      </c>
      <c r="O143" s="16">
        <v>179.0</v>
      </c>
      <c r="P143" s="16" t="s">
        <v>158</v>
      </c>
      <c r="Q143" s="23" t="s">
        <v>914</v>
      </c>
      <c r="R143" s="20" t="s">
        <v>916</v>
      </c>
    </row>
    <row r="144">
      <c r="A144" s="21" t="s">
        <v>917</v>
      </c>
      <c r="B144" s="16" t="s">
        <v>918</v>
      </c>
      <c r="C144" s="18" t="s">
        <v>919</v>
      </c>
      <c r="D144" s="16" t="s">
        <v>920</v>
      </c>
      <c r="E144" s="19">
        <v>43073.16673611111</v>
      </c>
      <c r="F144" s="16"/>
      <c r="G144" s="16" t="s">
        <v>32</v>
      </c>
      <c r="H144" s="16" t="s">
        <v>921</v>
      </c>
      <c r="I144" s="16" t="s">
        <v>922</v>
      </c>
      <c r="J144" s="16" t="s">
        <v>923</v>
      </c>
      <c r="K144" s="16" t="s">
        <v>924</v>
      </c>
      <c r="L144" s="20" t="s">
        <v>44</v>
      </c>
      <c r="M144" s="22" t="s">
        <v>925</v>
      </c>
      <c r="N144" s="16">
        <v>556.0</v>
      </c>
      <c r="O144" s="16">
        <v>338.0</v>
      </c>
      <c r="P144" s="16" t="s">
        <v>926</v>
      </c>
      <c r="Q144" s="23" t="s">
        <v>927</v>
      </c>
      <c r="R144" s="20" t="s">
        <v>928</v>
      </c>
    </row>
    <row r="145">
      <c r="A145" s="21" t="s">
        <v>929</v>
      </c>
      <c r="B145" s="16" t="s">
        <v>930</v>
      </c>
      <c r="C145" s="18" t="s">
        <v>620</v>
      </c>
      <c r="D145" s="16" t="s">
        <v>931</v>
      </c>
      <c r="E145" s="19">
        <v>43073.11456018519</v>
      </c>
      <c r="F145" s="16"/>
      <c r="G145" s="16" t="s">
        <v>32</v>
      </c>
      <c r="H145" s="16"/>
      <c r="I145" s="16"/>
      <c r="J145" s="16" t="s">
        <v>932</v>
      </c>
      <c r="K145" s="16"/>
      <c r="L145" s="20" t="s">
        <v>86</v>
      </c>
      <c r="M145" s="22" t="s">
        <v>933</v>
      </c>
      <c r="N145" s="16">
        <v>1523.0</v>
      </c>
      <c r="O145" s="16">
        <v>791.0</v>
      </c>
      <c r="P145" s="16" t="s">
        <v>934</v>
      </c>
      <c r="Q145" s="23" t="s">
        <v>935</v>
      </c>
      <c r="R145" s="20" t="s">
        <v>626</v>
      </c>
    </row>
    <row r="146">
      <c r="A146" s="21" t="s">
        <v>936</v>
      </c>
      <c r="B146" s="16" t="s">
        <v>937</v>
      </c>
      <c r="C146" s="18" t="s">
        <v>938</v>
      </c>
      <c r="D146" s="16" t="s">
        <v>939</v>
      </c>
      <c r="E146" s="19">
        <v>43073.05744212963</v>
      </c>
      <c r="F146" s="16"/>
      <c r="G146" s="16" t="s">
        <v>32</v>
      </c>
      <c r="H146" s="16"/>
      <c r="I146" s="16"/>
      <c r="J146" s="16" t="s">
        <v>940</v>
      </c>
      <c r="K146" s="16"/>
      <c r="L146" s="20" t="s">
        <v>86</v>
      </c>
      <c r="M146" s="22" t="s">
        <v>941</v>
      </c>
      <c r="N146" s="16">
        <v>167.0</v>
      </c>
      <c r="O146" s="16">
        <v>318.0</v>
      </c>
      <c r="P146" s="16"/>
      <c r="Q146" s="23" t="s">
        <v>942</v>
      </c>
      <c r="R146" s="20" t="s">
        <v>943</v>
      </c>
    </row>
    <row r="147">
      <c r="A147" s="21" t="s">
        <v>944</v>
      </c>
      <c r="B147" s="16" t="s">
        <v>945</v>
      </c>
      <c r="C147" s="18" t="s">
        <v>908</v>
      </c>
      <c r="D147" s="16" t="s">
        <v>946</v>
      </c>
      <c r="E147" s="19">
        <v>43072.95086805556</v>
      </c>
      <c r="F147" s="16"/>
      <c r="G147" s="16" t="s">
        <v>32</v>
      </c>
      <c r="H147" s="16"/>
      <c r="I147" s="16"/>
      <c r="J147" s="16" t="s">
        <v>947</v>
      </c>
      <c r="K147" s="16"/>
      <c r="L147" s="20" t="s">
        <v>86</v>
      </c>
      <c r="M147" s="22" t="s">
        <v>948</v>
      </c>
      <c r="N147" s="16">
        <v>1743.0</v>
      </c>
      <c r="O147" s="16">
        <v>1671.0</v>
      </c>
      <c r="P147" s="16" t="s">
        <v>949</v>
      </c>
      <c r="Q147" s="23" t="s">
        <v>950</v>
      </c>
      <c r="R147" s="20" t="s">
        <v>916</v>
      </c>
    </row>
    <row r="148">
      <c r="A148" s="21" t="s">
        <v>951</v>
      </c>
      <c r="B148" s="16" t="s">
        <v>952</v>
      </c>
      <c r="C148" s="18" t="s">
        <v>213</v>
      </c>
      <c r="D148" s="16" t="s">
        <v>953</v>
      </c>
      <c r="E148" s="19">
        <v>43072.948958333334</v>
      </c>
      <c r="F148" s="16"/>
      <c r="G148" s="16" t="s">
        <v>954</v>
      </c>
      <c r="H148" s="16"/>
      <c r="I148" s="16"/>
      <c r="J148" s="16" t="s">
        <v>955</v>
      </c>
      <c r="K148" s="16"/>
      <c r="L148" s="20" t="s">
        <v>44</v>
      </c>
      <c r="M148" s="22" t="s">
        <v>956</v>
      </c>
      <c r="N148" s="16">
        <v>188.0</v>
      </c>
      <c r="O148" s="16">
        <v>253.0</v>
      </c>
      <c r="P148" s="16" t="s">
        <v>957</v>
      </c>
      <c r="Q148" s="23" t="s">
        <v>958</v>
      </c>
      <c r="R148" s="20" t="s">
        <v>222</v>
      </c>
    </row>
    <row r="149">
      <c r="A149" s="21" t="s">
        <v>951</v>
      </c>
      <c r="B149" s="16" t="s">
        <v>952</v>
      </c>
      <c r="C149" s="18" t="s">
        <v>213</v>
      </c>
      <c r="D149" s="16" t="s">
        <v>953</v>
      </c>
      <c r="E149" s="19">
        <v>43072.948958333334</v>
      </c>
      <c r="F149" s="16"/>
      <c r="G149" s="16" t="s">
        <v>954</v>
      </c>
      <c r="H149" s="16"/>
      <c r="I149" s="16"/>
      <c r="J149" s="16" t="s">
        <v>955</v>
      </c>
      <c r="K149" s="16"/>
      <c r="L149" s="20" t="s">
        <v>44</v>
      </c>
      <c r="M149" s="22" t="s">
        <v>956</v>
      </c>
      <c r="N149" s="16">
        <v>188.0</v>
      </c>
      <c r="O149" s="16">
        <v>253.0</v>
      </c>
      <c r="P149" s="16" t="s">
        <v>957</v>
      </c>
      <c r="Q149" s="23" t="s">
        <v>958</v>
      </c>
      <c r="R149" s="20" t="s">
        <v>222</v>
      </c>
    </row>
    <row r="150">
      <c r="A150" s="21" t="s">
        <v>959</v>
      </c>
      <c r="B150" s="16" t="s">
        <v>785</v>
      </c>
      <c r="C150" s="18" t="s">
        <v>960</v>
      </c>
      <c r="D150" s="16" t="s">
        <v>961</v>
      </c>
      <c r="E150" s="19">
        <v>43072.91657407407</v>
      </c>
      <c r="F150" s="16"/>
      <c r="G150" s="16" t="s">
        <v>32</v>
      </c>
      <c r="H150" s="16"/>
      <c r="I150" s="16"/>
      <c r="J150" s="16" t="s">
        <v>787</v>
      </c>
      <c r="K150" s="16"/>
      <c r="L150" s="20" t="s">
        <v>44</v>
      </c>
      <c r="M150" s="22" t="s">
        <v>788</v>
      </c>
      <c r="N150" s="16">
        <v>1777.0</v>
      </c>
      <c r="O150" s="16">
        <v>1363.0</v>
      </c>
      <c r="P150" s="16" t="s">
        <v>789</v>
      </c>
      <c r="Q150" s="23" t="s">
        <v>962</v>
      </c>
      <c r="R150" s="20" t="s">
        <v>963</v>
      </c>
    </row>
    <row r="151">
      <c r="A151" s="21" t="s">
        <v>964</v>
      </c>
      <c r="B151" s="16" t="s">
        <v>681</v>
      </c>
      <c r="C151" s="18" t="s">
        <v>908</v>
      </c>
      <c r="D151" s="16" t="s">
        <v>965</v>
      </c>
      <c r="E151" s="19">
        <v>43072.899409722224</v>
      </c>
      <c r="F151" s="16"/>
      <c r="G151" s="16" t="s">
        <v>32</v>
      </c>
      <c r="H151" s="16"/>
      <c r="I151" s="16"/>
      <c r="J151" s="16" t="s">
        <v>684</v>
      </c>
      <c r="K151" s="16"/>
      <c r="L151" s="20" t="s">
        <v>44</v>
      </c>
      <c r="M151" s="22" t="s">
        <v>685</v>
      </c>
      <c r="N151" s="16">
        <v>931.0</v>
      </c>
      <c r="O151" s="16">
        <v>343.0</v>
      </c>
      <c r="P151" s="16" t="s">
        <v>158</v>
      </c>
      <c r="Q151" s="23" t="s">
        <v>966</v>
      </c>
      <c r="R151" s="20" t="s">
        <v>916</v>
      </c>
    </row>
    <row r="152">
      <c r="A152" s="21" t="s">
        <v>967</v>
      </c>
      <c r="B152" s="16" t="s">
        <v>968</v>
      </c>
      <c r="C152" s="18" t="s">
        <v>969</v>
      </c>
      <c r="D152" s="16" t="s">
        <v>970</v>
      </c>
      <c r="E152" s="19">
        <v>43072.88638888889</v>
      </c>
      <c r="F152" s="16"/>
      <c r="G152" s="16" t="s">
        <v>32</v>
      </c>
      <c r="H152" s="16"/>
      <c r="I152" s="16"/>
      <c r="J152" s="16" t="s">
        <v>971</v>
      </c>
      <c r="K152" s="16"/>
      <c r="L152" s="20" t="s">
        <v>86</v>
      </c>
      <c r="M152" s="22" t="s">
        <v>972</v>
      </c>
      <c r="N152" s="16">
        <v>126.0</v>
      </c>
      <c r="O152" s="16">
        <v>112.0</v>
      </c>
      <c r="P152" s="16"/>
      <c r="Q152" s="23" t="s">
        <v>973</v>
      </c>
      <c r="R152" s="20" t="s">
        <v>974</v>
      </c>
    </row>
    <row r="153">
      <c r="A153" s="21" t="s">
        <v>967</v>
      </c>
      <c r="B153" s="16" t="s">
        <v>968</v>
      </c>
      <c r="C153" s="18" t="s">
        <v>969</v>
      </c>
      <c r="D153" s="16" t="s">
        <v>970</v>
      </c>
      <c r="E153" s="19">
        <v>43072.88638888889</v>
      </c>
      <c r="F153" s="16"/>
      <c r="G153" s="16" t="s">
        <v>32</v>
      </c>
      <c r="H153" s="16"/>
      <c r="I153" s="16"/>
      <c r="J153" s="16" t="s">
        <v>971</v>
      </c>
      <c r="K153" s="16"/>
      <c r="L153" s="20" t="s">
        <v>86</v>
      </c>
      <c r="M153" s="22" t="s">
        <v>972</v>
      </c>
      <c r="N153" s="16">
        <v>126.0</v>
      </c>
      <c r="O153" s="16">
        <v>112.0</v>
      </c>
      <c r="P153" s="16"/>
      <c r="Q153" s="23" t="s">
        <v>973</v>
      </c>
      <c r="R153" s="20" t="s">
        <v>974</v>
      </c>
    </row>
    <row r="154">
      <c r="A154" s="21" t="s">
        <v>975</v>
      </c>
      <c r="B154" s="16" t="s">
        <v>243</v>
      </c>
      <c r="C154" s="18" t="s">
        <v>908</v>
      </c>
      <c r="D154" s="16" t="s">
        <v>976</v>
      </c>
      <c r="E154" s="19">
        <v>43072.87935185185</v>
      </c>
      <c r="F154" s="16"/>
      <c r="G154" s="16" t="s">
        <v>32</v>
      </c>
      <c r="H154" s="16"/>
      <c r="I154" s="16"/>
      <c r="J154" s="16" t="s">
        <v>245</v>
      </c>
      <c r="K154" s="16"/>
      <c r="L154" s="20" t="s">
        <v>44</v>
      </c>
      <c r="M154" s="22" t="s">
        <v>246</v>
      </c>
      <c r="N154" s="16">
        <v>75.0</v>
      </c>
      <c r="O154" s="16">
        <v>139.0</v>
      </c>
      <c r="P154" s="16"/>
      <c r="Q154" s="23" t="s">
        <v>977</v>
      </c>
      <c r="R154" s="20" t="s">
        <v>916</v>
      </c>
    </row>
    <row r="155">
      <c r="A155" s="21" t="s">
        <v>978</v>
      </c>
      <c r="B155" s="16" t="s">
        <v>979</v>
      </c>
      <c r="C155" s="18" t="s">
        <v>414</v>
      </c>
      <c r="D155" s="16" t="s">
        <v>980</v>
      </c>
      <c r="E155" s="19">
        <v>43072.86555555556</v>
      </c>
      <c r="F155" s="16"/>
      <c r="G155" s="16" t="s">
        <v>32</v>
      </c>
      <c r="H155" s="16"/>
      <c r="I155" s="16"/>
      <c r="J155" s="16" t="s">
        <v>981</v>
      </c>
      <c r="K155" s="16"/>
      <c r="L155" s="20" t="s">
        <v>77</v>
      </c>
      <c r="M155" s="22" t="s">
        <v>982</v>
      </c>
      <c r="N155" s="16">
        <v>409.0</v>
      </c>
      <c r="O155" s="16">
        <v>1590.0</v>
      </c>
      <c r="P155" s="16" t="s">
        <v>710</v>
      </c>
      <c r="Q155" s="23" t="s">
        <v>983</v>
      </c>
      <c r="R155" s="20" t="s">
        <v>417</v>
      </c>
    </row>
    <row r="156">
      <c r="A156" s="21" t="s">
        <v>984</v>
      </c>
      <c r="B156" s="16" t="s">
        <v>985</v>
      </c>
      <c r="C156" s="18" t="s">
        <v>414</v>
      </c>
      <c r="D156" s="16" t="s">
        <v>986</v>
      </c>
      <c r="E156" s="19">
        <v>43072.85413194445</v>
      </c>
      <c r="F156" s="16"/>
      <c r="G156" s="16" t="s">
        <v>32</v>
      </c>
      <c r="H156" s="16"/>
      <c r="I156" s="16"/>
      <c r="J156" s="16" t="s">
        <v>987</v>
      </c>
      <c r="K156" s="16"/>
      <c r="L156" s="20" t="s">
        <v>53</v>
      </c>
      <c r="M156" s="22" t="s">
        <v>988</v>
      </c>
      <c r="N156" s="16">
        <v>842.0</v>
      </c>
      <c r="O156" s="16">
        <v>1140.0</v>
      </c>
      <c r="P156" s="16" t="s">
        <v>989</v>
      </c>
      <c r="Q156" s="23" t="s">
        <v>990</v>
      </c>
      <c r="R156" s="20" t="s">
        <v>417</v>
      </c>
    </row>
    <row r="157">
      <c r="A157" s="21" t="s">
        <v>984</v>
      </c>
      <c r="B157" s="16" t="s">
        <v>985</v>
      </c>
      <c r="C157" s="18" t="s">
        <v>414</v>
      </c>
      <c r="D157" s="16" t="s">
        <v>986</v>
      </c>
      <c r="E157" s="19">
        <v>43072.85413194445</v>
      </c>
      <c r="F157" s="16"/>
      <c r="G157" s="16" t="s">
        <v>32</v>
      </c>
      <c r="H157" s="16"/>
      <c r="I157" s="16"/>
      <c r="J157" s="16" t="s">
        <v>987</v>
      </c>
      <c r="K157" s="16"/>
      <c r="L157" s="20" t="s">
        <v>53</v>
      </c>
      <c r="M157" s="22" t="s">
        <v>988</v>
      </c>
      <c r="N157" s="16">
        <v>842.0</v>
      </c>
      <c r="O157" s="16">
        <v>1140.0</v>
      </c>
      <c r="P157" s="16" t="s">
        <v>989</v>
      </c>
      <c r="Q157" s="23" t="s">
        <v>990</v>
      </c>
      <c r="R157" s="20" t="s">
        <v>417</v>
      </c>
    </row>
    <row r="158">
      <c r="A158" s="21" t="s">
        <v>991</v>
      </c>
      <c r="B158" s="16" t="s">
        <v>741</v>
      </c>
      <c r="C158" s="18" t="s">
        <v>414</v>
      </c>
      <c r="D158" s="16" t="s">
        <v>992</v>
      </c>
      <c r="E158" s="19">
        <v>43072.83332175926</v>
      </c>
      <c r="F158" s="16"/>
      <c r="G158" s="16" t="s">
        <v>32</v>
      </c>
      <c r="H158" s="16"/>
      <c r="I158" s="16"/>
      <c r="J158" s="16" t="s">
        <v>743</v>
      </c>
      <c r="K158" s="16"/>
      <c r="L158" s="20" t="s">
        <v>53</v>
      </c>
      <c r="M158" s="22" t="s">
        <v>744</v>
      </c>
      <c r="N158" s="16">
        <v>748.0</v>
      </c>
      <c r="O158" s="16">
        <v>1012.0</v>
      </c>
      <c r="P158" s="16" t="s">
        <v>745</v>
      </c>
      <c r="Q158" s="23" t="s">
        <v>993</v>
      </c>
      <c r="R158" s="20" t="s">
        <v>417</v>
      </c>
    </row>
    <row r="159">
      <c r="A159" s="21" t="s">
        <v>994</v>
      </c>
      <c r="B159" s="16" t="s">
        <v>154</v>
      </c>
      <c r="C159" s="18" t="s">
        <v>629</v>
      </c>
      <c r="D159" s="16" t="s">
        <v>995</v>
      </c>
      <c r="E159" s="19">
        <v>43072.831770833334</v>
      </c>
      <c r="F159" s="16"/>
      <c r="G159" s="16" t="s">
        <v>32</v>
      </c>
      <c r="H159" s="16"/>
      <c r="I159" s="16"/>
      <c r="J159" s="16" t="s">
        <v>156</v>
      </c>
      <c r="K159" s="16"/>
      <c r="L159" s="20" t="s">
        <v>34</v>
      </c>
      <c r="M159" s="22" t="s">
        <v>340</v>
      </c>
      <c r="N159" s="16">
        <v>3160.0</v>
      </c>
      <c r="O159" s="16">
        <v>441.0</v>
      </c>
      <c r="P159" s="16" t="s">
        <v>158</v>
      </c>
      <c r="Q159" s="23" t="s">
        <v>996</v>
      </c>
      <c r="R159" s="20" t="s">
        <v>635</v>
      </c>
    </row>
    <row r="160">
      <c r="A160" s="21" t="s">
        <v>997</v>
      </c>
      <c r="B160" s="16" t="s">
        <v>154</v>
      </c>
      <c r="C160" s="18" t="s">
        <v>908</v>
      </c>
      <c r="D160" s="16" t="s">
        <v>998</v>
      </c>
      <c r="E160" s="19">
        <v>43072.83170138889</v>
      </c>
      <c r="F160" s="16"/>
      <c r="G160" s="16" t="s">
        <v>32</v>
      </c>
      <c r="H160" s="16"/>
      <c r="I160" s="16"/>
      <c r="J160" s="16" t="s">
        <v>156</v>
      </c>
      <c r="K160" s="16"/>
      <c r="L160" s="20" t="s">
        <v>34</v>
      </c>
      <c r="M160" s="22" t="s">
        <v>340</v>
      </c>
      <c r="N160" s="16">
        <v>3160.0</v>
      </c>
      <c r="O160" s="16">
        <v>441.0</v>
      </c>
      <c r="P160" s="16" t="s">
        <v>158</v>
      </c>
      <c r="Q160" s="23" t="s">
        <v>999</v>
      </c>
      <c r="R160" s="20" t="s">
        <v>916</v>
      </c>
    </row>
    <row r="161">
      <c r="A161" s="21" t="s">
        <v>1000</v>
      </c>
      <c r="B161" s="16" t="s">
        <v>154</v>
      </c>
      <c r="C161" s="18" t="s">
        <v>1001</v>
      </c>
      <c r="D161" s="16" t="s">
        <v>1002</v>
      </c>
      <c r="E161" s="19">
        <v>43072.830937499995</v>
      </c>
      <c r="F161" s="16"/>
      <c r="G161" s="16" t="s">
        <v>32</v>
      </c>
      <c r="H161" s="16"/>
      <c r="I161" s="16"/>
      <c r="J161" s="16" t="s">
        <v>156</v>
      </c>
      <c r="K161" s="16"/>
      <c r="L161" s="20" t="s">
        <v>34</v>
      </c>
      <c r="M161" s="22" t="s">
        <v>340</v>
      </c>
      <c r="N161" s="16">
        <v>3160.0</v>
      </c>
      <c r="O161" s="16">
        <v>441.0</v>
      </c>
      <c r="P161" s="16" t="s">
        <v>158</v>
      </c>
      <c r="Q161" s="23" t="s">
        <v>1003</v>
      </c>
      <c r="R161" s="20" t="s">
        <v>1004</v>
      </c>
    </row>
    <row r="162">
      <c r="A162" s="21" t="s">
        <v>1005</v>
      </c>
      <c r="B162" s="16" t="s">
        <v>154</v>
      </c>
      <c r="C162" s="18" t="s">
        <v>213</v>
      </c>
      <c r="D162" s="16" t="s">
        <v>1006</v>
      </c>
      <c r="E162" s="19">
        <v>43072.824120370366</v>
      </c>
      <c r="F162" s="16"/>
      <c r="G162" s="16" t="s">
        <v>32</v>
      </c>
      <c r="H162" s="16"/>
      <c r="I162" s="16"/>
      <c r="J162" s="16" t="s">
        <v>156</v>
      </c>
      <c r="K162" s="16"/>
      <c r="L162" s="20" t="s">
        <v>34</v>
      </c>
      <c r="M162" s="22" t="s">
        <v>340</v>
      </c>
      <c r="N162" s="16">
        <v>3160.0</v>
      </c>
      <c r="O162" s="16">
        <v>441.0</v>
      </c>
      <c r="P162" s="16" t="s">
        <v>158</v>
      </c>
      <c r="Q162" s="23" t="s">
        <v>1007</v>
      </c>
      <c r="R162" s="20" t="s">
        <v>222</v>
      </c>
    </row>
    <row r="163">
      <c r="A163" s="21" t="s">
        <v>1005</v>
      </c>
      <c r="B163" s="16" t="s">
        <v>154</v>
      </c>
      <c r="C163" s="18" t="s">
        <v>213</v>
      </c>
      <c r="D163" s="16" t="s">
        <v>1006</v>
      </c>
      <c r="E163" s="19">
        <v>43072.824120370366</v>
      </c>
      <c r="F163" s="16"/>
      <c r="G163" s="16" t="s">
        <v>32</v>
      </c>
      <c r="H163" s="16"/>
      <c r="I163" s="16"/>
      <c r="J163" s="16" t="s">
        <v>156</v>
      </c>
      <c r="K163" s="16"/>
      <c r="L163" s="20" t="s">
        <v>34</v>
      </c>
      <c r="M163" s="22" t="s">
        <v>340</v>
      </c>
      <c r="N163" s="16">
        <v>3160.0</v>
      </c>
      <c r="O163" s="16">
        <v>441.0</v>
      </c>
      <c r="P163" s="16" t="s">
        <v>158</v>
      </c>
      <c r="Q163" s="23" t="s">
        <v>1007</v>
      </c>
      <c r="R163" s="20" t="s">
        <v>222</v>
      </c>
    </row>
    <row r="164">
      <c r="A164" s="21" t="s">
        <v>1008</v>
      </c>
      <c r="B164" s="16" t="s">
        <v>1009</v>
      </c>
      <c r="C164" s="18" t="s">
        <v>414</v>
      </c>
      <c r="D164" s="16" t="s">
        <v>1010</v>
      </c>
      <c r="E164" s="19">
        <v>43072.79959490741</v>
      </c>
      <c r="F164" s="16"/>
      <c r="G164" s="16" t="s">
        <v>32</v>
      </c>
      <c r="H164" s="16"/>
      <c r="I164" s="16"/>
      <c r="J164" s="16" t="s">
        <v>1011</v>
      </c>
      <c r="K164" s="16"/>
      <c r="L164" s="20" t="s">
        <v>44</v>
      </c>
      <c r="M164" s="22" t="s">
        <v>1012</v>
      </c>
      <c r="N164" s="16">
        <v>1184.0</v>
      </c>
      <c r="O164" s="16">
        <v>447.0</v>
      </c>
      <c r="P164" s="16" t="s">
        <v>1013</v>
      </c>
      <c r="Q164" s="23" t="s">
        <v>1014</v>
      </c>
      <c r="R164" s="20" t="s">
        <v>417</v>
      </c>
    </row>
    <row r="165">
      <c r="A165" s="21" t="s">
        <v>1015</v>
      </c>
      <c r="B165" s="16" t="s">
        <v>1016</v>
      </c>
      <c r="C165" s="18" t="s">
        <v>1017</v>
      </c>
      <c r="D165" s="16" t="s">
        <v>1018</v>
      </c>
      <c r="E165" s="19">
        <v>43072.76614583333</v>
      </c>
      <c r="F165" s="16"/>
      <c r="G165" s="16" t="s">
        <v>32</v>
      </c>
      <c r="H165" s="16"/>
      <c r="I165" s="16"/>
      <c r="J165" s="16" t="s">
        <v>1019</v>
      </c>
      <c r="K165" s="16"/>
      <c r="L165" s="20" t="s">
        <v>86</v>
      </c>
      <c r="M165" s="22" t="s">
        <v>1020</v>
      </c>
      <c r="N165" s="16">
        <v>52.0</v>
      </c>
      <c r="O165" s="16">
        <v>128.0</v>
      </c>
      <c r="P165" s="16" t="s">
        <v>1021</v>
      </c>
      <c r="Q165" s="23" t="s">
        <v>1022</v>
      </c>
      <c r="R165" s="20" t="s">
        <v>1023</v>
      </c>
    </row>
    <row r="166">
      <c r="A166" s="21" t="s">
        <v>1024</v>
      </c>
      <c r="B166" s="16" t="s">
        <v>1025</v>
      </c>
      <c r="C166" s="18" t="s">
        <v>213</v>
      </c>
      <c r="D166" s="16" t="s">
        <v>1026</v>
      </c>
      <c r="E166" s="19">
        <v>43072.7628587963</v>
      </c>
      <c r="F166" s="16"/>
      <c r="G166" s="16" t="s">
        <v>32</v>
      </c>
      <c r="H166" s="16"/>
      <c r="I166" s="16"/>
      <c r="J166" s="16" t="s">
        <v>1027</v>
      </c>
      <c r="K166" s="16"/>
      <c r="L166" s="20" t="s">
        <v>86</v>
      </c>
      <c r="M166" s="22" t="s">
        <v>1028</v>
      </c>
      <c r="N166" s="16">
        <v>298.0</v>
      </c>
      <c r="O166" s="16">
        <v>235.0</v>
      </c>
      <c r="P166" s="16"/>
      <c r="Q166" s="23" t="s">
        <v>1029</v>
      </c>
      <c r="R166" s="20" t="s">
        <v>222</v>
      </c>
    </row>
    <row r="167">
      <c r="A167" s="21" t="s">
        <v>1024</v>
      </c>
      <c r="B167" s="16" t="s">
        <v>1025</v>
      </c>
      <c r="C167" s="18" t="s">
        <v>213</v>
      </c>
      <c r="D167" s="16" t="s">
        <v>1026</v>
      </c>
      <c r="E167" s="19">
        <v>43072.7628587963</v>
      </c>
      <c r="F167" s="16"/>
      <c r="G167" s="16" t="s">
        <v>32</v>
      </c>
      <c r="H167" s="16"/>
      <c r="I167" s="16"/>
      <c r="J167" s="16" t="s">
        <v>1027</v>
      </c>
      <c r="K167" s="16"/>
      <c r="L167" s="20" t="s">
        <v>86</v>
      </c>
      <c r="M167" s="22" t="s">
        <v>1028</v>
      </c>
      <c r="N167" s="16">
        <v>298.0</v>
      </c>
      <c r="O167" s="16">
        <v>235.0</v>
      </c>
      <c r="P167" s="16"/>
      <c r="Q167" s="23" t="s">
        <v>1029</v>
      </c>
      <c r="R167" s="20" t="s">
        <v>222</v>
      </c>
    </row>
    <row r="168">
      <c r="A168" s="21" t="s">
        <v>1030</v>
      </c>
      <c r="B168" s="16" t="s">
        <v>1031</v>
      </c>
      <c r="C168" s="18" t="s">
        <v>1001</v>
      </c>
      <c r="D168" s="16" t="s">
        <v>1032</v>
      </c>
      <c r="E168" s="19">
        <v>43072.74114583334</v>
      </c>
      <c r="F168" s="16"/>
      <c r="G168" s="16" t="s">
        <v>32</v>
      </c>
      <c r="H168" s="16"/>
      <c r="I168" s="16"/>
      <c r="J168" s="16" t="s">
        <v>1033</v>
      </c>
      <c r="K168" s="16"/>
      <c r="L168" s="20" t="s">
        <v>44</v>
      </c>
      <c r="M168" s="22" t="s">
        <v>1034</v>
      </c>
      <c r="N168" s="16">
        <v>97.0</v>
      </c>
      <c r="O168" s="16">
        <v>347.0</v>
      </c>
      <c r="P168" s="16" t="s">
        <v>762</v>
      </c>
      <c r="Q168" s="23" t="s">
        <v>1035</v>
      </c>
      <c r="R168" s="20" t="s">
        <v>1004</v>
      </c>
    </row>
    <row r="169">
      <c r="A169" s="21" t="s">
        <v>1036</v>
      </c>
      <c r="B169" s="16" t="s">
        <v>235</v>
      </c>
      <c r="C169" s="18" t="s">
        <v>213</v>
      </c>
      <c r="D169" s="16" t="s">
        <v>1037</v>
      </c>
      <c r="E169" s="19">
        <v>43072.72157407408</v>
      </c>
      <c r="F169" s="16"/>
      <c r="G169" s="16" t="s">
        <v>32</v>
      </c>
      <c r="H169" s="16"/>
      <c r="I169" s="16"/>
      <c r="J169" s="16" t="s">
        <v>239</v>
      </c>
      <c r="K169" s="16"/>
      <c r="L169" s="20" t="s">
        <v>86</v>
      </c>
      <c r="M169" s="22" t="s">
        <v>240</v>
      </c>
      <c r="N169" s="16">
        <v>802.0</v>
      </c>
      <c r="O169" s="16">
        <v>384.0</v>
      </c>
      <c r="P169" s="16"/>
      <c r="Q169" s="23" t="s">
        <v>1038</v>
      </c>
      <c r="R169" s="20" t="s">
        <v>222</v>
      </c>
    </row>
    <row r="170">
      <c r="A170" s="21" t="s">
        <v>1039</v>
      </c>
      <c r="B170" s="16" t="s">
        <v>235</v>
      </c>
      <c r="C170" s="18" t="s">
        <v>1040</v>
      </c>
      <c r="D170" s="16" t="s">
        <v>1041</v>
      </c>
      <c r="E170" s="19">
        <v>43072.720868055556</v>
      </c>
      <c r="F170" s="16"/>
      <c r="G170" s="16" t="s">
        <v>32</v>
      </c>
      <c r="H170" s="16"/>
      <c r="I170" s="16"/>
      <c r="J170" s="16" t="s">
        <v>239</v>
      </c>
      <c r="K170" s="16"/>
      <c r="L170" s="20" t="s">
        <v>86</v>
      </c>
      <c r="M170" s="22" t="s">
        <v>240</v>
      </c>
      <c r="N170" s="16">
        <v>802.0</v>
      </c>
      <c r="O170" s="16">
        <v>384.0</v>
      </c>
      <c r="P170" s="16"/>
      <c r="Q170" s="23" t="s">
        <v>1042</v>
      </c>
      <c r="R170" s="20" t="s">
        <v>1043</v>
      </c>
    </row>
    <row r="171">
      <c r="A171" s="21" t="s">
        <v>1044</v>
      </c>
      <c r="B171" s="16" t="s">
        <v>235</v>
      </c>
      <c r="C171" s="18" t="s">
        <v>93</v>
      </c>
      <c r="D171" s="16" t="s">
        <v>1045</v>
      </c>
      <c r="E171" s="19">
        <v>43072.72043981482</v>
      </c>
      <c r="F171" s="16"/>
      <c r="G171" s="16" t="s">
        <v>32</v>
      </c>
      <c r="H171" s="16"/>
      <c r="I171" s="16"/>
      <c r="J171" s="16" t="s">
        <v>239</v>
      </c>
      <c r="K171" s="16"/>
      <c r="L171" s="20" t="s">
        <v>86</v>
      </c>
      <c r="M171" s="22" t="s">
        <v>240</v>
      </c>
      <c r="N171" s="16">
        <v>802.0</v>
      </c>
      <c r="O171" s="16">
        <v>384.0</v>
      </c>
      <c r="P171" s="16"/>
      <c r="Q171" s="23" t="s">
        <v>1046</v>
      </c>
      <c r="R171" s="20" t="s">
        <v>101</v>
      </c>
    </row>
    <row r="172">
      <c r="A172" s="21" t="s">
        <v>1047</v>
      </c>
      <c r="B172" s="16" t="s">
        <v>235</v>
      </c>
      <c r="C172" s="18" t="s">
        <v>414</v>
      </c>
      <c r="D172" s="16" t="s">
        <v>1048</v>
      </c>
      <c r="E172" s="19">
        <v>43072.719722222224</v>
      </c>
      <c r="F172" s="16"/>
      <c r="G172" s="16" t="s">
        <v>32</v>
      </c>
      <c r="H172" s="16"/>
      <c r="I172" s="16"/>
      <c r="J172" s="16" t="s">
        <v>239</v>
      </c>
      <c r="K172" s="16"/>
      <c r="L172" s="20" t="s">
        <v>86</v>
      </c>
      <c r="M172" s="22" t="s">
        <v>240</v>
      </c>
      <c r="N172" s="16">
        <v>802.0</v>
      </c>
      <c r="O172" s="16">
        <v>384.0</v>
      </c>
      <c r="P172" s="16"/>
      <c r="Q172" s="23" t="s">
        <v>1049</v>
      </c>
      <c r="R172" s="20" t="s">
        <v>417</v>
      </c>
    </row>
    <row r="173">
      <c r="A173" s="21" t="s">
        <v>1050</v>
      </c>
      <c r="B173" s="16" t="s">
        <v>235</v>
      </c>
      <c r="C173" s="18" t="s">
        <v>1051</v>
      </c>
      <c r="D173" s="16" t="s">
        <v>1052</v>
      </c>
      <c r="E173" s="19">
        <v>43072.71928240741</v>
      </c>
      <c r="F173" s="16"/>
      <c r="G173" s="16" t="s">
        <v>32</v>
      </c>
      <c r="H173" s="16"/>
      <c r="I173" s="16"/>
      <c r="J173" s="16" t="s">
        <v>239</v>
      </c>
      <c r="K173" s="16"/>
      <c r="L173" s="20" t="s">
        <v>86</v>
      </c>
      <c r="M173" s="22" t="s">
        <v>240</v>
      </c>
      <c r="N173" s="16">
        <v>802.0</v>
      </c>
      <c r="O173" s="16">
        <v>384.0</v>
      </c>
      <c r="P173" s="16"/>
      <c r="Q173" s="23" t="s">
        <v>1053</v>
      </c>
      <c r="R173" s="20" t="s">
        <v>1054</v>
      </c>
    </row>
    <row r="174">
      <c r="A174" s="21" t="s">
        <v>1050</v>
      </c>
      <c r="B174" s="16" t="s">
        <v>235</v>
      </c>
      <c r="C174" s="18" t="s">
        <v>1051</v>
      </c>
      <c r="D174" s="16" t="s">
        <v>1052</v>
      </c>
      <c r="E174" s="19">
        <v>43072.71928240741</v>
      </c>
      <c r="F174" s="16"/>
      <c r="G174" s="16" t="s">
        <v>32</v>
      </c>
      <c r="H174" s="16"/>
      <c r="I174" s="16"/>
      <c r="J174" s="16" t="s">
        <v>239</v>
      </c>
      <c r="K174" s="16"/>
      <c r="L174" s="20" t="s">
        <v>86</v>
      </c>
      <c r="M174" s="22" t="s">
        <v>240</v>
      </c>
      <c r="N174" s="16">
        <v>802.0</v>
      </c>
      <c r="O174" s="16">
        <v>384.0</v>
      </c>
      <c r="P174" s="16"/>
      <c r="Q174" s="23" t="s">
        <v>1053</v>
      </c>
      <c r="R174" s="20" t="s">
        <v>1054</v>
      </c>
    </row>
    <row r="175">
      <c r="A175" s="21" t="s">
        <v>1055</v>
      </c>
      <c r="B175" s="16" t="s">
        <v>235</v>
      </c>
      <c r="C175" s="18" t="s">
        <v>1056</v>
      </c>
      <c r="D175" s="16" t="s">
        <v>1057</v>
      </c>
      <c r="E175" s="19">
        <v>43072.716215277775</v>
      </c>
      <c r="F175" s="16"/>
      <c r="G175" s="16" t="s">
        <v>32</v>
      </c>
      <c r="H175" s="16"/>
      <c r="I175" s="16"/>
      <c r="J175" s="16" t="s">
        <v>239</v>
      </c>
      <c r="K175" s="16"/>
      <c r="L175" s="20" t="s">
        <v>86</v>
      </c>
      <c r="M175" s="22" t="s">
        <v>240</v>
      </c>
      <c r="N175" s="16">
        <v>802.0</v>
      </c>
      <c r="O175" s="16">
        <v>384.0</v>
      </c>
      <c r="P175" s="16"/>
      <c r="Q175" s="23" t="s">
        <v>1058</v>
      </c>
      <c r="R175" s="20" t="s">
        <v>1059</v>
      </c>
    </row>
    <row r="176">
      <c r="A176" s="21" t="s">
        <v>1060</v>
      </c>
      <c r="B176" s="16" t="s">
        <v>235</v>
      </c>
      <c r="C176" s="18" t="s">
        <v>1061</v>
      </c>
      <c r="D176" s="16" t="s">
        <v>1062</v>
      </c>
      <c r="E176" s="19">
        <v>43072.71575231482</v>
      </c>
      <c r="F176" s="16"/>
      <c r="G176" s="16" t="s">
        <v>32</v>
      </c>
      <c r="H176" s="16"/>
      <c r="I176" s="16"/>
      <c r="J176" s="16" t="s">
        <v>239</v>
      </c>
      <c r="K176" s="16"/>
      <c r="L176" s="20" t="s">
        <v>86</v>
      </c>
      <c r="M176" s="22" t="s">
        <v>240</v>
      </c>
      <c r="N176" s="16">
        <v>802.0</v>
      </c>
      <c r="O176" s="16">
        <v>384.0</v>
      </c>
      <c r="P176" s="16"/>
      <c r="Q176" s="23" t="s">
        <v>1063</v>
      </c>
      <c r="R176" s="20" t="s">
        <v>1064</v>
      </c>
    </row>
    <row r="177">
      <c r="A177" s="21" t="s">
        <v>1065</v>
      </c>
      <c r="B177" s="16" t="s">
        <v>235</v>
      </c>
      <c r="C177" s="18" t="s">
        <v>1066</v>
      </c>
      <c r="D177" s="16" t="s">
        <v>1067</v>
      </c>
      <c r="E177" s="19">
        <v>43072.71230324074</v>
      </c>
      <c r="F177" s="16"/>
      <c r="G177" s="16" t="s">
        <v>32</v>
      </c>
      <c r="H177" s="16"/>
      <c r="I177" s="16"/>
      <c r="J177" s="16" t="s">
        <v>239</v>
      </c>
      <c r="K177" s="16"/>
      <c r="L177" s="20" t="s">
        <v>86</v>
      </c>
      <c r="M177" s="22" t="s">
        <v>240</v>
      </c>
      <c r="N177" s="16">
        <v>802.0</v>
      </c>
      <c r="O177" s="16">
        <v>384.0</v>
      </c>
      <c r="P177" s="16"/>
      <c r="Q177" s="23" t="s">
        <v>1068</v>
      </c>
      <c r="R177" s="20" t="s">
        <v>1069</v>
      </c>
    </row>
    <row r="178">
      <c r="A178" s="21" t="s">
        <v>1070</v>
      </c>
      <c r="B178" s="16" t="s">
        <v>338</v>
      </c>
      <c r="C178" s="18" t="s">
        <v>1071</v>
      </c>
      <c r="D178" s="16" t="s">
        <v>1072</v>
      </c>
      <c r="E178" s="19">
        <v>43072.706782407404</v>
      </c>
      <c r="F178" s="16"/>
      <c r="G178" s="16" t="s">
        <v>32</v>
      </c>
      <c r="H178" s="16"/>
      <c r="I178" s="16"/>
      <c r="J178" s="16" t="s">
        <v>337</v>
      </c>
      <c r="K178" s="16"/>
      <c r="L178" s="20" t="s">
        <v>34</v>
      </c>
      <c r="M178" s="22" t="s">
        <v>378</v>
      </c>
      <c r="N178" s="16">
        <v>1539.0</v>
      </c>
      <c r="O178" s="16">
        <v>1986.0</v>
      </c>
      <c r="P178" s="16" t="s">
        <v>379</v>
      </c>
      <c r="Q178" s="23" t="s">
        <v>1073</v>
      </c>
      <c r="R178" s="20" t="s">
        <v>1074</v>
      </c>
    </row>
    <row r="179">
      <c r="A179" s="21" t="s">
        <v>1075</v>
      </c>
      <c r="B179" s="16" t="s">
        <v>695</v>
      </c>
      <c r="C179" s="18" t="s">
        <v>1076</v>
      </c>
      <c r="D179" s="16" t="s">
        <v>1077</v>
      </c>
      <c r="E179" s="19">
        <v>43072.70002314815</v>
      </c>
      <c r="F179" s="16"/>
      <c r="G179" s="16" t="s">
        <v>32</v>
      </c>
      <c r="H179" s="16"/>
      <c r="I179" s="16"/>
      <c r="J179" s="16" t="s">
        <v>697</v>
      </c>
      <c r="K179" s="16"/>
      <c r="L179" s="20" t="s">
        <v>44</v>
      </c>
      <c r="M179" s="22" t="s">
        <v>1078</v>
      </c>
      <c r="N179" s="16">
        <v>1304.0</v>
      </c>
      <c r="O179" s="16">
        <v>858.0</v>
      </c>
      <c r="P179" s="16" t="s">
        <v>699</v>
      </c>
      <c r="Q179" s="23" t="s">
        <v>1079</v>
      </c>
      <c r="R179" s="20" t="s">
        <v>1080</v>
      </c>
    </row>
    <row r="180">
      <c r="A180" s="21" t="s">
        <v>1081</v>
      </c>
      <c r="B180" s="16" t="s">
        <v>1082</v>
      </c>
      <c r="C180" s="18" t="s">
        <v>1083</v>
      </c>
      <c r="D180" s="16" t="s">
        <v>1084</v>
      </c>
      <c r="E180" s="19">
        <v>43072.695439814815</v>
      </c>
      <c r="F180" s="16"/>
      <c r="G180" s="16" t="s">
        <v>32</v>
      </c>
      <c r="H180" s="16"/>
      <c r="I180" s="16"/>
      <c r="J180" s="16" t="s">
        <v>1085</v>
      </c>
      <c r="K180" s="16"/>
      <c r="L180" s="20" t="s">
        <v>44</v>
      </c>
      <c r="M180" s="22" t="s">
        <v>1086</v>
      </c>
      <c r="N180" s="16">
        <v>158.0</v>
      </c>
      <c r="O180" s="16">
        <v>302.0</v>
      </c>
      <c r="P180" s="16" t="s">
        <v>1087</v>
      </c>
      <c r="Q180" s="23" t="s">
        <v>1088</v>
      </c>
      <c r="R180" s="20" t="s">
        <v>1089</v>
      </c>
    </row>
    <row r="181">
      <c r="A181" s="21" t="s">
        <v>1081</v>
      </c>
      <c r="B181" s="16" t="s">
        <v>1082</v>
      </c>
      <c r="C181" s="18" t="s">
        <v>1083</v>
      </c>
      <c r="D181" s="16" t="s">
        <v>1084</v>
      </c>
      <c r="E181" s="19">
        <v>43072.695439814815</v>
      </c>
      <c r="F181" s="16"/>
      <c r="G181" s="16" t="s">
        <v>32</v>
      </c>
      <c r="H181" s="16"/>
      <c r="I181" s="16"/>
      <c r="J181" s="16" t="s">
        <v>1085</v>
      </c>
      <c r="K181" s="16"/>
      <c r="L181" s="20" t="s">
        <v>44</v>
      </c>
      <c r="M181" s="22" t="s">
        <v>1086</v>
      </c>
      <c r="N181" s="16">
        <v>158.0</v>
      </c>
      <c r="O181" s="16">
        <v>302.0</v>
      </c>
      <c r="P181" s="16" t="s">
        <v>1087</v>
      </c>
      <c r="Q181" s="23" t="s">
        <v>1088</v>
      </c>
      <c r="R181" s="20" t="s">
        <v>1089</v>
      </c>
    </row>
    <row r="182">
      <c r="A182" s="21" t="s">
        <v>1090</v>
      </c>
      <c r="B182" s="16" t="s">
        <v>1091</v>
      </c>
      <c r="C182" s="18" t="s">
        <v>1092</v>
      </c>
      <c r="D182" s="16" t="s">
        <v>1093</v>
      </c>
      <c r="E182" s="19">
        <v>43072.656377314815</v>
      </c>
      <c r="F182" s="16"/>
      <c r="G182" s="16" t="s">
        <v>32</v>
      </c>
      <c r="H182" s="16"/>
      <c r="I182" s="16"/>
      <c r="J182" s="16" t="s">
        <v>1094</v>
      </c>
      <c r="K182" s="16"/>
      <c r="L182" s="20" t="s">
        <v>44</v>
      </c>
      <c r="M182" s="22" t="s">
        <v>1095</v>
      </c>
      <c r="N182" s="16">
        <v>1131.0</v>
      </c>
      <c r="O182" s="16">
        <v>1026.0</v>
      </c>
      <c r="P182" s="16" t="s">
        <v>1096</v>
      </c>
      <c r="Q182" s="23" t="s">
        <v>1097</v>
      </c>
      <c r="R182" s="20" t="s">
        <v>1098</v>
      </c>
    </row>
    <row r="183">
      <c r="A183" s="21" t="s">
        <v>1099</v>
      </c>
      <c r="B183" s="16" t="s">
        <v>681</v>
      </c>
      <c r="C183" s="18" t="s">
        <v>629</v>
      </c>
      <c r="D183" s="16" t="s">
        <v>1100</v>
      </c>
      <c r="E183" s="19">
        <v>43072.62233796297</v>
      </c>
      <c r="F183" s="16"/>
      <c r="G183" s="16" t="s">
        <v>32</v>
      </c>
      <c r="H183" s="16"/>
      <c r="I183" s="16"/>
      <c r="J183" s="16" t="s">
        <v>684</v>
      </c>
      <c r="K183" s="16"/>
      <c r="L183" s="20" t="s">
        <v>44</v>
      </c>
      <c r="M183" s="22" t="s">
        <v>685</v>
      </c>
      <c r="N183" s="16">
        <v>931.0</v>
      </c>
      <c r="O183" s="16">
        <v>343.0</v>
      </c>
      <c r="P183" s="16" t="s">
        <v>158</v>
      </c>
      <c r="Q183" s="23" t="s">
        <v>1101</v>
      </c>
      <c r="R183" s="20" t="s">
        <v>635</v>
      </c>
    </row>
    <row r="184">
      <c r="A184" s="21" t="s">
        <v>1102</v>
      </c>
      <c r="B184" s="16" t="s">
        <v>430</v>
      </c>
      <c r="C184" s="18" t="s">
        <v>1103</v>
      </c>
      <c r="D184" s="16" t="s">
        <v>1104</v>
      </c>
      <c r="E184" s="19">
        <v>43072.5802662037</v>
      </c>
      <c r="F184" s="16"/>
      <c r="G184" s="16" t="s">
        <v>32</v>
      </c>
      <c r="H184" s="16"/>
      <c r="I184" s="16"/>
      <c r="J184" s="16" t="s">
        <v>432</v>
      </c>
      <c r="K184" s="16"/>
      <c r="L184" s="20" t="s">
        <v>44</v>
      </c>
      <c r="M184" s="22" t="s">
        <v>433</v>
      </c>
      <c r="N184" s="16">
        <v>536.0</v>
      </c>
      <c r="O184" s="16">
        <v>620.0</v>
      </c>
      <c r="P184" s="16" t="s">
        <v>434</v>
      </c>
      <c r="Q184" s="23" t="s">
        <v>1105</v>
      </c>
      <c r="R184" s="20" t="s">
        <v>1106</v>
      </c>
    </row>
    <row r="185">
      <c r="A185" s="21" t="s">
        <v>1107</v>
      </c>
      <c r="B185" s="16" t="s">
        <v>529</v>
      </c>
      <c r="C185" s="18" t="s">
        <v>414</v>
      </c>
      <c r="D185" s="16" t="s">
        <v>1108</v>
      </c>
      <c r="E185" s="19">
        <v>43072.57462962963</v>
      </c>
      <c r="F185" s="16"/>
      <c r="G185" s="16" t="s">
        <v>32</v>
      </c>
      <c r="H185" s="16"/>
      <c r="I185" s="16"/>
      <c r="J185" s="16" t="s">
        <v>531</v>
      </c>
      <c r="K185" s="16"/>
      <c r="L185" s="20" t="s">
        <v>53</v>
      </c>
      <c r="M185" s="22" t="s">
        <v>532</v>
      </c>
      <c r="N185" s="16">
        <v>89.0</v>
      </c>
      <c r="O185" s="16">
        <v>380.0</v>
      </c>
      <c r="P185" s="16" t="s">
        <v>533</v>
      </c>
      <c r="Q185" s="23" t="s">
        <v>1109</v>
      </c>
      <c r="R185" s="20" t="s">
        <v>417</v>
      </c>
    </row>
    <row r="186">
      <c r="A186" s="21" t="s">
        <v>1107</v>
      </c>
      <c r="B186" s="16" t="s">
        <v>529</v>
      </c>
      <c r="C186" s="18" t="s">
        <v>414</v>
      </c>
      <c r="D186" s="16" t="s">
        <v>1108</v>
      </c>
      <c r="E186" s="19">
        <v>43072.57462962963</v>
      </c>
      <c r="F186" s="16"/>
      <c r="G186" s="16" t="s">
        <v>32</v>
      </c>
      <c r="H186" s="16"/>
      <c r="I186" s="16"/>
      <c r="J186" s="16" t="s">
        <v>531</v>
      </c>
      <c r="K186" s="16"/>
      <c r="L186" s="20" t="s">
        <v>53</v>
      </c>
      <c r="M186" s="22" t="s">
        <v>532</v>
      </c>
      <c r="N186" s="16">
        <v>89.0</v>
      </c>
      <c r="O186" s="16">
        <v>380.0</v>
      </c>
      <c r="P186" s="16" t="s">
        <v>533</v>
      </c>
      <c r="Q186" s="23" t="s">
        <v>1109</v>
      </c>
      <c r="R186" s="20" t="s">
        <v>417</v>
      </c>
    </row>
    <row r="187">
      <c r="A187" s="21" t="s">
        <v>1110</v>
      </c>
      <c r="B187" s="16" t="s">
        <v>1111</v>
      </c>
      <c r="C187" s="18" t="s">
        <v>1112</v>
      </c>
      <c r="D187" s="16" t="s">
        <v>1113</v>
      </c>
      <c r="E187" s="19">
        <v>43072.54980324074</v>
      </c>
      <c r="F187" s="16"/>
      <c r="G187" s="16" t="s">
        <v>32</v>
      </c>
      <c r="H187" s="16"/>
      <c r="I187" s="16"/>
      <c r="J187" s="16" t="s">
        <v>1114</v>
      </c>
      <c r="K187" s="16"/>
      <c r="L187" s="20" t="s">
        <v>86</v>
      </c>
      <c r="M187" s="22" t="s">
        <v>1115</v>
      </c>
      <c r="N187" s="16">
        <v>23.0</v>
      </c>
      <c r="O187" s="16">
        <v>7.0</v>
      </c>
      <c r="P187" s="16" t="s">
        <v>1116</v>
      </c>
      <c r="Q187" s="23" t="s">
        <v>1117</v>
      </c>
      <c r="R187" s="20" t="s">
        <v>1118</v>
      </c>
    </row>
    <row r="188">
      <c r="A188" s="21" t="s">
        <v>1119</v>
      </c>
      <c r="B188" s="16" t="s">
        <v>1111</v>
      </c>
      <c r="C188" s="18" t="s">
        <v>1120</v>
      </c>
      <c r="D188" s="16" t="s">
        <v>1121</v>
      </c>
      <c r="E188" s="19">
        <v>43072.547743055555</v>
      </c>
      <c r="F188" s="16"/>
      <c r="G188" s="16" t="s">
        <v>32</v>
      </c>
      <c r="H188" s="16"/>
      <c r="I188" s="16"/>
      <c r="J188" s="16" t="s">
        <v>1114</v>
      </c>
      <c r="K188" s="16"/>
      <c r="L188" s="20" t="s">
        <v>86</v>
      </c>
      <c r="M188" s="22" t="s">
        <v>1115</v>
      </c>
      <c r="N188" s="16">
        <v>23.0</v>
      </c>
      <c r="O188" s="16">
        <v>7.0</v>
      </c>
      <c r="P188" s="16" t="s">
        <v>1116</v>
      </c>
      <c r="Q188" s="23" t="s">
        <v>1122</v>
      </c>
      <c r="R188" s="20" t="s">
        <v>1123</v>
      </c>
    </row>
    <row r="189">
      <c r="A189" s="21" t="s">
        <v>1124</v>
      </c>
      <c r="B189" s="16" t="s">
        <v>1125</v>
      </c>
      <c r="C189" s="18" t="s">
        <v>1126</v>
      </c>
      <c r="D189" s="16" t="s">
        <v>1127</v>
      </c>
      <c r="E189" s="19">
        <v>43072.54119212963</v>
      </c>
      <c r="F189" s="16"/>
      <c r="G189" s="16" t="s">
        <v>32</v>
      </c>
      <c r="H189" s="16"/>
      <c r="I189" s="16"/>
      <c r="J189" s="16" t="s">
        <v>1128</v>
      </c>
      <c r="K189" s="16"/>
      <c r="L189" s="20" t="s">
        <v>44</v>
      </c>
      <c r="M189" s="22" t="s">
        <v>1129</v>
      </c>
      <c r="N189" s="16">
        <v>269.0</v>
      </c>
      <c r="O189" s="16">
        <v>309.0</v>
      </c>
      <c r="P189" s="16" t="s">
        <v>158</v>
      </c>
      <c r="Q189" s="23" t="s">
        <v>1130</v>
      </c>
      <c r="R189" s="20" t="s">
        <v>1131</v>
      </c>
    </row>
    <row r="190">
      <c r="A190" s="21" t="s">
        <v>1132</v>
      </c>
      <c r="B190" s="16" t="s">
        <v>1133</v>
      </c>
      <c r="C190" s="18" t="s">
        <v>1134</v>
      </c>
      <c r="D190" s="16" t="s">
        <v>1135</v>
      </c>
      <c r="E190" s="19">
        <v>43072.51938657407</v>
      </c>
      <c r="F190" s="16"/>
      <c r="G190" s="16" t="s">
        <v>32</v>
      </c>
      <c r="H190" s="16"/>
      <c r="I190" s="16"/>
      <c r="J190" s="16" t="s">
        <v>1136</v>
      </c>
      <c r="K190" s="16"/>
      <c r="L190" s="20" t="s">
        <v>44</v>
      </c>
      <c r="M190" s="22" t="s">
        <v>1137</v>
      </c>
      <c r="N190" s="16">
        <v>548.0</v>
      </c>
      <c r="O190" s="16">
        <v>596.0</v>
      </c>
      <c r="P190" s="16" t="s">
        <v>1138</v>
      </c>
      <c r="Q190" s="23" t="s">
        <v>1139</v>
      </c>
      <c r="R190" s="20" t="s">
        <v>1140</v>
      </c>
    </row>
    <row r="191">
      <c r="A191" s="21" t="s">
        <v>1141</v>
      </c>
      <c r="B191" s="16" t="s">
        <v>344</v>
      </c>
      <c r="C191" s="18" t="s">
        <v>1142</v>
      </c>
      <c r="D191" s="16" t="s">
        <v>1143</v>
      </c>
      <c r="E191" s="19">
        <v>43072.5147337963</v>
      </c>
      <c r="F191" s="16"/>
      <c r="G191" s="16" t="s">
        <v>32</v>
      </c>
      <c r="H191" s="16"/>
      <c r="I191" s="16"/>
      <c r="J191" s="16" t="s">
        <v>347</v>
      </c>
      <c r="K191" s="16"/>
      <c r="L191" s="20" t="s">
        <v>53</v>
      </c>
      <c r="M191" s="22" t="s">
        <v>1144</v>
      </c>
      <c r="N191" s="16">
        <v>143.0</v>
      </c>
      <c r="O191" s="16">
        <v>354.0</v>
      </c>
      <c r="P191" s="16" t="s">
        <v>350</v>
      </c>
      <c r="Q191" s="23" t="s">
        <v>1145</v>
      </c>
      <c r="R191" s="20" t="s">
        <v>1146</v>
      </c>
    </row>
    <row r="192">
      <c r="A192" s="21" t="s">
        <v>1147</v>
      </c>
      <c r="B192" s="16" t="s">
        <v>1148</v>
      </c>
      <c r="C192" s="18" t="s">
        <v>1061</v>
      </c>
      <c r="D192" s="16" t="s">
        <v>1149</v>
      </c>
      <c r="E192" s="19">
        <v>43072.51368055555</v>
      </c>
      <c r="F192" s="16"/>
      <c r="G192" s="16" t="s">
        <v>32</v>
      </c>
      <c r="H192" s="16"/>
      <c r="I192" s="16"/>
      <c r="J192" s="16" t="s">
        <v>1150</v>
      </c>
      <c r="K192" s="16"/>
      <c r="L192" s="20" t="s">
        <v>736</v>
      </c>
      <c r="M192" s="22" t="s">
        <v>1151</v>
      </c>
      <c r="N192" s="16">
        <v>55.0</v>
      </c>
      <c r="O192" s="16">
        <v>207.0</v>
      </c>
      <c r="P192" s="16"/>
      <c r="Q192" s="23" t="s">
        <v>1152</v>
      </c>
      <c r="R192" s="20" t="s">
        <v>1064</v>
      </c>
    </row>
    <row r="193">
      <c r="A193" s="21" t="s">
        <v>1153</v>
      </c>
      <c r="B193" s="16" t="s">
        <v>344</v>
      </c>
      <c r="C193" s="18" t="s">
        <v>1134</v>
      </c>
      <c r="D193" s="16" t="s">
        <v>1154</v>
      </c>
      <c r="E193" s="19">
        <v>43072.51335648148</v>
      </c>
      <c r="F193" s="16"/>
      <c r="G193" s="16" t="s">
        <v>32</v>
      </c>
      <c r="H193" s="16"/>
      <c r="I193" s="16"/>
      <c r="J193" s="16" t="s">
        <v>347</v>
      </c>
      <c r="K193" s="16"/>
      <c r="L193" s="20" t="s">
        <v>53</v>
      </c>
      <c r="M193" s="22" t="s">
        <v>1144</v>
      </c>
      <c r="N193" s="16">
        <v>143.0</v>
      </c>
      <c r="O193" s="16">
        <v>354.0</v>
      </c>
      <c r="P193" s="16" t="s">
        <v>350</v>
      </c>
      <c r="Q193" s="23" t="s">
        <v>1155</v>
      </c>
      <c r="R193" s="20" t="s">
        <v>1140</v>
      </c>
    </row>
    <row r="194">
      <c r="A194" s="21" t="s">
        <v>1153</v>
      </c>
      <c r="B194" s="16" t="s">
        <v>344</v>
      </c>
      <c r="C194" s="18" t="s">
        <v>1134</v>
      </c>
      <c r="D194" s="16" t="s">
        <v>1154</v>
      </c>
      <c r="E194" s="19">
        <v>43072.51335648148</v>
      </c>
      <c r="F194" s="16"/>
      <c r="G194" s="16" t="s">
        <v>32</v>
      </c>
      <c r="H194" s="16"/>
      <c r="I194" s="16"/>
      <c r="J194" s="16" t="s">
        <v>347</v>
      </c>
      <c r="K194" s="16"/>
      <c r="L194" s="20" t="s">
        <v>53</v>
      </c>
      <c r="M194" s="22" t="s">
        <v>1144</v>
      </c>
      <c r="N194" s="16">
        <v>143.0</v>
      </c>
      <c r="O194" s="16">
        <v>354.0</v>
      </c>
      <c r="P194" s="16" t="s">
        <v>350</v>
      </c>
      <c r="Q194" s="23" t="s">
        <v>1155</v>
      </c>
      <c r="R194" s="20" t="s">
        <v>1140</v>
      </c>
    </row>
    <row r="195">
      <c r="A195" s="21" t="s">
        <v>1156</v>
      </c>
      <c r="B195" s="16" t="s">
        <v>842</v>
      </c>
      <c r="C195" s="18" t="s">
        <v>1157</v>
      </c>
      <c r="D195" s="16" t="s">
        <v>1158</v>
      </c>
      <c r="E195" s="19">
        <v>43072.50704861111</v>
      </c>
      <c r="F195" s="16"/>
      <c r="G195" s="16" t="s">
        <v>32</v>
      </c>
      <c r="H195" s="16"/>
      <c r="I195" s="16"/>
      <c r="J195" s="16" t="s">
        <v>845</v>
      </c>
      <c r="K195" s="16"/>
      <c r="L195" s="20" t="s">
        <v>53</v>
      </c>
      <c r="M195" s="22" t="s">
        <v>846</v>
      </c>
      <c r="N195" s="16">
        <v>543.0</v>
      </c>
      <c r="O195" s="16">
        <v>519.0</v>
      </c>
      <c r="P195" s="16" t="s">
        <v>847</v>
      </c>
      <c r="Q195" s="23" t="s">
        <v>1159</v>
      </c>
      <c r="R195" s="20" t="s">
        <v>1160</v>
      </c>
    </row>
    <row r="196">
      <c r="A196" s="21" t="s">
        <v>1161</v>
      </c>
      <c r="B196" s="16" t="s">
        <v>176</v>
      </c>
      <c r="C196" s="18" t="s">
        <v>414</v>
      </c>
      <c r="D196" s="16" t="s">
        <v>1162</v>
      </c>
      <c r="E196" s="19">
        <v>43072.50577546297</v>
      </c>
      <c r="F196" s="16"/>
      <c r="G196" s="16" t="s">
        <v>32</v>
      </c>
      <c r="H196" s="16"/>
      <c r="I196" s="16"/>
      <c r="J196" s="16" t="s">
        <v>179</v>
      </c>
      <c r="K196" s="16"/>
      <c r="L196" s="20" t="s">
        <v>44</v>
      </c>
      <c r="M196" s="22" t="s">
        <v>180</v>
      </c>
      <c r="N196" s="16">
        <v>1259.0</v>
      </c>
      <c r="O196" s="16">
        <v>791.0</v>
      </c>
      <c r="P196" s="16" t="s">
        <v>181</v>
      </c>
      <c r="Q196" s="23" t="s">
        <v>1163</v>
      </c>
      <c r="R196" s="20" t="s">
        <v>417</v>
      </c>
    </row>
    <row r="197">
      <c r="A197" s="21" t="s">
        <v>1164</v>
      </c>
      <c r="B197" s="16" t="s">
        <v>176</v>
      </c>
      <c r="C197" s="18" t="s">
        <v>1134</v>
      </c>
      <c r="D197" s="16" t="s">
        <v>1165</v>
      </c>
      <c r="E197" s="19">
        <v>43072.505648148144</v>
      </c>
      <c r="F197" s="16"/>
      <c r="G197" s="16" t="s">
        <v>32</v>
      </c>
      <c r="H197" s="16"/>
      <c r="I197" s="16"/>
      <c r="J197" s="16" t="s">
        <v>179</v>
      </c>
      <c r="K197" s="16"/>
      <c r="L197" s="20" t="s">
        <v>44</v>
      </c>
      <c r="M197" s="22" t="s">
        <v>180</v>
      </c>
      <c r="N197" s="16">
        <v>1259.0</v>
      </c>
      <c r="O197" s="16">
        <v>791.0</v>
      </c>
      <c r="P197" s="16" t="s">
        <v>181</v>
      </c>
      <c r="Q197" s="23" t="s">
        <v>1166</v>
      </c>
      <c r="R197" s="20" t="s">
        <v>1140</v>
      </c>
    </row>
    <row r="198">
      <c r="A198" s="21" t="s">
        <v>1164</v>
      </c>
      <c r="B198" s="16" t="s">
        <v>176</v>
      </c>
      <c r="C198" s="18" t="s">
        <v>1134</v>
      </c>
      <c r="D198" s="16" t="s">
        <v>1165</v>
      </c>
      <c r="E198" s="19">
        <v>43072.505648148144</v>
      </c>
      <c r="F198" s="16"/>
      <c r="G198" s="16" t="s">
        <v>32</v>
      </c>
      <c r="H198" s="16"/>
      <c r="I198" s="16"/>
      <c r="J198" s="16" t="s">
        <v>179</v>
      </c>
      <c r="K198" s="16"/>
      <c r="L198" s="20" t="s">
        <v>44</v>
      </c>
      <c r="M198" s="22" t="s">
        <v>180</v>
      </c>
      <c r="N198" s="16">
        <v>1259.0</v>
      </c>
      <c r="O198" s="16">
        <v>791.0</v>
      </c>
      <c r="P198" s="16" t="s">
        <v>181</v>
      </c>
      <c r="Q198" s="23" t="s">
        <v>1166</v>
      </c>
      <c r="R198" s="20" t="s">
        <v>1140</v>
      </c>
    </row>
    <row r="199">
      <c r="A199" s="21" t="s">
        <v>1167</v>
      </c>
      <c r="B199" s="16" t="s">
        <v>281</v>
      </c>
      <c r="C199" s="18" t="s">
        <v>93</v>
      </c>
      <c r="D199" s="16" t="s">
        <v>1168</v>
      </c>
      <c r="E199" s="19">
        <v>43072.46005787037</v>
      </c>
      <c r="F199" s="16"/>
      <c r="G199" s="16" t="s">
        <v>32</v>
      </c>
      <c r="H199" s="16"/>
      <c r="I199" s="16"/>
      <c r="J199" s="16" t="s">
        <v>284</v>
      </c>
      <c r="K199" s="16"/>
      <c r="L199" s="20" t="s">
        <v>44</v>
      </c>
      <c r="M199" s="22" t="s">
        <v>285</v>
      </c>
      <c r="N199" s="16">
        <v>256.0</v>
      </c>
      <c r="O199" s="16">
        <v>326.0</v>
      </c>
      <c r="P199" s="16" t="s">
        <v>286</v>
      </c>
      <c r="Q199" s="23" t="s">
        <v>1169</v>
      </c>
      <c r="R199" s="20" t="s">
        <v>101</v>
      </c>
    </row>
    <row r="200">
      <c r="A200" s="21" t="s">
        <v>1170</v>
      </c>
      <c r="B200" s="16" t="s">
        <v>281</v>
      </c>
      <c r="C200" s="18" t="s">
        <v>1157</v>
      </c>
      <c r="D200" s="16" t="s">
        <v>1171</v>
      </c>
      <c r="E200" s="19">
        <v>43072.45983796296</v>
      </c>
      <c r="F200" s="16"/>
      <c r="G200" s="16" t="s">
        <v>32</v>
      </c>
      <c r="H200" s="16"/>
      <c r="I200" s="16"/>
      <c r="J200" s="16" t="s">
        <v>284</v>
      </c>
      <c r="K200" s="16"/>
      <c r="L200" s="20" t="s">
        <v>44</v>
      </c>
      <c r="M200" s="22" t="s">
        <v>285</v>
      </c>
      <c r="N200" s="16">
        <v>256.0</v>
      </c>
      <c r="O200" s="16">
        <v>326.0</v>
      </c>
      <c r="P200" s="16" t="s">
        <v>286</v>
      </c>
      <c r="Q200" s="23" t="s">
        <v>1172</v>
      </c>
      <c r="R200" s="20" t="s">
        <v>1160</v>
      </c>
    </row>
    <row r="201">
      <c r="A201" s="21" t="s">
        <v>1173</v>
      </c>
      <c r="B201" s="16" t="s">
        <v>1174</v>
      </c>
      <c r="C201" s="18" t="s">
        <v>1051</v>
      </c>
      <c r="D201" s="16" t="s">
        <v>1175</v>
      </c>
      <c r="E201" s="19">
        <v>43072.429884259254</v>
      </c>
      <c r="F201" s="16"/>
      <c r="G201" s="16" t="s">
        <v>32</v>
      </c>
      <c r="H201" s="16"/>
      <c r="I201" s="16"/>
      <c r="J201" s="16" t="s">
        <v>1176</v>
      </c>
      <c r="K201" s="16"/>
      <c r="L201" s="20" t="s">
        <v>44</v>
      </c>
      <c r="M201" s="22" t="s">
        <v>1177</v>
      </c>
      <c r="N201" s="16">
        <v>167.0</v>
      </c>
      <c r="O201" s="16">
        <v>460.0</v>
      </c>
      <c r="P201" s="16" t="s">
        <v>1178</v>
      </c>
      <c r="Q201" s="23" t="s">
        <v>1179</v>
      </c>
      <c r="R201" s="20" t="s">
        <v>1054</v>
      </c>
    </row>
    <row r="202">
      <c r="A202" s="21" t="s">
        <v>1173</v>
      </c>
      <c r="B202" s="16" t="s">
        <v>1174</v>
      </c>
      <c r="C202" s="18" t="s">
        <v>1051</v>
      </c>
      <c r="D202" s="16" t="s">
        <v>1175</v>
      </c>
      <c r="E202" s="19">
        <v>43072.429884259254</v>
      </c>
      <c r="F202" s="16"/>
      <c r="G202" s="16" t="s">
        <v>32</v>
      </c>
      <c r="H202" s="16"/>
      <c r="I202" s="16"/>
      <c r="J202" s="16" t="s">
        <v>1176</v>
      </c>
      <c r="K202" s="16"/>
      <c r="L202" s="20" t="s">
        <v>44</v>
      </c>
      <c r="M202" s="22" t="s">
        <v>1177</v>
      </c>
      <c r="N202" s="16">
        <v>167.0</v>
      </c>
      <c r="O202" s="16">
        <v>460.0</v>
      </c>
      <c r="P202" s="16" t="s">
        <v>1178</v>
      </c>
      <c r="Q202" s="23" t="s">
        <v>1179</v>
      </c>
      <c r="R202" s="20" t="s">
        <v>1054</v>
      </c>
    </row>
    <row r="203">
      <c r="A203" s="21" t="s">
        <v>1180</v>
      </c>
      <c r="B203" s="16" t="s">
        <v>1181</v>
      </c>
      <c r="C203" s="18" t="s">
        <v>414</v>
      </c>
      <c r="D203" s="16" t="s">
        <v>1182</v>
      </c>
      <c r="E203" s="19">
        <v>43072.40887731481</v>
      </c>
      <c r="F203" s="16"/>
      <c r="G203" s="16" t="s">
        <v>32</v>
      </c>
      <c r="H203" s="16"/>
      <c r="I203" s="16"/>
      <c r="J203" s="16" t="s">
        <v>1183</v>
      </c>
      <c r="K203" s="16"/>
      <c r="L203" s="20" t="s">
        <v>44</v>
      </c>
      <c r="M203" s="22" t="s">
        <v>1184</v>
      </c>
      <c r="N203" s="16">
        <v>132.0</v>
      </c>
      <c r="O203" s="16">
        <v>212.0</v>
      </c>
      <c r="P203" s="16"/>
      <c r="Q203" s="23" t="s">
        <v>1185</v>
      </c>
      <c r="R203" s="20" t="s">
        <v>417</v>
      </c>
    </row>
    <row r="204">
      <c r="A204" s="21" t="s">
        <v>1186</v>
      </c>
      <c r="B204" s="16" t="s">
        <v>1187</v>
      </c>
      <c r="C204" s="18" t="s">
        <v>1188</v>
      </c>
      <c r="D204" s="16" t="s">
        <v>1189</v>
      </c>
      <c r="E204" s="19">
        <v>43072.37039351852</v>
      </c>
      <c r="F204" s="16"/>
      <c r="G204" s="16" t="s">
        <v>32</v>
      </c>
      <c r="H204" s="16"/>
      <c r="I204" s="16"/>
      <c r="J204" s="16" t="s">
        <v>1190</v>
      </c>
      <c r="K204" s="16"/>
      <c r="L204" s="20" t="s">
        <v>44</v>
      </c>
      <c r="M204" s="22" t="s">
        <v>1191</v>
      </c>
      <c r="N204" s="16">
        <v>3191.0</v>
      </c>
      <c r="O204" s="16">
        <v>4517.0</v>
      </c>
      <c r="P204" s="16" t="s">
        <v>1192</v>
      </c>
      <c r="Q204" s="23" t="s">
        <v>1193</v>
      </c>
      <c r="R204" s="20" t="s">
        <v>1194</v>
      </c>
    </row>
    <row r="205">
      <c r="A205" s="21" t="s">
        <v>1195</v>
      </c>
      <c r="B205" s="16" t="s">
        <v>1196</v>
      </c>
      <c r="C205" s="18" t="s">
        <v>1197</v>
      </c>
      <c r="D205" s="16" t="s">
        <v>1198</v>
      </c>
      <c r="E205" s="19">
        <v>43072.31795138889</v>
      </c>
      <c r="F205" s="16"/>
      <c r="G205" s="16" t="s">
        <v>32</v>
      </c>
      <c r="H205" s="16"/>
      <c r="I205" s="16"/>
      <c r="J205" s="16" t="s">
        <v>1199</v>
      </c>
      <c r="K205" s="16"/>
      <c r="L205" s="20" t="s">
        <v>44</v>
      </c>
      <c r="M205" s="22" t="s">
        <v>1200</v>
      </c>
      <c r="N205" s="16">
        <v>715.0</v>
      </c>
      <c r="O205" s="16">
        <v>273.0</v>
      </c>
      <c r="P205" s="23" t="s">
        <v>1201</v>
      </c>
      <c r="Q205" s="23" t="s">
        <v>1202</v>
      </c>
      <c r="R205" s="20" t="s">
        <v>1203</v>
      </c>
    </row>
    <row r="206">
      <c r="A206" s="21" t="s">
        <v>1204</v>
      </c>
      <c r="B206" s="16" t="s">
        <v>192</v>
      </c>
      <c r="C206" s="18" t="s">
        <v>620</v>
      </c>
      <c r="D206" s="16" t="s">
        <v>1205</v>
      </c>
      <c r="E206" s="19">
        <v>43072.300625</v>
      </c>
      <c r="F206" s="16"/>
      <c r="G206" s="16" t="s">
        <v>32</v>
      </c>
      <c r="H206" s="16"/>
      <c r="I206" s="16"/>
      <c r="J206" s="16" t="s">
        <v>194</v>
      </c>
      <c r="K206" s="16"/>
      <c r="L206" s="20" t="s">
        <v>44</v>
      </c>
      <c r="M206" s="22" t="s">
        <v>195</v>
      </c>
      <c r="N206" s="16">
        <v>835.0</v>
      </c>
      <c r="O206" s="16">
        <v>1988.0</v>
      </c>
      <c r="P206" s="16" t="s">
        <v>196</v>
      </c>
      <c r="Q206" s="23" t="s">
        <v>1206</v>
      </c>
      <c r="R206" s="20" t="s">
        <v>626</v>
      </c>
    </row>
    <row r="207">
      <c r="A207" s="21" t="s">
        <v>1207</v>
      </c>
      <c r="B207" s="16" t="s">
        <v>1208</v>
      </c>
      <c r="C207" s="18" t="s">
        <v>1209</v>
      </c>
      <c r="D207" s="16" t="s">
        <v>1210</v>
      </c>
      <c r="E207" s="19">
        <v>43072.27082175926</v>
      </c>
      <c r="F207" s="16"/>
      <c r="G207" s="16" t="s">
        <v>32</v>
      </c>
      <c r="H207" s="16"/>
      <c r="I207" s="16"/>
      <c r="J207" s="16" t="s">
        <v>1211</v>
      </c>
      <c r="K207" s="16"/>
      <c r="L207" s="20" t="s">
        <v>86</v>
      </c>
      <c r="M207" s="22" t="s">
        <v>1212</v>
      </c>
      <c r="N207" s="16">
        <v>19113.0</v>
      </c>
      <c r="O207" s="16">
        <v>20098.0</v>
      </c>
      <c r="P207" s="16" t="s">
        <v>1213</v>
      </c>
      <c r="Q207" s="23" t="s">
        <v>1214</v>
      </c>
      <c r="R207" s="20" t="s">
        <v>1215</v>
      </c>
    </row>
    <row r="208">
      <c r="A208" s="21" t="s">
        <v>1216</v>
      </c>
      <c r="B208" s="16" t="s">
        <v>1217</v>
      </c>
      <c r="C208" s="18" t="s">
        <v>1218</v>
      </c>
      <c r="D208" s="16" t="s">
        <v>1219</v>
      </c>
      <c r="E208" s="19">
        <v>43072.2609375</v>
      </c>
      <c r="F208" s="16"/>
      <c r="G208" s="16" t="s">
        <v>32</v>
      </c>
      <c r="H208" s="16"/>
      <c r="I208" s="16"/>
      <c r="J208" s="16" t="s">
        <v>1220</v>
      </c>
      <c r="K208" s="16"/>
      <c r="L208" s="20" t="s">
        <v>1221</v>
      </c>
      <c r="M208" s="22" t="s">
        <v>1222</v>
      </c>
      <c r="N208" s="16">
        <v>914.0</v>
      </c>
      <c r="O208" s="16">
        <v>76.0</v>
      </c>
      <c r="P208" s="16" t="s">
        <v>1223</v>
      </c>
      <c r="Q208" s="23" t="s">
        <v>1224</v>
      </c>
      <c r="R208" s="20" t="s">
        <v>1225</v>
      </c>
    </row>
    <row r="209">
      <c r="A209" s="21" t="s">
        <v>1216</v>
      </c>
      <c r="B209" s="16" t="s">
        <v>1217</v>
      </c>
      <c r="C209" s="18" t="s">
        <v>1218</v>
      </c>
      <c r="D209" s="16" t="s">
        <v>1219</v>
      </c>
      <c r="E209" s="19">
        <v>43072.2609375</v>
      </c>
      <c r="F209" s="16"/>
      <c r="G209" s="16" t="s">
        <v>32</v>
      </c>
      <c r="H209" s="16"/>
      <c r="I209" s="16"/>
      <c r="J209" s="16" t="s">
        <v>1220</v>
      </c>
      <c r="K209" s="16"/>
      <c r="L209" s="20" t="s">
        <v>1221</v>
      </c>
      <c r="M209" s="22" t="s">
        <v>1222</v>
      </c>
      <c r="N209" s="16">
        <v>914.0</v>
      </c>
      <c r="O209" s="16">
        <v>76.0</v>
      </c>
      <c r="P209" s="16" t="s">
        <v>1223</v>
      </c>
      <c r="Q209" s="23" t="s">
        <v>1224</v>
      </c>
      <c r="R209" s="20" t="s">
        <v>1225</v>
      </c>
    </row>
    <row r="210">
      <c r="A210" s="21" t="s">
        <v>1226</v>
      </c>
      <c r="B210" s="16" t="s">
        <v>243</v>
      </c>
      <c r="C210" s="18" t="s">
        <v>107</v>
      </c>
      <c r="D210" s="16" t="s">
        <v>1227</v>
      </c>
      <c r="E210" s="19">
        <v>43072.24805555555</v>
      </c>
      <c r="F210" s="16"/>
      <c r="G210" s="16" t="s">
        <v>32</v>
      </c>
      <c r="H210" s="16"/>
      <c r="I210" s="16"/>
      <c r="J210" s="16" t="s">
        <v>245</v>
      </c>
      <c r="K210" s="16"/>
      <c r="L210" s="20" t="s">
        <v>44</v>
      </c>
      <c r="M210" s="22" t="s">
        <v>246</v>
      </c>
      <c r="N210" s="16">
        <v>73.0</v>
      </c>
      <c r="O210" s="16">
        <v>139.0</v>
      </c>
      <c r="P210" s="16"/>
      <c r="Q210" s="23" t="s">
        <v>1228</v>
      </c>
      <c r="R210" s="20" t="s">
        <v>116</v>
      </c>
    </row>
    <row r="211">
      <c r="A211" s="21" t="s">
        <v>1229</v>
      </c>
      <c r="B211" s="16" t="s">
        <v>243</v>
      </c>
      <c r="C211" s="18" t="s">
        <v>1197</v>
      </c>
      <c r="D211" s="16" t="s">
        <v>1230</v>
      </c>
      <c r="E211" s="19">
        <v>43072.2469675926</v>
      </c>
      <c r="F211" s="16"/>
      <c r="G211" s="16" t="s">
        <v>32</v>
      </c>
      <c r="H211" s="16"/>
      <c r="I211" s="16"/>
      <c r="J211" s="16" t="s">
        <v>245</v>
      </c>
      <c r="K211" s="16"/>
      <c r="L211" s="20" t="s">
        <v>44</v>
      </c>
      <c r="M211" s="22" t="s">
        <v>246</v>
      </c>
      <c r="N211" s="16">
        <v>73.0</v>
      </c>
      <c r="O211" s="16">
        <v>139.0</v>
      </c>
      <c r="P211" s="16"/>
      <c r="Q211" s="23" t="s">
        <v>1236</v>
      </c>
      <c r="R211" s="20" t="s">
        <v>1203</v>
      </c>
    </row>
    <row r="212">
      <c r="A212" s="21" t="s">
        <v>1237</v>
      </c>
      <c r="B212" s="16" t="s">
        <v>1238</v>
      </c>
      <c r="C212" s="18" t="s">
        <v>1239</v>
      </c>
      <c r="D212" s="16" t="s">
        <v>1240</v>
      </c>
      <c r="E212" s="19">
        <v>43072.23388888889</v>
      </c>
      <c r="F212" s="16"/>
      <c r="G212" s="16" t="s">
        <v>32</v>
      </c>
      <c r="H212" s="16"/>
      <c r="I212" s="16"/>
      <c r="J212" s="16" t="s">
        <v>1241</v>
      </c>
      <c r="K212" s="16"/>
      <c r="L212" s="20" t="s">
        <v>53</v>
      </c>
      <c r="M212" s="22" t="s">
        <v>1242</v>
      </c>
      <c r="N212" s="16">
        <v>137.0</v>
      </c>
      <c r="O212" s="16">
        <v>204.0</v>
      </c>
      <c r="P212" s="16"/>
      <c r="Q212" s="23" t="s">
        <v>1243</v>
      </c>
      <c r="R212" s="20" t="s">
        <v>1244</v>
      </c>
    </row>
    <row r="213">
      <c r="A213" s="21" t="s">
        <v>1237</v>
      </c>
      <c r="B213" s="16" t="s">
        <v>1238</v>
      </c>
      <c r="C213" s="18" t="s">
        <v>1239</v>
      </c>
      <c r="D213" s="16" t="s">
        <v>1240</v>
      </c>
      <c r="E213" s="19">
        <v>43072.23388888889</v>
      </c>
      <c r="F213" s="16"/>
      <c r="G213" s="16" t="s">
        <v>32</v>
      </c>
      <c r="H213" s="16"/>
      <c r="I213" s="16"/>
      <c r="J213" s="16" t="s">
        <v>1241</v>
      </c>
      <c r="K213" s="16"/>
      <c r="L213" s="20" t="s">
        <v>53</v>
      </c>
      <c r="M213" s="22" t="s">
        <v>1242</v>
      </c>
      <c r="N213" s="16">
        <v>137.0</v>
      </c>
      <c r="O213" s="16">
        <v>204.0</v>
      </c>
      <c r="P213" s="16"/>
      <c r="Q213" s="23" t="s">
        <v>1243</v>
      </c>
      <c r="R213" s="20" t="s">
        <v>1244</v>
      </c>
    </row>
    <row r="214">
      <c r="A214" s="21" t="s">
        <v>1245</v>
      </c>
      <c r="B214" s="16" t="s">
        <v>1246</v>
      </c>
      <c r="C214" s="18" t="s">
        <v>1188</v>
      </c>
      <c r="D214" s="16" t="s">
        <v>1247</v>
      </c>
      <c r="E214" s="19">
        <v>43072.206284722226</v>
      </c>
      <c r="F214" s="16"/>
      <c r="G214" s="16" t="s">
        <v>32</v>
      </c>
      <c r="H214" s="16"/>
      <c r="I214" s="16"/>
      <c r="J214" s="16" t="s">
        <v>1248</v>
      </c>
      <c r="K214" s="16"/>
      <c r="L214" s="20" t="s">
        <v>44</v>
      </c>
      <c r="M214" s="22" t="s">
        <v>1249</v>
      </c>
      <c r="N214" s="16">
        <v>7142.0</v>
      </c>
      <c r="O214" s="16">
        <v>1681.0</v>
      </c>
      <c r="P214" s="16" t="s">
        <v>1250</v>
      </c>
      <c r="Q214" s="23" t="s">
        <v>1251</v>
      </c>
      <c r="R214" s="20" t="s">
        <v>1194</v>
      </c>
    </row>
    <row r="215">
      <c r="A215" s="21" t="s">
        <v>924</v>
      </c>
      <c r="B215" s="16" t="s">
        <v>922</v>
      </c>
      <c r="C215" s="18" t="s">
        <v>1252</v>
      </c>
      <c r="D215" s="16" t="s">
        <v>1253</v>
      </c>
      <c r="E215" s="19">
        <v>43072.20145833334</v>
      </c>
      <c r="F215" s="16"/>
      <c r="G215" s="16" t="s">
        <v>32</v>
      </c>
      <c r="H215" s="16"/>
      <c r="I215" s="16"/>
      <c r="J215" s="16" t="s">
        <v>921</v>
      </c>
      <c r="K215" s="16"/>
      <c r="L215" s="20" t="s">
        <v>53</v>
      </c>
      <c r="M215" s="22" t="s">
        <v>1254</v>
      </c>
      <c r="N215" s="16">
        <v>258.0</v>
      </c>
      <c r="O215" s="16">
        <v>211.0</v>
      </c>
      <c r="P215" s="16"/>
      <c r="Q215" s="23" t="s">
        <v>1255</v>
      </c>
      <c r="R215" s="20" t="s">
        <v>1256</v>
      </c>
    </row>
    <row r="216">
      <c r="A216" s="21" t="s">
        <v>1257</v>
      </c>
      <c r="B216" s="16" t="s">
        <v>1258</v>
      </c>
      <c r="C216" s="18" t="s">
        <v>1259</v>
      </c>
      <c r="D216" s="16" t="s">
        <v>1260</v>
      </c>
      <c r="E216" s="19">
        <v>43072.19269675926</v>
      </c>
      <c r="F216" s="16"/>
      <c r="G216" s="16" t="s">
        <v>32</v>
      </c>
      <c r="H216" s="16"/>
      <c r="I216" s="16"/>
      <c r="J216" s="16" t="s">
        <v>1261</v>
      </c>
      <c r="K216" s="16"/>
      <c r="L216" s="20" t="s">
        <v>44</v>
      </c>
      <c r="M216" s="22" t="s">
        <v>1262</v>
      </c>
      <c r="N216" s="16">
        <v>293.0</v>
      </c>
      <c r="O216" s="16">
        <v>387.0</v>
      </c>
      <c r="P216" s="16"/>
      <c r="Q216" s="23" t="s">
        <v>1263</v>
      </c>
      <c r="R216" s="20" t="s">
        <v>1264</v>
      </c>
    </row>
    <row r="217">
      <c r="A217" s="21" t="s">
        <v>1265</v>
      </c>
      <c r="B217" s="16" t="s">
        <v>1266</v>
      </c>
      <c r="C217" s="18" t="s">
        <v>1267</v>
      </c>
      <c r="D217" s="16" t="s">
        <v>1268</v>
      </c>
      <c r="E217" s="19">
        <v>43072.19172453704</v>
      </c>
      <c r="F217" s="16"/>
      <c r="G217" s="16" t="s">
        <v>32</v>
      </c>
      <c r="H217" s="16"/>
      <c r="I217" s="16"/>
      <c r="J217" s="16" t="s">
        <v>1269</v>
      </c>
      <c r="K217" s="16"/>
      <c r="L217" s="20" t="s">
        <v>53</v>
      </c>
      <c r="M217" s="22" t="s">
        <v>1270</v>
      </c>
      <c r="N217" s="16">
        <v>1201.0</v>
      </c>
      <c r="O217" s="16">
        <v>752.0</v>
      </c>
      <c r="P217" s="16" t="s">
        <v>1271</v>
      </c>
      <c r="Q217" s="23" t="s">
        <v>1272</v>
      </c>
      <c r="R217" s="20" t="s">
        <v>1273</v>
      </c>
    </row>
    <row r="218">
      <c r="A218" s="21" t="s">
        <v>1274</v>
      </c>
      <c r="B218" s="16" t="s">
        <v>1275</v>
      </c>
      <c r="C218" s="18" t="s">
        <v>1259</v>
      </c>
      <c r="D218" s="16" t="s">
        <v>1276</v>
      </c>
      <c r="E218" s="19">
        <v>43072.18604166667</v>
      </c>
      <c r="F218" s="16"/>
      <c r="G218" s="16" t="s">
        <v>32</v>
      </c>
      <c r="H218" s="16"/>
      <c r="I218" s="16"/>
      <c r="J218" s="16" t="s">
        <v>1277</v>
      </c>
      <c r="K218" s="16"/>
      <c r="L218" s="20" t="s">
        <v>44</v>
      </c>
      <c r="M218" s="22" t="s">
        <v>1278</v>
      </c>
      <c r="N218" s="16">
        <v>348.0</v>
      </c>
      <c r="O218" s="16">
        <v>441.0</v>
      </c>
      <c r="P218" s="16"/>
      <c r="Q218" s="23" t="s">
        <v>1279</v>
      </c>
      <c r="R218" s="20" t="s">
        <v>1264</v>
      </c>
    </row>
    <row r="219">
      <c r="A219" s="21" t="s">
        <v>1280</v>
      </c>
      <c r="B219" s="16" t="s">
        <v>1275</v>
      </c>
      <c r="C219" s="18" t="s">
        <v>1281</v>
      </c>
      <c r="D219" s="16" t="s">
        <v>1282</v>
      </c>
      <c r="E219" s="19">
        <v>43072.18508101851</v>
      </c>
      <c r="F219" s="16"/>
      <c r="G219" s="16" t="s">
        <v>32</v>
      </c>
      <c r="H219" s="16"/>
      <c r="I219" s="16"/>
      <c r="J219" s="16" t="s">
        <v>1277</v>
      </c>
      <c r="K219" s="16"/>
      <c r="L219" s="20" t="s">
        <v>44</v>
      </c>
      <c r="M219" s="22" t="s">
        <v>1278</v>
      </c>
      <c r="N219" s="16">
        <v>348.0</v>
      </c>
      <c r="O219" s="16">
        <v>441.0</v>
      </c>
      <c r="P219" s="16"/>
      <c r="Q219" s="23" t="s">
        <v>1283</v>
      </c>
      <c r="R219" s="20" t="s">
        <v>1284</v>
      </c>
    </row>
    <row r="220">
      <c r="A220" s="21" t="s">
        <v>1280</v>
      </c>
      <c r="B220" s="16" t="s">
        <v>1275</v>
      </c>
      <c r="C220" s="18" t="s">
        <v>1281</v>
      </c>
      <c r="D220" s="16" t="s">
        <v>1282</v>
      </c>
      <c r="E220" s="19">
        <v>43072.18508101851</v>
      </c>
      <c r="F220" s="16"/>
      <c r="G220" s="16" t="s">
        <v>32</v>
      </c>
      <c r="H220" s="16"/>
      <c r="I220" s="16"/>
      <c r="J220" s="16" t="s">
        <v>1277</v>
      </c>
      <c r="K220" s="16"/>
      <c r="L220" s="20" t="s">
        <v>44</v>
      </c>
      <c r="M220" s="22" t="s">
        <v>1278</v>
      </c>
      <c r="N220" s="16">
        <v>348.0</v>
      </c>
      <c r="O220" s="16">
        <v>441.0</v>
      </c>
      <c r="P220" s="16"/>
      <c r="Q220" s="23" t="s">
        <v>1283</v>
      </c>
      <c r="R220" s="20" t="s">
        <v>1284</v>
      </c>
    </row>
    <row r="221">
      <c r="A221" s="21" t="s">
        <v>1285</v>
      </c>
      <c r="B221" s="16" t="s">
        <v>1286</v>
      </c>
      <c r="C221" s="18" t="s">
        <v>1061</v>
      </c>
      <c r="D221" s="16" t="s">
        <v>1287</v>
      </c>
      <c r="E221" s="19">
        <v>43072.14806712963</v>
      </c>
      <c r="F221" s="16"/>
      <c r="G221" s="16" t="s">
        <v>32</v>
      </c>
      <c r="H221" s="16"/>
      <c r="I221" s="16"/>
      <c r="J221" s="16" t="s">
        <v>1288</v>
      </c>
      <c r="K221" s="16"/>
      <c r="L221" s="20" t="s">
        <v>53</v>
      </c>
      <c r="M221" s="22" t="s">
        <v>1289</v>
      </c>
      <c r="N221" s="16">
        <v>3673.0</v>
      </c>
      <c r="O221" s="16">
        <v>3221.0</v>
      </c>
      <c r="P221" s="16" t="s">
        <v>1290</v>
      </c>
      <c r="Q221" s="23" t="s">
        <v>1291</v>
      </c>
      <c r="R221" s="20" t="s">
        <v>1064</v>
      </c>
    </row>
    <row r="222">
      <c r="A222" s="21" t="s">
        <v>1292</v>
      </c>
      <c r="B222" s="16" t="s">
        <v>1082</v>
      </c>
      <c r="C222" s="18" t="s">
        <v>1293</v>
      </c>
      <c r="D222" s="16" t="s">
        <v>1294</v>
      </c>
      <c r="E222" s="19">
        <v>43072.08734953703</v>
      </c>
      <c r="F222" s="16"/>
      <c r="G222" s="16" t="s">
        <v>32</v>
      </c>
      <c r="H222" s="16"/>
      <c r="I222" s="16"/>
      <c r="J222" s="16" t="s">
        <v>1085</v>
      </c>
      <c r="K222" s="16"/>
      <c r="L222" s="20" t="s">
        <v>44</v>
      </c>
      <c r="M222" s="22" t="s">
        <v>1086</v>
      </c>
      <c r="N222" s="16">
        <v>158.0</v>
      </c>
      <c r="O222" s="16">
        <v>303.0</v>
      </c>
      <c r="P222" s="16" t="s">
        <v>1087</v>
      </c>
      <c r="Q222" s="23" t="s">
        <v>1295</v>
      </c>
      <c r="R222" s="20" t="s">
        <v>1296</v>
      </c>
    </row>
    <row r="223">
      <c r="A223" s="21" t="s">
        <v>1297</v>
      </c>
      <c r="B223" s="16" t="s">
        <v>1298</v>
      </c>
      <c r="C223" s="18" t="s">
        <v>1299</v>
      </c>
      <c r="D223" s="16" t="s">
        <v>1300</v>
      </c>
      <c r="E223" s="19">
        <v>43072.050625</v>
      </c>
      <c r="F223" s="16"/>
      <c r="G223" s="16" t="s">
        <v>32</v>
      </c>
      <c r="H223" s="16"/>
      <c r="I223" s="16"/>
      <c r="J223" s="16" t="s">
        <v>1301</v>
      </c>
      <c r="K223" s="16"/>
      <c r="L223" s="20" t="s">
        <v>44</v>
      </c>
      <c r="M223" s="22" t="s">
        <v>1302</v>
      </c>
      <c r="N223" s="16">
        <v>75.0</v>
      </c>
      <c r="O223" s="16">
        <v>182.0</v>
      </c>
      <c r="P223" s="16" t="s">
        <v>1303</v>
      </c>
      <c r="Q223" s="23" t="s">
        <v>1304</v>
      </c>
      <c r="R223" s="20" t="s">
        <v>1305</v>
      </c>
    </row>
    <row r="224">
      <c r="A224" s="21" t="s">
        <v>1306</v>
      </c>
      <c r="B224" s="16" t="s">
        <v>1307</v>
      </c>
      <c r="C224" s="18" t="s">
        <v>93</v>
      </c>
      <c r="D224" s="16" t="s">
        <v>1308</v>
      </c>
      <c r="E224" s="19">
        <v>43072.044386574074</v>
      </c>
      <c r="F224" s="16"/>
      <c r="G224" s="16" t="s">
        <v>32</v>
      </c>
      <c r="H224" s="16"/>
      <c r="I224" s="16"/>
      <c r="J224" s="16" t="s">
        <v>1309</v>
      </c>
      <c r="K224" s="16"/>
      <c r="L224" s="20" t="s">
        <v>86</v>
      </c>
      <c r="M224" s="22" t="s">
        <v>1310</v>
      </c>
      <c r="N224" s="16">
        <v>2238.0</v>
      </c>
      <c r="O224" s="16">
        <v>1789.0</v>
      </c>
      <c r="P224" s="16" t="s">
        <v>388</v>
      </c>
      <c r="Q224" s="23" t="s">
        <v>1311</v>
      </c>
      <c r="R224" s="20" t="s">
        <v>101</v>
      </c>
    </row>
    <row r="225">
      <c r="A225" s="21" t="s">
        <v>1312</v>
      </c>
      <c r="B225" s="16" t="s">
        <v>1313</v>
      </c>
      <c r="C225" s="18" t="s">
        <v>1218</v>
      </c>
      <c r="D225" s="16" t="s">
        <v>1314</v>
      </c>
      <c r="E225" s="19">
        <v>43072.04326388889</v>
      </c>
      <c r="F225" s="16"/>
      <c r="G225" s="16" t="s">
        <v>32</v>
      </c>
      <c r="H225" s="16"/>
      <c r="I225" s="16"/>
      <c r="J225" s="16" t="s">
        <v>1315</v>
      </c>
      <c r="K225" s="16"/>
      <c r="L225" s="20" t="s">
        <v>44</v>
      </c>
      <c r="M225" s="22" t="s">
        <v>1316</v>
      </c>
      <c r="N225" s="16">
        <v>37.0</v>
      </c>
      <c r="O225" s="16">
        <v>112.0</v>
      </c>
      <c r="P225" s="16"/>
      <c r="Q225" s="23" t="s">
        <v>1317</v>
      </c>
      <c r="R225" s="20" t="s">
        <v>1225</v>
      </c>
    </row>
    <row r="226">
      <c r="A226" s="21" t="s">
        <v>1318</v>
      </c>
      <c r="B226" s="16" t="s">
        <v>1319</v>
      </c>
      <c r="C226" s="18" t="s">
        <v>1320</v>
      </c>
      <c r="D226" s="16" t="s">
        <v>1321</v>
      </c>
      <c r="E226" s="19">
        <v>43072.04009259259</v>
      </c>
      <c r="F226" s="16"/>
      <c r="G226" s="16" t="s">
        <v>32</v>
      </c>
      <c r="H226" s="16"/>
      <c r="I226" s="16"/>
      <c r="J226" s="16" t="s">
        <v>1322</v>
      </c>
      <c r="K226" s="16"/>
      <c r="L226" s="20" t="s">
        <v>44</v>
      </c>
      <c r="M226" s="22" t="s">
        <v>1323</v>
      </c>
      <c r="N226" s="16">
        <v>19.0</v>
      </c>
      <c r="O226" s="16">
        <v>38.0</v>
      </c>
      <c r="P226" s="16" t="s">
        <v>1138</v>
      </c>
      <c r="Q226" s="23" t="s">
        <v>1324</v>
      </c>
      <c r="R226" s="20" t="s">
        <v>1325</v>
      </c>
    </row>
    <row r="227">
      <c r="A227" s="21" t="s">
        <v>1326</v>
      </c>
      <c r="B227" s="16" t="s">
        <v>619</v>
      </c>
      <c r="C227" s="18" t="s">
        <v>1327</v>
      </c>
      <c r="D227" s="16" t="s">
        <v>1328</v>
      </c>
      <c r="E227" s="19">
        <v>43072.03314814815</v>
      </c>
      <c r="F227" s="16"/>
      <c r="G227" s="16" t="s">
        <v>32</v>
      </c>
      <c r="H227" s="16"/>
      <c r="I227" s="16"/>
      <c r="J227" s="16" t="s">
        <v>622</v>
      </c>
      <c r="K227" s="16"/>
      <c r="L227" s="20" t="s">
        <v>86</v>
      </c>
      <c r="M227" s="22" t="s">
        <v>623</v>
      </c>
      <c r="N227" s="16">
        <v>631.0</v>
      </c>
      <c r="O227" s="16">
        <v>1689.0</v>
      </c>
      <c r="P227" s="16" t="s">
        <v>624</v>
      </c>
      <c r="Q227" s="23" t="s">
        <v>1329</v>
      </c>
      <c r="R227" s="20" t="s">
        <v>1330</v>
      </c>
    </row>
    <row r="228">
      <c r="A228" s="21" t="s">
        <v>1331</v>
      </c>
      <c r="B228" s="16" t="s">
        <v>1332</v>
      </c>
      <c r="C228" s="18" t="s">
        <v>1333</v>
      </c>
      <c r="D228" s="16" t="s">
        <v>1334</v>
      </c>
      <c r="E228" s="19">
        <v>43072.01770833333</v>
      </c>
      <c r="F228" s="16"/>
      <c r="G228" s="16" t="s">
        <v>122</v>
      </c>
      <c r="H228" s="16"/>
      <c r="I228" s="16"/>
      <c r="J228" s="16" t="s">
        <v>1335</v>
      </c>
      <c r="K228" s="16"/>
      <c r="L228" s="20" t="s">
        <v>44</v>
      </c>
      <c r="M228" s="22" t="s">
        <v>1336</v>
      </c>
      <c r="N228" s="16">
        <v>212.0</v>
      </c>
      <c r="O228" s="16">
        <v>671.0</v>
      </c>
      <c r="P228" s="16" t="s">
        <v>1337</v>
      </c>
      <c r="Q228" s="23" t="s">
        <v>1338</v>
      </c>
      <c r="R228" s="20" t="s">
        <v>1339</v>
      </c>
    </row>
    <row r="229">
      <c r="A229" s="21" t="s">
        <v>1331</v>
      </c>
      <c r="B229" s="16" t="s">
        <v>1332</v>
      </c>
      <c r="C229" s="18" t="s">
        <v>1333</v>
      </c>
      <c r="D229" s="16" t="s">
        <v>1334</v>
      </c>
      <c r="E229" s="19">
        <v>43072.01770833333</v>
      </c>
      <c r="F229" s="16"/>
      <c r="G229" s="16" t="s">
        <v>122</v>
      </c>
      <c r="H229" s="16"/>
      <c r="I229" s="16"/>
      <c r="J229" s="16" t="s">
        <v>1335</v>
      </c>
      <c r="K229" s="16"/>
      <c r="L229" s="20" t="s">
        <v>44</v>
      </c>
      <c r="M229" s="22" t="s">
        <v>1336</v>
      </c>
      <c r="N229" s="16">
        <v>212.0</v>
      </c>
      <c r="O229" s="16">
        <v>671.0</v>
      </c>
      <c r="P229" s="16" t="s">
        <v>1337</v>
      </c>
      <c r="Q229" s="23" t="s">
        <v>1338</v>
      </c>
      <c r="R229" s="20" t="s">
        <v>1339</v>
      </c>
    </row>
    <row r="230">
      <c r="A230" s="21" t="s">
        <v>1341</v>
      </c>
      <c r="B230" s="16" t="s">
        <v>1342</v>
      </c>
      <c r="C230" s="18" t="s">
        <v>1343</v>
      </c>
      <c r="D230" s="16" t="s">
        <v>1344</v>
      </c>
      <c r="E230" s="19">
        <v>43072.00378472223</v>
      </c>
      <c r="F230" s="16"/>
      <c r="G230" s="16" t="s">
        <v>32</v>
      </c>
      <c r="H230" s="16"/>
      <c r="I230" s="16"/>
      <c r="J230" s="16" t="s">
        <v>1345</v>
      </c>
      <c r="K230" s="16"/>
      <c r="L230" s="20" t="s">
        <v>736</v>
      </c>
      <c r="M230" s="22" t="s">
        <v>1346</v>
      </c>
      <c r="N230" s="16">
        <v>985.0</v>
      </c>
      <c r="O230" s="16">
        <v>1129.0</v>
      </c>
      <c r="P230" s="16" t="s">
        <v>1347</v>
      </c>
      <c r="Q230" s="23" t="s">
        <v>1348</v>
      </c>
      <c r="R230" s="20" t="s">
        <v>1349</v>
      </c>
    </row>
    <row r="231">
      <c r="A231" s="21" t="s">
        <v>1350</v>
      </c>
      <c r="B231" s="16" t="s">
        <v>1031</v>
      </c>
      <c r="C231" s="18" t="s">
        <v>1076</v>
      </c>
      <c r="D231" s="16" t="s">
        <v>1351</v>
      </c>
      <c r="E231" s="19">
        <v>43071.994351851856</v>
      </c>
      <c r="F231" s="16"/>
      <c r="G231" s="16" t="s">
        <v>32</v>
      </c>
      <c r="H231" s="16"/>
      <c r="I231" s="16"/>
      <c r="J231" s="16" t="s">
        <v>1033</v>
      </c>
      <c r="K231" s="16"/>
      <c r="L231" s="20" t="s">
        <v>44</v>
      </c>
      <c r="M231" s="22" t="s">
        <v>1034</v>
      </c>
      <c r="N231" s="16">
        <v>99.0</v>
      </c>
      <c r="O231" s="16">
        <v>347.0</v>
      </c>
      <c r="P231" s="16" t="s">
        <v>762</v>
      </c>
      <c r="Q231" s="23" t="s">
        <v>1352</v>
      </c>
      <c r="R231" s="20" t="s">
        <v>1080</v>
      </c>
    </row>
    <row r="232">
      <c r="A232" s="21" t="s">
        <v>1353</v>
      </c>
      <c r="B232" s="16" t="s">
        <v>945</v>
      </c>
      <c r="C232" s="18" t="s">
        <v>93</v>
      </c>
      <c r="D232" s="16" t="s">
        <v>1354</v>
      </c>
      <c r="E232" s="19">
        <v>43071.986539351856</v>
      </c>
      <c r="F232" s="16"/>
      <c r="G232" s="16" t="s">
        <v>32</v>
      </c>
      <c r="H232" s="16"/>
      <c r="I232" s="16"/>
      <c r="J232" s="16" t="s">
        <v>947</v>
      </c>
      <c r="K232" s="16"/>
      <c r="L232" s="20" t="s">
        <v>44</v>
      </c>
      <c r="M232" s="22" t="s">
        <v>948</v>
      </c>
      <c r="N232" s="16">
        <v>1744.0</v>
      </c>
      <c r="O232" s="16">
        <v>1669.0</v>
      </c>
      <c r="P232" s="16" t="s">
        <v>949</v>
      </c>
      <c r="Q232" s="23" t="s">
        <v>1355</v>
      </c>
      <c r="R232" s="20" t="s">
        <v>101</v>
      </c>
    </row>
    <row r="233">
      <c r="A233" s="21" t="s">
        <v>1356</v>
      </c>
      <c r="B233" s="16" t="s">
        <v>161</v>
      </c>
      <c r="C233" s="18" t="s">
        <v>1357</v>
      </c>
      <c r="D233" s="16" t="s">
        <v>1358</v>
      </c>
      <c r="E233" s="19">
        <v>43071.985555555555</v>
      </c>
      <c r="F233" s="16"/>
      <c r="G233" s="16" t="s">
        <v>32</v>
      </c>
      <c r="H233" s="16"/>
      <c r="I233" s="16"/>
      <c r="J233" s="16" t="s">
        <v>163</v>
      </c>
      <c r="K233" s="16"/>
      <c r="L233" s="20" t="s">
        <v>44</v>
      </c>
      <c r="M233" s="22" t="s">
        <v>165</v>
      </c>
      <c r="N233" s="16">
        <v>664.0</v>
      </c>
      <c r="O233" s="16">
        <v>248.0</v>
      </c>
      <c r="P233" s="16" t="s">
        <v>166</v>
      </c>
      <c r="Q233" s="23" t="s">
        <v>1359</v>
      </c>
      <c r="R233" s="20" t="s">
        <v>1360</v>
      </c>
    </row>
    <row r="234">
      <c r="A234" s="21" t="s">
        <v>1361</v>
      </c>
      <c r="B234" s="16" t="s">
        <v>1362</v>
      </c>
      <c r="C234" s="18" t="s">
        <v>1218</v>
      </c>
      <c r="D234" s="16" t="s">
        <v>1363</v>
      </c>
      <c r="E234" s="19">
        <v>43071.98327546296</v>
      </c>
      <c r="F234" s="16"/>
      <c r="G234" s="16" t="s">
        <v>32</v>
      </c>
      <c r="H234" s="16"/>
      <c r="I234" s="16"/>
      <c r="J234" s="16" t="s">
        <v>1364</v>
      </c>
      <c r="K234" s="16"/>
      <c r="L234" s="20" t="s">
        <v>86</v>
      </c>
      <c r="M234" s="22" t="s">
        <v>1365</v>
      </c>
      <c r="N234" s="16">
        <v>56.0</v>
      </c>
      <c r="O234" s="16">
        <v>284.0</v>
      </c>
      <c r="P234" s="16" t="s">
        <v>1366</v>
      </c>
      <c r="Q234" s="23" t="s">
        <v>1367</v>
      </c>
      <c r="R234" s="20" t="s">
        <v>1225</v>
      </c>
    </row>
    <row r="235">
      <c r="A235" s="21" t="s">
        <v>1368</v>
      </c>
      <c r="B235" s="16" t="s">
        <v>1369</v>
      </c>
      <c r="C235" s="18" t="s">
        <v>1157</v>
      </c>
      <c r="D235" s="16" t="s">
        <v>1370</v>
      </c>
      <c r="E235" s="19">
        <v>43071.97767361111</v>
      </c>
      <c r="F235" s="16"/>
      <c r="G235" s="16" t="s">
        <v>32</v>
      </c>
      <c r="H235" s="16"/>
      <c r="I235" s="16"/>
      <c r="J235" s="16" t="s">
        <v>1371</v>
      </c>
      <c r="K235" s="16"/>
      <c r="L235" s="20" t="s">
        <v>44</v>
      </c>
      <c r="M235" s="22" t="s">
        <v>1372</v>
      </c>
      <c r="N235" s="16">
        <v>307.0</v>
      </c>
      <c r="O235" s="16">
        <v>403.0</v>
      </c>
      <c r="P235" s="16" t="s">
        <v>1373</v>
      </c>
      <c r="Q235" s="23" t="s">
        <v>1374</v>
      </c>
      <c r="R235" s="20" t="s">
        <v>1160</v>
      </c>
    </row>
    <row r="236">
      <c r="A236" s="21" t="s">
        <v>1375</v>
      </c>
      <c r="B236" s="16" t="s">
        <v>1369</v>
      </c>
      <c r="C236" s="18" t="s">
        <v>93</v>
      </c>
      <c r="D236" s="16" t="s">
        <v>1376</v>
      </c>
      <c r="E236" s="19">
        <v>43071.977627314816</v>
      </c>
      <c r="F236" s="16"/>
      <c r="G236" s="16" t="s">
        <v>32</v>
      </c>
      <c r="H236" s="16"/>
      <c r="I236" s="16"/>
      <c r="J236" s="16" t="s">
        <v>1371</v>
      </c>
      <c r="K236" s="16"/>
      <c r="L236" s="20" t="s">
        <v>44</v>
      </c>
      <c r="M236" s="22" t="s">
        <v>1372</v>
      </c>
      <c r="N236" s="16">
        <v>307.0</v>
      </c>
      <c r="O236" s="16">
        <v>403.0</v>
      </c>
      <c r="P236" s="16" t="s">
        <v>1373</v>
      </c>
      <c r="Q236" s="23" t="s">
        <v>1377</v>
      </c>
      <c r="R236" s="20" t="s">
        <v>101</v>
      </c>
    </row>
    <row r="237">
      <c r="A237" s="21" t="s">
        <v>1378</v>
      </c>
      <c r="B237" s="16" t="s">
        <v>430</v>
      </c>
      <c r="C237" s="18" t="s">
        <v>1218</v>
      </c>
      <c r="D237" s="16" t="s">
        <v>1379</v>
      </c>
      <c r="E237" s="19">
        <v>43071.97725694445</v>
      </c>
      <c r="F237" s="16"/>
      <c r="G237" s="16" t="s">
        <v>32</v>
      </c>
      <c r="H237" s="16"/>
      <c r="I237" s="16"/>
      <c r="J237" s="16" t="s">
        <v>432</v>
      </c>
      <c r="K237" s="16"/>
      <c r="L237" s="20" t="s">
        <v>44</v>
      </c>
      <c r="M237" s="22" t="s">
        <v>433</v>
      </c>
      <c r="N237" s="16">
        <v>536.0</v>
      </c>
      <c r="O237" s="16">
        <v>620.0</v>
      </c>
      <c r="P237" s="16" t="s">
        <v>434</v>
      </c>
      <c r="Q237" s="23" t="s">
        <v>1380</v>
      </c>
      <c r="R237" s="20" t="s">
        <v>1225</v>
      </c>
    </row>
    <row r="238">
      <c r="A238" s="21" t="s">
        <v>1381</v>
      </c>
      <c r="B238" s="16" t="s">
        <v>430</v>
      </c>
      <c r="C238" s="18" t="s">
        <v>93</v>
      </c>
      <c r="D238" s="16" t="s">
        <v>1382</v>
      </c>
      <c r="E238" s="19">
        <v>43071.97716435185</v>
      </c>
      <c r="F238" s="16"/>
      <c r="G238" s="16" t="s">
        <v>32</v>
      </c>
      <c r="H238" s="16"/>
      <c r="I238" s="16"/>
      <c r="J238" s="16" t="s">
        <v>432</v>
      </c>
      <c r="K238" s="16"/>
      <c r="L238" s="20" t="s">
        <v>44</v>
      </c>
      <c r="M238" s="22" t="s">
        <v>433</v>
      </c>
      <c r="N238" s="16">
        <v>536.0</v>
      </c>
      <c r="O238" s="16">
        <v>620.0</v>
      </c>
      <c r="P238" s="16" t="s">
        <v>434</v>
      </c>
      <c r="Q238" s="23" t="s">
        <v>1383</v>
      </c>
      <c r="R238" s="20" t="s">
        <v>101</v>
      </c>
    </row>
    <row r="239">
      <c r="A239" s="21" t="s">
        <v>1384</v>
      </c>
      <c r="B239" s="16" t="s">
        <v>1369</v>
      </c>
      <c r="C239" s="18" t="s">
        <v>1267</v>
      </c>
      <c r="D239" s="16" t="s">
        <v>1385</v>
      </c>
      <c r="E239" s="19">
        <v>43071.97712962963</v>
      </c>
      <c r="F239" s="16"/>
      <c r="G239" s="16" t="s">
        <v>32</v>
      </c>
      <c r="H239" s="16"/>
      <c r="I239" s="16"/>
      <c r="J239" s="16" t="s">
        <v>1371</v>
      </c>
      <c r="K239" s="16"/>
      <c r="L239" s="20" t="s">
        <v>44</v>
      </c>
      <c r="M239" s="22" t="s">
        <v>1372</v>
      </c>
      <c r="N239" s="16">
        <v>307.0</v>
      </c>
      <c r="O239" s="16">
        <v>403.0</v>
      </c>
      <c r="P239" s="16" t="s">
        <v>1373</v>
      </c>
      <c r="Q239" s="23" t="s">
        <v>1386</v>
      </c>
      <c r="R239" s="20" t="s">
        <v>1273</v>
      </c>
    </row>
    <row r="240">
      <c r="A240" s="21" t="s">
        <v>1387</v>
      </c>
      <c r="B240" s="16" t="s">
        <v>430</v>
      </c>
      <c r="C240" s="18" t="s">
        <v>1267</v>
      </c>
      <c r="D240" s="16" t="s">
        <v>1388</v>
      </c>
      <c r="E240" s="19">
        <v>43071.97642361111</v>
      </c>
      <c r="F240" s="16"/>
      <c r="G240" s="16" t="s">
        <v>32</v>
      </c>
      <c r="H240" s="16"/>
      <c r="I240" s="16"/>
      <c r="J240" s="16" t="s">
        <v>432</v>
      </c>
      <c r="K240" s="16"/>
      <c r="L240" s="20" t="s">
        <v>44</v>
      </c>
      <c r="M240" s="22" t="s">
        <v>433</v>
      </c>
      <c r="N240" s="16">
        <v>536.0</v>
      </c>
      <c r="O240" s="16">
        <v>620.0</v>
      </c>
      <c r="P240" s="16" t="s">
        <v>434</v>
      </c>
      <c r="Q240" s="23" t="s">
        <v>1389</v>
      </c>
      <c r="R240" s="20" t="s">
        <v>1273</v>
      </c>
    </row>
    <row r="241">
      <c r="A241" s="21" t="s">
        <v>1390</v>
      </c>
      <c r="B241" s="16" t="s">
        <v>147</v>
      </c>
      <c r="C241" s="18" t="s">
        <v>93</v>
      </c>
      <c r="D241" s="16" t="s">
        <v>1391</v>
      </c>
      <c r="E241" s="19">
        <v>43071.97628472222</v>
      </c>
      <c r="F241" s="16"/>
      <c r="G241" s="16" t="s">
        <v>32</v>
      </c>
      <c r="H241" s="16"/>
      <c r="I241" s="16"/>
      <c r="J241" s="16" t="s">
        <v>149</v>
      </c>
      <c r="K241" s="16"/>
      <c r="L241" s="20" t="s">
        <v>44</v>
      </c>
      <c r="M241" s="22" t="s">
        <v>150</v>
      </c>
      <c r="N241" s="16">
        <v>580.0</v>
      </c>
      <c r="O241" s="16">
        <v>1459.0</v>
      </c>
      <c r="P241" s="16" t="s">
        <v>151</v>
      </c>
      <c r="Q241" s="23" t="s">
        <v>1392</v>
      </c>
      <c r="R241" s="20" t="s">
        <v>101</v>
      </c>
    </row>
    <row r="242">
      <c r="A242" s="21" t="s">
        <v>1393</v>
      </c>
      <c r="B242" s="16" t="s">
        <v>785</v>
      </c>
      <c r="C242" s="18" t="s">
        <v>1267</v>
      </c>
      <c r="D242" s="16" t="s">
        <v>1394</v>
      </c>
      <c r="E242" s="19">
        <v>43071.975023148145</v>
      </c>
      <c r="F242" s="16"/>
      <c r="G242" s="16" t="s">
        <v>32</v>
      </c>
      <c r="H242" s="16"/>
      <c r="I242" s="16"/>
      <c r="J242" s="16" t="s">
        <v>787</v>
      </c>
      <c r="K242" s="16"/>
      <c r="L242" s="20" t="s">
        <v>44</v>
      </c>
      <c r="M242" s="22" t="s">
        <v>788</v>
      </c>
      <c r="N242" s="16">
        <v>1776.0</v>
      </c>
      <c r="O242" s="16">
        <v>1363.0</v>
      </c>
      <c r="P242" s="16" t="s">
        <v>789</v>
      </c>
      <c r="Q242" s="23" t="s">
        <v>1395</v>
      </c>
      <c r="R242" s="20" t="s">
        <v>1273</v>
      </c>
    </row>
    <row r="243">
      <c r="A243" s="21" t="s">
        <v>1396</v>
      </c>
      <c r="B243" s="16" t="s">
        <v>825</v>
      </c>
      <c r="C243" s="18" t="s">
        <v>1397</v>
      </c>
      <c r="D243" s="16" t="s">
        <v>1398</v>
      </c>
      <c r="E243" s="19">
        <v>43071.9747800926</v>
      </c>
      <c r="F243" s="16"/>
      <c r="G243" s="16" t="s">
        <v>32</v>
      </c>
      <c r="H243" s="16"/>
      <c r="I243" s="16"/>
      <c r="J243" s="16" t="s">
        <v>828</v>
      </c>
      <c r="K243" s="16"/>
      <c r="L243" s="20" t="s">
        <v>34</v>
      </c>
      <c r="M243" s="22" t="s">
        <v>829</v>
      </c>
      <c r="N243" s="16">
        <v>261.0</v>
      </c>
      <c r="O243" s="16">
        <v>803.0</v>
      </c>
      <c r="P243" s="16" t="s">
        <v>830</v>
      </c>
      <c r="Q243" s="23" t="s">
        <v>1399</v>
      </c>
      <c r="R243" s="20" t="s">
        <v>1400</v>
      </c>
    </row>
    <row r="244">
      <c r="A244" s="21" t="s">
        <v>1401</v>
      </c>
      <c r="B244" s="16" t="s">
        <v>1402</v>
      </c>
      <c r="C244" s="18" t="s">
        <v>93</v>
      </c>
      <c r="D244" s="16" t="s">
        <v>1403</v>
      </c>
      <c r="E244" s="19">
        <v>43071.97445601852</v>
      </c>
      <c r="F244" s="16"/>
      <c r="G244" s="16" t="s">
        <v>32</v>
      </c>
      <c r="H244" s="16"/>
      <c r="I244" s="16"/>
      <c r="J244" s="16" t="s">
        <v>1404</v>
      </c>
      <c r="K244" s="16"/>
      <c r="L244" s="20" t="s">
        <v>53</v>
      </c>
      <c r="M244" s="22" t="s">
        <v>1405</v>
      </c>
      <c r="N244" s="16">
        <v>360.0</v>
      </c>
      <c r="O244" s="16">
        <v>221.0</v>
      </c>
      <c r="P244" s="16" t="s">
        <v>710</v>
      </c>
      <c r="Q244" s="23" t="s">
        <v>1406</v>
      </c>
      <c r="R244" s="20" t="s">
        <v>101</v>
      </c>
    </row>
    <row r="245">
      <c r="A245" s="21" t="s">
        <v>1407</v>
      </c>
      <c r="B245" s="16" t="s">
        <v>1408</v>
      </c>
      <c r="C245" s="18" t="s">
        <v>1409</v>
      </c>
      <c r="D245" s="16" t="s">
        <v>1410</v>
      </c>
      <c r="E245" s="19">
        <v>43071.971759259264</v>
      </c>
      <c r="F245" s="16"/>
      <c r="G245" s="16" t="s">
        <v>32</v>
      </c>
      <c r="H245" s="16"/>
      <c r="I245" s="16"/>
      <c r="J245" s="16" t="s">
        <v>1411</v>
      </c>
      <c r="K245" s="16"/>
      <c r="L245" s="20" t="s">
        <v>86</v>
      </c>
      <c r="M245" s="22" t="s">
        <v>1412</v>
      </c>
      <c r="N245" s="16">
        <v>56.0</v>
      </c>
      <c r="O245" s="16">
        <v>108.0</v>
      </c>
      <c r="P245" s="16" t="s">
        <v>1413</v>
      </c>
      <c r="Q245" s="23" t="s">
        <v>1414</v>
      </c>
      <c r="R245" s="20" t="s">
        <v>1415</v>
      </c>
    </row>
    <row r="246">
      <c r="A246" s="21" t="s">
        <v>1416</v>
      </c>
      <c r="B246" s="16" t="s">
        <v>1417</v>
      </c>
      <c r="C246" s="18" t="s">
        <v>1418</v>
      </c>
      <c r="D246" s="16" t="s">
        <v>1419</v>
      </c>
      <c r="E246" s="19">
        <v>43071.971284722225</v>
      </c>
      <c r="F246" s="16"/>
      <c r="G246" s="16" t="s">
        <v>32</v>
      </c>
      <c r="H246" s="16"/>
      <c r="I246" s="16"/>
      <c r="J246" s="16" t="s">
        <v>1420</v>
      </c>
      <c r="K246" s="16"/>
      <c r="L246" s="20" t="s">
        <v>86</v>
      </c>
      <c r="M246" s="22" t="s">
        <v>1421</v>
      </c>
      <c r="N246" s="16">
        <v>1330.0</v>
      </c>
      <c r="O246" s="16">
        <v>2042.0</v>
      </c>
      <c r="P246" s="16"/>
      <c r="Q246" s="23" t="s">
        <v>1422</v>
      </c>
      <c r="R246" s="20" t="s">
        <v>1423</v>
      </c>
    </row>
    <row r="247">
      <c r="A247" s="21" t="s">
        <v>1424</v>
      </c>
      <c r="B247" s="16" t="s">
        <v>161</v>
      </c>
      <c r="C247" s="18" t="s">
        <v>1218</v>
      </c>
      <c r="D247" s="16" t="s">
        <v>1425</v>
      </c>
      <c r="E247" s="19">
        <v>43071.970046296294</v>
      </c>
      <c r="F247" s="16"/>
      <c r="G247" s="16" t="s">
        <v>32</v>
      </c>
      <c r="H247" s="16"/>
      <c r="I247" s="16"/>
      <c r="J247" s="16" t="s">
        <v>163</v>
      </c>
      <c r="K247" s="16"/>
      <c r="L247" s="20" t="s">
        <v>164</v>
      </c>
      <c r="M247" s="22" t="s">
        <v>165</v>
      </c>
      <c r="N247" s="16">
        <v>664.0</v>
      </c>
      <c r="O247" s="16">
        <v>248.0</v>
      </c>
      <c r="P247" s="16" t="s">
        <v>166</v>
      </c>
      <c r="Q247" s="23" t="s">
        <v>1426</v>
      </c>
      <c r="R247" s="20" t="s">
        <v>1225</v>
      </c>
    </row>
    <row r="248">
      <c r="A248" s="21" t="s">
        <v>1427</v>
      </c>
      <c r="B248" s="16" t="s">
        <v>176</v>
      </c>
      <c r="C248" s="18" t="s">
        <v>1428</v>
      </c>
      <c r="D248" s="16" t="s">
        <v>1429</v>
      </c>
      <c r="E248" s="19">
        <v>43071.968576388885</v>
      </c>
      <c r="F248" s="16"/>
      <c r="G248" s="16" t="s">
        <v>32</v>
      </c>
      <c r="H248" s="16"/>
      <c r="I248" s="16"/>
      <c r="J248" s="16" t="s">
        <v>179</v>
      </c>
      <c r="K248" s="16"/>
      <c r="L248" s="20" t="s">
        <v>34</v>
      </c>
      <c r="M248" s="22" t="s">
        <v>180</v>
      </c>
      <c r="N248" s="16">
        <v>1259.0</v>
      </c>
      <c r="O248" s="16">
        <v>791.0</v>
      </c>
      <c r="P248" s="16" t="s">
        <v>181</v>
      </c>
      <c r="Q248" s="23" t="s">
        <v>1430</v>
      </c>
      <c r="R248" s="20" t="s">
        <v>1431</v>
      </c>
    </row>
    <row r="249">
      <c r="A249" s="21" t="s">
        <v>1427</v>
      </c>
      <c r="B249" s="16" t="s">
        <v>176</v>
      </c>
      <c r="C249" s="18" t="s">
        <v>1428</v>
      </c>
      <c r="D249" s="16" t="s">
        <v>1429</v>
      </c>
      <c r="E249" s="19">
        <v>43071.968576388885</v>
      </c>
      <c r="F249" s="16"/>
      <c r="G249" s="16" t="s">
        <v>32</v>
      </c>
      <c r="H249" s="16"/>
      <c r="I249" s="16"/>
      <c r="J249" s="16" t="s">
        <v>179</v>
      </c>
      <c r="K249" s="16"/>
      <c r="L249" s="20" t="s">
        <v>34</v>
      </c>
      <c r="M249" s="22" t="s">
        <v>180</v>
      </c>
      <c r="N249" s="16">
        <v>1259.0</v>
      </c>
      <c r="O249" s="16">
        <v>791.0</v>
      </c>
      <c r="P249" s="16" t="s">
        <v>181</v>
      </c>
      <c r="Q249" s="23" t="s">
        <v>1430</v>
      </c>
      <c r="R249" s="20" t="s">
        <v>1431</v>
      </c>
    </row>
    <row r="250">
      <c r="A250" s="21" t="s">
        <v>1432</v>
      </c>
      <c r="B250" s="16" t="s">
        <v>169</v>
      </c>
      <c r="C250" s="18" t="s">
        <v>93</v>
      </c>
      <c r="D250" s="16" t="s">
        <v>1433</v>
      </c>
      <c r="E250" s="19">
        <v>43071.967627314814</v>
      </c>
      <c r="F250" s="16"/>
      <c r="G250" s="16" t="s">
        <v>32</v>
      </c>
      <c r="H250" s="16"/>
      <c r="I250" s="16"/>
      <c r="J250" s="16" t="s">
        <v>171</v>
      </c>
      <c r="K250" s="16"/>
      <c r="L250" s="20" t="s">
        <v>53</v>
      </c>
      <c r="M250" s="22" t="s">
        <v>172</v>
      </c>
      <c r="N250" s="16">
        <v>1392.0</v>
      </c>
      <c r="O250" s="16">
        <v>4999.0</v>
      </c>
      <c r="P250" s="16" t="s">
        <v>173</v>
      </c>
      <c r="Q250" s="23" t="s">
        <v>1434</v>
      </c>
      <c r="R250" s="20" t="s">
        <v>101</v>
      </c>
    </row>
    <row r="251">
      <c r="A251" s="21" t="s">
        <v>1435</v>
      </c>
      <c r="B251" s="16" t="s">
        <v>842</v>
      </c>
      <c r="C251" s="18" t="s">
        <v>93</v>
      </c>
      <c r="D251" s="16" t="s">
        <v>1436</v>
      </c>
      <c r="E251" s="19">
        <v>43071.96704861111</v>
      </c>
      <c r="F251" s="16"/>
      <c r="G251" s="16" t="s">
        <v>32</v>
      </c>
      <c r="H251" s="16"/>
      <c r="I251" s="16"/>
      <c r="J251" s="16" t="s">
        <v>845</v>
      </c>
      <c r="K251" s="16"/>
      <c r="L251" s="20" t="s">
        <v>53</v>
      </c>
      <c r="M251" s="22" t="s">
        <v>846</v>
      </c>
      <c r="N251" s="16">
        <v>542.0</v>
      </c>
      <c r="O251" s="16">
        <v>519.0</v>
      </c>
      <c r="P251" s="16" t="s">
        <v>847</v>
      </c>
      <c r="Q251" s="23" t="s">
        <v>1437</v>
      </c>
      <c r="R251" s="20" t="s">
        <v>101</v>
      </c>
    </row>
    <row r="252">
      <c r="A252" s="21" t="s">
        <v>1438</v>
      </c>
      <c r="B252" s="16" t="s">
        <v>842</v>
      </c>
      <c r="C252" s="18" t="s">
        <v>1439</v>
      </c>
      <c r="D252" s="16" t="s">
        <v>1440</v>
      </c>
      <c r="E252" s="19">
        <v>43071.966886574075</v>
      </c>
      <c r="F252" s="16"/>
      <c r="G252" s="16" t="s">
        <v>32</v>
      </c>
      <c r="H252" s="16"/>
      <c r="I252" s="16"/>
      <c r="J252" s="16" t="s">
        <v>845</v>
      </c>
      <c r="K252" s="16"/>
      <c r="L252" s="20" t="s">
        <v>53</v>
      </c>
      <c r="M252" s="22" t="s">
        <v>846</v>
      </c>
      <c r="N252" s="16">
        <v>542.0</v>
      </c>
      <c r="O252" s="16">
        <v>519.0</v>
      </c>
      <c r="P252" s="16" t="s">
        <v>847</v>
      </c>
      <c r="Q252" s="23" t="s">
        <v>1441</v>
      </c>
      <c r="R252" s="20" t="s">
        <v>1442</v>
      </c>
    </row>
    <row r="253">
      <c r="A253" s="21" t="s">
        <v>1443</v>
      </c>
      <c r="B253" s="16" t="s">
        <v>176</v>
      </c>
      <c r="C253" s="18" t="s">
        <v>1444</v>
      </c>
      <c r="D253" s="16" t="s">
        <v>1445</v>
      </c>
      <c r="E253" s="19">
        <v>43071.96642361111</v>
      </c>
      <c r="F253" s="16"/>
      <c r="G253" s="16" t="s">
        <v>32</v>
      </c>
      <c r="H253" s="16"/>
      <c r="I253" s="16"/>
      <c r="J253" s="16" t="s">
        <v>179</v>
      </c>
      <c r="K253" s="16"/>
      <c r="L253" s="20" t="s">
        <v>34</v>
      </c>
      <c r="M253" s="22" t="s">
        <v>180</v>
      </c>
      <c r="N253" s="16">
        <v>1259.0</v>
      </c>
      <c r="O253" s="16">
        <v>790.0</v>
      </c>
      <c r="P253" s="16" t="s">
        <v>181</v>
      </c>
      <c r="Q253" s="23" t="s">
        <v>1446</v>
      </c>
      <c r="R253" s="20" t="s">
        <v>1447</v>
      </c>
    </row>
    <row r="254">
      <c r="A254" s="21" t="s">
        <v>1448</v>
      </c>
      <c r="B254" s="16" t="s">
        <v>785</v>
      </c>
      <c r="C254" s="18" t="s">
        <v>1449</v>
      </c>
      <c r="D254" s="16" t="s">
        <v>1450</v>
      </c>
      <c r="E254" s="19">
        <v>43071.9653587963</v>
      </c>
      <c r="F254" s="16"/>
      <c r="G254" s="16" t="s">
        <v>32</v>
      </c>
      <c r="H254" s="16"/>
      <c r="I254" s="16"/>
      <c r="J254" s="16" t="s">
        <v>787</v>
      </c>
      <c r="K254" s="16"/>
      <c r="L254" s="20" t="s">
        <v>44</v>
      </c>
      <c r="M254" s="22" t="s">
        <v>788</v>
      </c>
      <c r="N254" s="16">
        <v>1775.0</v>
      </c>
      <c r="O254" s="16">
        <v>1363.0</v>
      </c>
      <c r="P254" s="16" t="s">
        <v>789</v>
      </c>
      <c r="Q254" s="23" t="s">
        <v>1451</v>
      </c>
      <c r="R254" s="20" t="s">
        <v>1452</v>
      </c>
    </row>
    <row r="255">
      <c r="A255" s="21" t="s">
        <v>1453</v>
      </c>
      <c r="B255" s="16" t="s">
        <v>1408</v>
      </c>
      <c r="C255" s="18" t="s">
        <v>1454</v>
      </c>
      <c r="D255" s="16" t="s">
        <v>1455</v>
      </c>
      <c r="E255" s="19">
        <v>43071.9646875</v>
      </c>
      <c r="F255" s="16"/>
      <c r="G255" s="16" t="s">
        <v>32</v>
      </c>
      <c r="H255" s="16"/>
      <c r="I255" s="16"/>
      <c r="J255" s="16" t="s">
        <v>1411</v>
      </c>
      <c r="K255" s="16"/>
      <c r="L255" s="20" t="s">
        <v>86</v>
      </c>
      <c r="M255" s="22" t="s">
        <v>1412</v>
      </c>
      <c r="N255" s="16">
        <v>57.0</v>
      </c>
      <c r="O255" s="16">
        <v>108.0</v>
      </c>
      <c r="P255" s="16" t="s">
        <v>1413</v>
      </c>
      <c r="Q255" s="23" t="s">
        <v>1456</v>
      </c>
      <c r="R255" s="20" t="s">
        <v>1457</v>
      </c>
    </row>
    <row r="256">
      <c r="A256" s="21" t="s">
        <v>1458</v>
      </c>
      <c r="B256" s="16" t="s">
        <v>681</v>
      </c>
      <c r="C256" s="18" t="s">
        <v>1459</v>
      </c>
      <c r="D256" s="16" t="s">
        <v>1460</v>
      </c>
      <c r="E256" s="19">
        <v>43071.9555324074</v>
      </c>
      <c r="F256" s="16"/>
      <c r="G256" s="16" t="s">
        <v>32</v>
      </c>
      <c r="H256" s="16"/>
      <c r="I256" s="16"/>
      <c r="J256" s="16" t="s">
        <v>684</v>
      </c>
      <c r="K256" s="16"/>
      <c r="L256" s="20" t="s">
        <v>44</v>
      </c>
      <c r="M256" s="22" t="s">
        <v>685</v>
      </c>
      <c r="N256" s="16">
        <v>929.0</v>
      </c>
      <c r="O256" s="16">
        <v>343.0</v>
      </c>
      <c r="P256" s="16" t="s">
        <v>158</v>
      </c>
      <c r="Q256" s="23" t="s">
        <v>1461</v>
      </c>
      <c r="R256" s="20" t="s">
        <v>1462</v>
      </c>
    </row>
    <row r="257">
      <c r="A257" s="21" t="s">
        <v>1463</v>
      </c>
      <c r="B257" s="16" t="s">
        <v>1464</v>
      </c>
      <c r="C257" s="18" t="s">
        <v>1465</v>
      </c>
      <c r="D257" s="16" t="s">
        <v>1466</v>
      </c>
      <c r="E257" s="19">
        <v>43071.954363425924</v>
      </c>
      <c r="F257" s="16"/>
      <c r="G257" s="16" t="s">
        <v>32</v>
      </c>
      <c r="H257" s="16"/>
      <c r="I257" s="16"/>
      <c r="J257" s="16" t="s">
        <v>1467</v>
      </c>
      <c r="K257" s="16"/>
      <c r="L257" s="20" t="s">
        <v>44</v>
      </c>
      <c r="M257" s="22" t="s">
        <v>1468</v>
      </c>
      <c r="N257" s="16">
        <v>164.0</v>
      </c>
      <c r="O257" s="16">
        <v>556.0</v>
      </c>
      <c r="P257" s="16" t="s">
        <v>1469</v>
      </c>
      <c r="Q257" s="23" t="s">
        <v>1470</v>
      </c>
      <c r="R257" s="20" t="s">
        <v>1471</v>
      </c>
    </row>
    <row r="258">
      <c r="A258" s="21" t="s">
        <v>1472</v>
      </c>
      <c r="B258" s="16" t="s">
        <v>1298</v>
      </c>
      <c r="C258" s="18" t="s">
        <v>414</v>
      </c>
      <c r="D258" s="16" t="s">
        <v>1473</v>
      </c>
      <c r="E258" s="19">
        <v>43071.95099537037</v>
      </c>
      <c r="F258" s="16"/>
      <c r="G258" s="16" t="s">
        <v>32</v>
      </c>
      <c r="H258" s="16"/>
      <c r="I258" s="16"/>
      <c r="J258" s="16" t="s">
        <v>1301</v>
      </c>
      <c r="K258" s="16"/>
      <c r="L258" s="20" t="s">
        <v>44</v>
      </c>
      <c r="M258" s="22" t="s">
        <v>1302</v>
      </c>
      <c r="N258" s="16">
        <v>75.0</v>
      </c>
      <c r="O258" s="16">
        <v>182.0</v>
      </c>
      <c r="P258" s="16" t="s">
        <v>1303</v>
      </c>
      <c r="Q258" s="23" t="s">
        <v>1474</v>
      </c>
      <c r="R258" s="20" t="s">
        <v>417</v>
      </c>
    </row>
    <row r="259">
      <c r="A259" s="21" t="s">
        <v>1475</v>
      </c>
      <c r="B259" s="16" t="s">
        <v>383</v>
      </c>
      <c r="C259" s="18" t="s">
        <v>414</v>
      </c>
      <c r="D259" s="16" t="s">
        <v>1476</v>
      </c>
      <c r="E259" s="19">
        <v>43071.95038194444</v>
      </c>
      <c r="F259" s="16"/>
      <c r="G259" s="16" t="s">
        <v>32</v>
      </c>
      <c r="H259" s="16"/>
      <c r="I259" s="16"/>
      <c r="J259" s="16" t="s">
        <v>386</v>
      </c>
      <c r="K259" s="16"/>
      <c r="L259" s="20" t="s">
        <v>53</v>
      </c>
      <c r="M259" s="22" t="s">
        <v>387</v>
      </c>
      <c r="N259" s="16">
        <v>821.0</v>
      </c>
      <c r="O259" s="16">
        <v>715.0</v>
      </c>
      <c r="P259" s="16" t="s">
        <v>388</v>
      </c>
      <c r="Q259" s="23" t="s">
        <v>1477</v>
      </c>
      <c r="R259" s="20" t="s">
        <v>417</v>
      </c>
    </row>
    <row r="260">
      <c r="A260" s="21" t="s">
        <v>1478</v>
      </c>
      <c r="B260" s="16" t="s">
        <v>842</v>
      </c>
      <c r="C260" s="18" t="s">
        <v>414</v>
      </c>
      <c r="D260" s="16" t="s">
        <v>1479</v>
      </c>
      <c r="E260" s="19">
        <v>43071.950219907405</v>
      </c>
      <c r="F260" s="16"/>
      <c r="G260" s="16" t="s">
        <v>32</v>
      </c>
      <c r="H260" s="16"/>
      <c r="I260" s="16"/>
      <c r="J260" s="16" t="s">
        <v>845</v>
      </c>
      <c r="K260" s="16"/>
      <c r="L260" s="20" t="s">
        <v>53</v>
      </c>
      <c r="M260" s="22" t="s">
        <v>846</v>
      </c>
      <c r="N260" s="16">
        <v>542.0</v>
      </c>
      <c r="O260" s="16">
        <v>519.0</v>
      </c>
      <c r="P260" s="16" t="s">
        <v>847</v>
      </c>
      <c r="Q260" s="23" t="s">
        <v>1480</v>
      </c>
      <c r="R260" s="20" t="s">
        <v>417</v>
      </c>
    </row>
    <row r="261">
      <c r="A261" s="21" t="s">
        <v>1481</v>
      </c>
      <c r="B261" s="16" t="s">
        <v>1482</v>
      </c>
      <c r="C261" s="18" t="s">
        <v>1483</v>
      </c>
      <c r="D261" s="16" t="s">
        <v>1484</v>
      </c>
      <c r="E261" s="19">
        <v>43071.94091435186</v>
      </c>
      <c r="F261" s="16"/>
      <c r="G261" s="16" t="s">
        <v>32</v>
      </c>
      <c r="H261" s="16"/>
      <c r="I261" s="16"/>
      <c r="J261" s="16" t="s">
        <v>1485</v>
      </c>
      <c r="K261" s="16"/>
      <c r="L261" s="20" t="s">
        <v>86</v>
      </c>
      <c r="M261" s="22" t="s">
        <v>1486</v>
      </c>
      <c r="N261" s="16">
        <v>115.0</v>
      </c>
      <c r="O261" s="16">
        <v>259.0</v>
      </c>
      <c r="P261" s="16" t="s">
        <v>1487</v>
      </c>
      <c r="Q261" s="23" t="s">
        <v>1488</v>
      </c>
      <c r="R261" s="20" t="s">
        <v>1489</v>
      </c>
    </row>
    <row r="262">
      <c r="A262" s="21" t="s">
        <v>1490</v>
      </c>
      <c r="B262" s="16" t="s">
        <v>1342</v>
      </c>
      <c r="C262" s="18" t="s">
        <v>1491</v>
      </c>
      <c r="D262" s="16" t="s">
        <v>1492</v>
      </c>
      <c r="E262" s="19">
        <v>43071.93943287037</v>
      </c>
      <c r="F262" s="16"/>
      <c r="G262" s="16" t="s">
        <v>32</v>
      </c>
      <c r="H262" s="16"/>
      <c r="I262" s="16"/>
      <c r="J262" s="16" t="s">
        <v>1345</v>
      </c>
      <c r="K262" s="16"/>
      <c r="L262" s="20" t="s">
        <v>44</v>
      </c>
      <c r="M262" s="22" t="s">
        <v>1346</v>
      </c>
      <c r="N262" s="16">
        <v>985.0</v>
      </c>
      <c r="O262" s="16">
        <v>1129.0</v>
      </c>
      <c r="P262" s="16" t="s">
        <v>1347</v>
      </c>
      <c r="Q262" s="23" t="s">
        <v>1493</v>
      </c>
      <c r="R262" s="20" t="s">
        <v>1494</v>
      </c>
    </row>
    <row r="263">
      <c r="A263" s="21" t="s">
        <v>1495</v>
      </c>
      <c r="B263" s="16" t="s">
        <v>1342</v>
      </c>
      <c r="C263" s="18" t="s">
        <v>1496</v>
      </c>
      <c r="D263" s="16" t="s">
        <v>1497</v>
      </c>
      <c r="E263" s="19">
        <v>43071.92973379629</v>
      </c>
      <c r="F263" s="16"/>
      <c r="G263" s="16" t="s">
        <v>32</v>
      </c>
      <c r="H263" s="16"/>
      <c r="I263" s="16"/>
      <c r="J263" s="16" t="s">
        <v>1345</v>
      </c>
      <c r="K263" s="16"/>
      <c r="L263" s="20" t="s">
        <v>44</v>
      </c>
      <c r="M263" s="22" t="s">
        <v>1346</v>
      </c>
      <c r="N263" s="16">
        <v>985.0</v>
      </c>
      <c r="O263" s="16">
        <v>1129.0</v>
      </c>
      <c r="P263" s="16" t="s">
        <v>1347</v>
      </c>
      <c r="Q263" s="23" t="s">
        <v>1498</v>
      </c>
      <c r="R263" s="20" t="s">
        <v>1499</v>
      </c>
    </row>
    <row r="264">
      <c r="A264" s="21" t="s">
        <v>1495</v>
      </c>
      <c r="B264" s="16" t="s">
        <v>1342</v>
      </c>
      <c r="C264" s="18" t="s">
        <v>1496</v>
      </c>
      <c r="D264" s="16" t="s">
        <v>1497</v>
      </c>
      <c r="E264" s="19">
        <v>43071.92973379629</v>
      </c>
      <c r="F264" s="16"/>
      <c r="G264" s="16" t="s">
        <v>32</v>
      </c>
      <c r="H264" s="16"/>
      <c r="I264" s="16"/>
      <c r="J264" s="16" t="s">
        <v>1345</v>
      </c>
      <c r="K264" s="16"/>
      <c r="L264" s="20" t="s">
        <v>44</v>
      </c>
      <c r="M264" s="22" t="s">
        <v>1346</v>
      </c>
      <c r="N264" s="16">
        <v>985.0</v>
      </c>
      <c r="O264" s="16">
        <v>1129.0</v>
      </c>
      <c r="P264" s="16" t="s">
        <v>1347</v>
      </c>
      <c r="Q264" s="23" t="s">
        <v>1498</v>
      </c>
      <c r="R264" s="20" t="s">
        <v>1499</v>
      </c>
    </row>
    <row r="265">
      <c r="A265" s="21" t="s">
        <v>1500</v>
      </c>
      <c r="B265" s="16" t="s">
        <v>135</v>
      </c>
      <c r="C265" s="18" t="s">
        <v>1501</v>
      </c>
      <c r="D265" s="16" t="s">
        <v>1502</v>
      </c>
      <c r="E265" s="19">
        <v>43071.92025462963</v>
      </c>
      <c r="F265" s="16"/>
      <c r="G265" s="16" t="s">
        <v>32</v>
      </c>
      <c r="H265" s="16"/>
      <c r="I265" s="16"/>
      <c r="J265" s="16" t="s">
        <v>137</v>
      </c>
      <c r="K265" s="16"/>
      <c r="L265" s="20" t="s">
        <v>44</v>
      </c>
      <c r="M265" s="22" t="s">
        <v>138</v>
      </c>
      <c r="N265" s="16">
        <v>473.0</v>
      </c>
      <c r="O265" s="16">
        <v>562.0</v>
      </c>
      <c r="P265" s="16" t="s">
        <v>139</v>
      </c>
      <c r="Q265" s="23" t="s">
        <v>1503</v>
      </c>
      <c r="R265" s="20" t="s">
        <v>1504</v>
      </c>
    </row>
    <row r="266">
      <c r="A266" s="21" t="s">
        <v>1505</v>
      </c>
      <c r="B266" s="16" t="s">
        <v>1506</v>
      </c>
      <c r="C266" s="18" t="s">
        <v>1501</v>
      </c>
      <c r="D266" s="16" t="s">
        <v>1507</v>
      </c>
      <c r="E266" s="19">
        <v>43071.917337962965</v>
      </c>
      <c r="F266" s="16"/>
      <c r="G266" s="16" t="s">
        <v>32</v>
      </c>
      <c r="H266" s="16"/>
      <c r="I266" s="16"/>
      <c r="J266" s="16" t="s">
        <v>1508</v>
      </c>
      <c r="K266" s="16"/>
      <c r="L266" s="20" t="s">
        <v>44</v>
      </c>
      <c r="M266" s="22" t="s">
        <v>1509</v>
      </c>
      <c r="N266" s="16">
        <v>323.0</v>
      </c>
      <c r="O266" s="16">
        <v>1453.0</v>
      </c>
      <c r="P266" s="16"/>
      <c r="Q266" s="23" t="s">
        <v>1510</v>
      </c>
      <c r="R266" s="20" t="s">
        <v>1504</v>
      </c>
    </row>
    <row r="267">
      <c r="A267" s="21" t="s">
        <v>1511</v>
      </c>
      <c r="B267" s="16" t="s">
        <v>681</v>
      </c>
      <c r="C267" s="18" t="s">
        <v>1512</v>
      </c>
      <c r="D267" s="16" t="s">
        <v>1513</v>
      </c>
      <c r="E267" s="19">
        <v>43071.91605324074</v>
      </c>
      <c r="F267" s="16"/>
      <c r="G267" s="16" t="s">
        <v>32</v>
      </c>
      <c r="H267" s="16"/>
      <c r="I267" s="16"/>
      <c r="J267" s="16" t="s">
        <v>684</v>
      </c>
      <c r="K267" s="16"/>
      <c r="L267" s="20" t="s">
        <v>44</v>
      </c>
      <c r="M267" s="22" t="s">
        <v>685</v>
      </c>
      <c r="N267" s="16">
        <v>929.0</v>
      </c>
      <c r="O267" s="16">
        <v>343.0</v>
      </c>
      <c r="P267" s="16" t="s">
        <v>158</v>
      </c>
      <c r="Q267" s="23" t="s">
        <v>1514</v>
      </c>
      <c r="R267" s="20" t="s">
        <v>1515</v>
      </c>
    </row>
    <row r="268">
      <c r="A268" s="21" t="s">
        <v>1516</v>
      </c>
      <c r="B268" s="16" t="s">
        <v>681</v>
      </c>
      <c r="C268" s="18" t="s">
        <v>1517</v>
      </c>
      <c r="D268" s="16" t="s">
        <v>1518</v>
      </c>
      <c r="E268" s="19">
        <v>43071.9158912037</v>
      </c>
      <c r="F268" s="16"/>
      <c r="G268" s="16" t="s">
        <v>32</v>
      </c>
      <c r="H268" s="16"/>
      <c r="I268" s="16"/>
      <c r="J268" s="16" t="s">
        <v>684</v>
      </c>
      <c r="K268" s="16"/>
      <c r="L268" s="20" t="s">
        <v>44</v>
      </c>
      <c r="M268" s="22" t="s">
        <v>685</v>
      </c>
      <c r="N268" s="16">
        <v>929.0</v>
      </c>
      <c r="O268" s="16">
        <v>343.0</v>
      </c>
      <c r="P268" s="16" t="s">
        <v>158</v>
      </c>
      <c r="Q268" s="23" t="s">
        <v>1519</v>
      </c>
      <c r="R268" s="20" t="s">
        <v>1520</v>
      </c>
    </row>
    <row r="269">
      <c r="A269" s="21" t="s">
        <v>1521</v>
      </c>
      <c r="B269" s="16" t="s">
        <v>945</v>
      </c>
      <c r="C269" s="18" t="s">
        <v>1522</v>
      </c>
      <c r="D269" s="16" t="s">
        <v>1523</v>
      </c>
      <c r="E269" s="19">
        <v>43071.91565972222</v>
      </c>
      <c r="F269" s="16"/>
      <c r="G269" s="16" t="s">
        <v>32</v>
      </c>
      <c r="H269" s="16"/>
      <c r="I269" s="16"/>
      <c r="J269" s="16" t="s">
        <v>947</v>
      </c>
      <c r="K269" s="16"/>
      <c r="L269" s="20" t="s">
        <v>86</v>
      </c>
      <c r="M269" s="22" t="s">
        <v>948</v>
      </c>
      <c r="N269" s="16">
        <v>1745.0</v>
      </c>
      <c r="O269" s="16">
        <v>1669.0</v>
      </c>
      <c r="P269" s="16" t="s">
        <v>949</v>
      </c>
      <c r="Q269" s="23" t="s">
        <v>1524</v>
      </c>
      <c r="R269" s="20" t="s">
        <v>1525</v>
      </c>
    </row>
    <row r="270">
      <c r="A270" s="21" t="s">
        <v>1526</v>
      </c>
      <c r="B270" s="16" t="s">
        <v>1342</v>
      </c>
      <c r="C270" s="18" t="s">
        <v>1527</v>
      </c>
      <c r="D270" s="16" t="s">
        <v>1528</v>
      </c>
      <c r="E270" s="19">
        <v>43071.91344907407</v>
      </c>
      <c r="F270" s="16"/>
      <c r="G270" s="16" t="s">
        <v>32</v>
      </c>
      <c r="H270" s="16"/>
      <c r="I270" s="16"/>
      <c r="J270" s="16" t="s">
        <v>1345</v>
      </c>
      <c r="K270" s="16"/>
      <c r="L270" s="20" t="s">
        <v>736</v>
      </c>
      <c r="M270" s="22" t="s">
        <v>1346</v>
      </c>
      <c r="N270" s="16">
        <v>985.0</v>
      </c>
      <c r="O270" s="16">
        <v>1129.0</v>
      </c>
      <c r="P270" s="16" t="s">
        <v>1347</v>
      </c>
      <c r="Q270" s="23" t="s">
        <v>1529</v>
      </c>
      <c r="R270" s="20" t="s">
        <v>1530</v>
      </c>
    </row>
    <row r="271">
      <c r="A271" s="21" t="s">
        <v>1531</v>
      </c>
      <c r="B271" s="16" t="s">
        <v>945</v>
      </c>
      <c r="C271" s="18" t="s">
        <v>1532</v>
      </c>
      <c r="D271" s="16" t="s">
        <v>1533</v>
      </c>
      <c r="E271" s="19">
        <v>43071.91097222222</v>
      </c>
      <c r="F271" s="16"/>
      <c r="G271" s="16" t="s">
        <v>32</v>
      </c>
      <c r="H271" s="16"/>
      <c r="I271" s="16"/>
      <c r="J271" s="16" t="s">
        <v>947</v>
      </c>
      <c r="K271" s="16"/>
      <c r="L271" s="20" t="s">
        <v>86</v>
      </c>
      <c r="M271" s="22" t="s">
        <v>948</v>
      </c>
      <c r="N271" s="16">
        <v>1745.0</v>
      </c>
      <c r="O271" s="16">
        <v>1669.0</v>
      </c>
      <c r="P271" s="16" t="s">
        <v>949</v>
      </c>
      <c r="Q271" s="23" t="s">
        <v>1534</v>
      </c>
      <c r="R271" s="20" t="s">
        <v>1535</v>
      </c>
    </row>
    <row r="272">
      <c r="A272" s="21" t="s">
        <v>1536</v>
      </c>
      <c r="B272" s="16" t="s">
        <v>945</v>
      </c>
      <c r="C272" s="18" t="s">
        <v>1537</v>
      </c>
      <c r="D272" s="16" t="s">
        <v>1538</v>
      </c>
      <c r="E272" s="19">
        <v>43071.91084490741</v>
      </c>
      <c r="F272" s="16"/>
      <c r="G272" s="16" t="s">
        <v>32</v>
      </c>
      <c r="H272" s="16"/>
      <c r="I272" s="16"/>
      <c r="J272" s="16" t="s">
        <v>947</v>
      </c>
      <c r="K272" s="16"/>
      <c r="L272" s="20" t="s">
        <v>86</v>
      </c>
      <c r="M272" s="22" t="s">
        <v>948</v>
      </c>
      <c r="N272" s="16">
        <v>1745.0</v>
      </c>
      <c r="O272" s="16">
        <v>1669.0</v>
      </c>
      <c r="P272" s="16" t="s">
        <v>949</v>
      </c>
      <c r="Q272" s="23" t="s">
        <v>1539</v>
      </c>
      <c r="R272" s="20" t="s">
        <v>1540</v>
      </c>
    </row>
    <row r="273">
      <c r="A273" s="21" t="s">
        <v>1541</v>
      </c>
      <c r="B273" s="16" t="s">
        <v>128</v>
      </c>
      <c r="C273" s="18" t="s">
        <v>1542</v>
      </c>
      <c r="D273" s="16" t="s">
        <v>1543</v>
      </c>
      <c r="E273" s="19">
        <v>43071.90929398148</v>
      </c>
      <c r="F273" s="16"/>
      <c r="G273" s="16" t="s">
        <v>32</v>
      </c>
      <c r="H273" s="16"/>
      <c r="I273" s="16"/>
      <c r="J273" s="16" t="s">
        <v>130</v>
      </c>
      <c r="K273" s="16"/>
      <c r="L273" s="20" t="s">
        <v>736</v>
      </c>
      <c r="M273" s="22" t="s">
        <v>131</v>
      </c>
      <c r="N273" s="16">
        <v>1027.0</v>
      </c>
      <c r="O273" s="16">
        <v>365.0</v>
      </c>
      <c r="P273" s="16" t="s">
        <v>132</v>
      </c>
      <c r="Q273" s="23" t="s">
        <v>1544</v>
      </c>
      <c r="R273" s="20" t="s">
        <v>1545</v>
      </c>
    </row>
    <row r="274">
      <c r="A274" s="21" t="s">
        <v>1546</v>
      </c>
      <c r="B274" s="16" t="s">
        <v>1547</v>
      </c>
      <c r="C274" s="18" t="s">
        <v>1548</v>
      </c>
      <c r="D274" s="16" t="s">
        <v>1549</v>
      </c>
      <c r="E274" s="19">
        <v>43071.908125</v>
      </c>
      <c r="F274" s="16"/>
      <c r="G274" s="16" t="s">
        <v>32</v>
      </c>
      <c r="H274" s="16"/>
      <c r="I274" s="16"/>
      <c r="J274" s="16" t="s">
        <v>1550</v>
      </c>
      <c r="K274" s="16"/>
      <c r="L274" s="20" t="s">
        <v>53</v>
      </c>
      <c r="M274" s="22" t="s">
        <v>1551</v>
      </c>
      <c r="N274" s="16">
        <v>50.0</v>
      </c>
      <c r="O274" s="16">
        <v>62.0</v>
      </c>
      <c r="P274" s="16" t="s">
        <v>1138</v>
      </c>
      <c r="Q274" s="23" t="s">
        <v>1552</v>
      </c>
      <c r="R274" s="20" t="s">
        <v>1553</v>
      </c>
    </row>
    <row r="275">
      <c r="A275" s="21" t="s">
        <v>1554</v>
      </c>
      <c r="B275" s="16" t="s">
        <v>1547</v>
      </c>
      <c r="C275" s="18" t="s">
        <v>414</v>
      </c>
      <c r="D275" s="16" t="s">
        <v>1555</v>
      </c>
      <c r="E275" s="19">
        <v>43071.90767361112</v>
      </c>
      <c r="F275" s="16"/>
      <c r="G275" s="16" t="s">
        <v>32</v>
      </c>
      <c r="H275" s="16"/>
      <c r="I275" s="16"/>
      <c r="J275" s="16" t="s">
        <v>1550</v>
      </c>
      <c r="K275" s="16"/>
      <c r="L275" s="20" t="s">
        <v>53</v>
      </c>
      <c r="M275" s="22" t="s">
        <v>1551</v>
      </c>
      <c r="N275" s="16">
        <v>50.0</v>
      </c>
      <c r="O275" s="16">
        <v>62.0</v>
      </c>
      <c r="P275" s="16" t="s">
        <v>1138</v>
      </c>
      <c r="Q275" s="23" t="s">
        <v>1556</v>
      </c>
      <c r="R275" s="20" t="s">
        <v>417</v>
      </c>
    </row>
    <row r="276">
      <c r="A276" s="21" t="s">
        <v>1557</v>
      </c>
      <c r="B276" s="16" t="s">
        <v>681</v>
      </c>
      <c r="C276" s="18" t="s">
        <v>1558</v>
      </c>
      <c r="D276" s="16" t="s">
        <v>1559</v>
      </c>
      <c r="E276" s="19">
        <v>43071.90725694444</v>
      </c>
      <c r="F276" s="16"/>
      <c r="G276" s="16" t="s">
        <v>32</v>
      </c>
      <c r="H276" s="16"/>
      <c r="I276" s="16"/>
      <c r="J276" s="16" t="s">
        <v>684</v>
      </c>
      <c r="K276" s="16"/>
      <c r="L276" s="20" t="s">
        <v>44</v>
      </c>
      <c r="M276" s="22" t="s">
        <v>685</v>
      </c>
      <c r="N276" s="16">
        <v>929.0</v>
      </c>
      <c r="O276" s="16">
        <v>343.0</v>
      </c>
      <c r="P276" s="16" t="s">
        <v>158</v>
      </c>
      <c r="Q276" s="23" t="s">
        <v>1560</v>
      </c>
      <c r="R276" s="20" t="s">
        <v>1561</v>
      </c>
    </row>
    <row r="277">
      <c r="A277" s="21" t="s">
        <v>1562</v>
      </c>
      <c r="B277" s="16" t="s">
        <v>785</v>
      </c>
      <c r="C277" s="18" t="s">
        <v>414</v>
      </c>
      <c r="D277" s="16" t="s">
        <v>1563</v>
      </c>
      <c r="E277" s="19">
        <v>43071.90422453704</v>
      </c>
      <c r="F277" s="16"/>
      <c r="G277" s="16" t="s">
        <v>32</v>
      </c>
      <c r="H277" s="16"/>
      <c r="I277" s="16"/>
      <c r="J277" s="16" t="s">
        <v>787</v>
      </c>
      <c r="K277" s="16"/>
      <c r="L277" s="20" t="s">
        <v>44</v>
      </c>
      <c r="M277" s="22" t="s">
        <v>788</v>
      </c>
      <c r="N277" s="16">
        <v>1774.0</v>
      </c>
      <c r="O277" s="16">
        <v>1361.0</v>
      </c>
      <c r="P277" s="16" t="s">
        <v>789</v>
      </c>
      <c r="Q277" s="23" t="s">
        <v>1564</v>
      </c>
      <c r="R277" s="20" t="s">
        <v>417</v>
      </c>
    </row>
    <row r="278">
      <c r="A278" s="21" t="s">
        <v>1565</v>
      </c>
      <c r="B278" s="16" t="s">
        <v>1342</v>
      </c>
      <c r="C278" s="18" t="s">
        <v>1566</v>
      </c>
      <c r="D278" s="16" t="s">
        <v>1567</v>
      </c>
      <c r="E278" s="19">
        <v>43071.90390046296</v>
      </c>
      <c r="F278" s="16"/>
      <c r="G278" s="16" t="s">
        <v>32</v>
      </c>
      <c r="H278" s="16"/>
      <c r="I278" s="16"/>
      <c r="J278" s="16" t="s">
        <v>1345</v>
      </c>
      <c r="K278" s="16"/>
      <c r="L278" s="20" t="s">
        <v>44</v>
      </c>
      <c r="M278" s="22" t="s">
        <v>1346</v>
      </c>
      <c r="N278" s="16">
        <v>985.0</v>
      </c>
      <c r="O278" s="16">
        <v>1129.0</v>
      </c>
      <c r="P278" s="16" t="s">
        <v>1347</v>
      </c>
      <c r="Q278" s="23" t="s">
        <v>1568</v>
      </c>
      <c r="R278" s="20" t="s">
        <v>1569</v>
      </c>
    </row>
    <row r="279">
      <c r="A279" s="21" t="s">
        <v>1570</v>
      </c>
      <c r="B279" s="16" t="s">
        <v>1571</v>
      </c>
      <c r="C279" s="18" t="s">
        <v>1572</v>
      </c>
      <c r="D279" s="16" t="s">
        <v>1573</v>
      </c>
      <c r="E279" s="19">
        <v>43071.90052083333</v>
      </c>
      <c r="F279" s="16"/>
      <c r="G279" s="16" t="s">
        <v>32</v>
      </c>
      <c r="H279" s="16" t="s">
        <v>940</v>
      </c>
      <c r="I279" s="16" t="s">
        <v>937</v>
      </c>
      <c r="J279" s="16" t="s">
        <v>1574</v>
      </c>
      <c r="K279" s="16"/>
      <c r="L279" s="20" t="s">
        <v>44</v>
      </c>
      <c r="M279" s="22" t="s">
        <v>1575</v>
      </c>
      <c r="N279" s="16">
        <v>1103.0</v>
      </c>
      <c r="O279" s="16">
        <v>878.0</v>
      </c>
      <c r="P279" s="16" t="s">
        <v>1576</v>
      </c>
      <c r="Q279" s="23" t="s">
        <v>1577</v>
      </c>
      <c r="R279" s="20" t="s">
        <v>1578</v>
      </c>
    </row>
    <row r="280">
      <c r="A280" s="21" t="s">
        <v>1579</v>
      </c>
      <c r="B280" s="16" t="s">
        <v>1580</v>
      </c>
      <c r="C280" s="18" t="s">
        <v>1548</v>
      </c>
      <c r="D280" s="16" t="s">
        <v>1581</v>
      </c>
      <c r="E280" s="19">
        <v>43071.90006944444</v>
      </c>
      <c r="F280" s="16"/>
      <c r="G280" s="16" t="s">
        <v>32</v>
      </c>
      <c r="H280" s="16"/>
      <c r="I280" s="16"/>
      <c r="J280" s="16" t="s">
        <v>1582</v>
      </c>
      <c r="K280" s="16"/>
      <c r="L280" s="20" t="s">
        <v>86</v>
      </c>
      <c r="M280" s="22" t="s">
        <v>1583</v>
      </c>
      <c r="N280" s="16">
        <v>2147.0</v>
      </c>
      <c r="O280" s="16">
        <v>5001.0</v>
      </c>
      <c r="P280" s="16" t="s">
        <v>1584</v>
      </c>
      <c r="Q280" s="23" t="s">
        <v>1585</v>
      </c>
      <c r="R280" s="20" t="s">
        <v>1553</v>
      </c>
    </row>
    <row r="281">
      <c r="A281" s="21" t="s">
        <v>1586</v>
      </c>
      <c r="B281" s="16" t="s">
        <v>1342</v>
      </c>
      <c r="C281" s="18" t="s">
        <v>1587</v>
      </c>
      <c r="D281" s="16" t="s">
        <v>1588</v>
      </c>
      <c r="E281" s="19">
        <v>43071.89910879629</v>
      </c>
      <c r="F281" s="16"/>
      <c r="G281" s="16" t="s">
        <v>32</v>
      </c>
      <c r="H281" s="16"/>
      <c r="I281" s="16"/>
      <c r="J281" s="16" t="s">
        <v>1345</v>
      </c>
      <c r="K281" s="16"/>
      <c r="L281" s="20" t="s">
        <v>44</v>
      </c>
      <c r="M281" s="22" t="s">
        <v>1346</v>
      </c>
      <c r="N281" s="16">
        <v>985.0</v>
      </c>
      <c r="O281" s="16">
        <v>1129.0</v>
      </c>
      <c r="P281" s="16" t="s">
        <v>1347</v>
      </c>
      <c r="Q281" s="23" t="s">
        <v>1589</v>
      </c>
      <c r="R281" s="20" t="s">
        <v>1590</v>
      </c>
    </row>
    <row r="282">
      <c r="A282" s="21" t="s">
        <v>1591</v>
      </c>
      <c r="B282" s="16" t="s">
        <v>945</v>
      </c>
      <c r="C282" s="18" t="s">
        <v>1592</v>
      </c>
      <c r="D282" s="16" t="s">
        <v>1593</v>
      </c>
      <c r="E282" s="19">
        <v>43071.896319444444</v>
      </c>
      <c r="F282" s="16"/>
      <c r="G282" s="16" t="s">
        <v>32</v>
      </c>
      <c r="H282" s="16"/>
      <c r="I282" s="16"/>
      <c r="J282" s="16" t="s">
        <v>947</v>
      </c>
      <c r="K282" s="16"/>
      <c r="L282" s="20" t="s">
        <v>44</v>
      </c>
      <c r="M282" s="22" t="s">
        <v>948</v>
      </c>
      <c r="N282" s="16">
        <v>1745.0</v>
      </c>
      <c r="O282" s="16">
        <v>1669.0</v>
      </c>
      <c r="P282" s="16" t="s">
        <v>949</v>
      </c>
      <c r="Q282" s="23" t="s">
        <v>1594</v>
      </c>
      <c r="R282" s="20" t="s">
        <v>1595</v>
      </c>
    </row>
    <row r="283">
      <c r="A283" s="21" t="s">
        <v>1596</v>
      </c>
      <c r="B283" s="16" t="s">
        <v>945</v>
      </c>
      <c r="C283" s="18" t="s">
        <v>1597</v>
      </c>
      <c r="D283" s="16" t="s">
        <v>1598</v>
      </c>
      <c r="E283" s="19">
        <v>43071.89508101852</v>
      </c>
      <c r="F283" s="16"/>
      <c r="G283" s="16" t="s">
        <v>32</v>
      </c>
      <c r="H283" s="16"/>
      <c r="I283" s="16"/>
      <c r="J283" s="16" t="s">
        <v>947</v>
      </c>
      <c r="K283" s="16"/>
      <c r="L283" s="20" t="s">
        <v>44</v>
      </c>
      <c r="M283" s="22" t="s">
        <v>948</v>
      </c>
      <c r="N283" s="16">
        <v>1745.0</v>
      </c>
      <c r="O283" s="16">
        <v>1669.0</v>
      </c>
      <c r="P283" s="16" t="s">
        <v>949</v>
      </c>
      <c r="Q283" s="23" t="s">
        <v>1599</v>
      </c>
      <c r="R283" s="20" t="s">
        <v>1600</v>
      </c>
    </row>
    <row r="284">
      <c r="A284" s="21" t="s">
        <v>1601</v>
      </c>
      <c r="B284" s="16" t="s">
        <v>945</v>
      </c>
      <c r="C284" s="18" t="s">
        <v>1602</v>
      </c>
      <c r="D284" s="16" t="s">
        <v>1603</v>
      </c>
      <c r="E284" s="19">
        <v>43071.894907407404</v>
      </c>
      <c r="F284" s="16"/>
      <c r="G284" s="16" t="s">
        <v>32</v>
      </c>
      <c r="H284" s="16"/>
      <c r="I284" s="16"/>
      <c r="J284" s="16" t="s">
        <v>947</v>
      </c>
      <c r="K284" s="16"/>
      <c r="L284" s="20" t="s">
        <v>44</v>
      </c>
      <c r="M284" s="22" t="s">
        <v>948</v>
      </c>
      <c r="N284" s="16">
        <v>1745.0</v>
      </c>
      <c r="O284" s="16">
        <v>1669.0</v>
      </c>
      <c r="P284" s="16" t="s">
        <v>949</v>
      </c>
      <c r="Q284" s="23" t="s">
        <v>1604</v>
      </c>
      <c r="R284" s="20" t="s">
        <v>1605</v>
      </c>
    </row>
    <row r="285">
      <c r="A285" s="21" t="s">
        <v>1606</v>
      </c>
      <c r="B285" s="16" t="s">
        <v>945</v>
      </c>
      <c r="C285" s="18" t="s">
        <v>1076</v>
      </c>
      <c r="D285" s="16" t="s">
        <v>1607</v>
      </c>
      <c r="E285" s="19">
        <v>43071.89461805555</v>
      </c>
      <c r="F285" s="16"/>
      <c r="G285" s="16" t="s">
        <v>32</v>
      </c>
      <c r="H285" s="16"/>
      <c r="I285" s="16"/>
      <c r="J285" s="16" t="s">
        <v>947</v>
      </c>
      <c r="K285" s="16"/>
      <c r="L285" s="20" t="s">
        <v>44</v>
      </c>
      <c r="M285" s="22" t="s">
        <v>948</v>
      </c>
      <c r="N285" s="16">
        <v>1745.0</v>
      </c>
      <c r="O285" s="16">
        <v>1669.0</v>
      </c>
      <c r="P285" s="16" t="s">
        <v>949</v>
      </c>
      <c r="Q285" s="23" t="s">
        <v>1608</v>
      </c>
      <c r="R285" s="20" t="s">
        <v>1080</v>
      </c>
    </row>
    <row r="286">
      <c r="A286" s="21" t="s">
        <v>1609</v>
      </c>
      <c r="B286" s="16" t="s">
        <v>945</v>
      </c>
      <c r="C286" s="18" t="s">
        <v>1610</v>
      </c>
      <c r="D286" s="16" t="s">
        <v>1611</v>
      </c>
      <c r="E286" s="19">
        <v>43071.893784722226</v>
      </c>
      <c r="F286" s="16"/>
      <c r="G286" s="16" t="s">
        <v>32</v>
      </c>
      <c r="H286" s="16"/>
      <c r="I286" s="16"/>
      <c r="J286" s="16" t="s">
        <v>947</v>
      </c>
      <c r="K286" s="16"/>
      <c r="L286" s="20" t="s">
        <v>44</v>
      </c>
      <c r="M286" s="22" t="s">
        <v>948</v>
      </c>
      <c r="N286" s="16">
        <v>1745.0</v>
      </c>
      <c r="O286" s="16">
        <v>1669.0</v>
      </c>
      <c r="P286" s="16" t="s">
        <v>949</v>
      </c>
      <c r="Q286" s="23" t="s">
        <v>1612</v>
      </c>
      <c r="R286" s="20" t="s">
        <v>1613</v>
      </c>
    </row>
    <row r="287">
      <c r="A287" s="21" t="s">
        <v>1614</v>
      </c>
      <c r="B287" s="16" t="s">
        <v>1615</v>
      </c>
      <c r="C287" s="18" t="s">
        <v>1616</v>
      </c>
      <c r="D287" s="16" t="s">
        <v>1617</v>
      </c>
      <c r="E287" s="19">
        <v>43071.8930324074</v>
      </c>
      <c r="F287" s="16"/>
      <c r="G287" s="16" t="s">
        <v>32</v>
      </c>
      <c r="H287" s="16"/>
      <c r="I287" s="16"/>
      <c r="J287" s="16" t="s">
        <v>1618</v>
      </c>
      <c r="K287" s="16"/>
      <c r="L287" s="20" t="s">
        <v>44</v>
      </c>
      <c r="M287" s="22" t="s">
        <v>1619</v>
      </c>
      <c r="N287" s="16">
        <v>289.0</v>
      </c>
      <c r="O287" s="16">
        <v>516.0</v>
      </c>
      <c r="P287" s="16"/>
      <c r="Q287" s="23" t="s">
        <v>1620</v>
      </c>
      <c r="R287" s="20" t="s">
        <v>1621</v>
      </c>
    </row>
    <row r="288">
      <c r="A288" s="21" t="s">
        <v>1622</v>
      </c>
      <c r="B288" s="16" t="s">
        <v>1369</v>
      </c>
      <c r="C288" s="18" t="s">
        <v>1623</v>
      </c>
      <c r="D288" s="16" t="s">
        <v>1624</v>
      </c>
      <c r="E288" s="19">
        <v>43071.88993055555</v>
      </c>
      <c r="F288" s="16"/>
      <c r="G288" s="16" t="s">
        <v>32</v>
      </c>
      <c r="H288" s="16"/>
      <c r="I288" s="16"/>
      <c r="J288" s="16" t="s">
        <v>1371</v>
      </c>
      <c r="K288" s="16"/>
      <c r="L288" s="20" t="s">
        <v>86</v>
      </c>
      <c r="M288" s="22" t="s">
        <v>1372</v>
      </c>
      <c r="N288" s="16">
        <v>306.0</v>
      </c>
      <c r="O288" s="16">
        <v>400.0</v>
      </c>
      <c r="P288" s="16" t="s">
        <v>1373</v>
      </c>
      <c r="Q288" s="23" t="s">
        <v>1625</v>
      </c>
      <c r="R288" s="20" t="s">
        <v>1626</v>
      </c>
    </row>
    <row r="289">
      <c r="A289" s="21" t="s">
        <v>1627</v>
      </c>
      <c r="B289" s="16" t="s">
        <v>713</v>
      </c>
      <c r="C289" s="18" t="s">
        <v>1259</v>
      </c>
      <c r="D289" s="16" t="s">
        <v>1628</v>
      </c>
      <c r="E289" s="19">
        <v>43071.88655092593</v>
      </c>
      <c r="F289" s="16"/>
      <c r="G289" s="16" t="s">
        <v>32</v>
      </c>
      <c r="H289" s="16"/>
      <c r="I289" s="16"/>
      <c r="J289" s="16" t="s">
        <v>715</v>
      </c>
      <c r="K289" s="16"/>
      <c r="L289" s="20" t="s">
        <v>44</v>
      </c>
      <c r="M289" s="22" t="s">
        <v>716</v>
      </c>
      <c r="N289" s="16">
        <v>776.0</v>
      </c>
      <c r="O289" s="16">
        <v>1843.0</v>
      </c>
      <c r="P289" s="16" t="s">
        <v>717</v>
      </c>
      <c r="Q289" s="23" t="s">
        <v>1629</v>
      </c>
      <c r="R289" s="20" t="s">
        <v>1264</v>
      </c>
    </row>
    <row r="290">
      <c r="A290" s="21" t="s">
        <v>1630</v>
      </c>
      <c r="B290" s="16" t="s">
        <v>376</v>
      </c>
      <c r="C290" s="18" t="s">
        <v>1631</v>
      </c>
      <c r="D290" s="16" t="s">
        <v>1632</v>
      </c>
      <c r="E290" s="19">
        <v>43071.88540509259</v>
      </c>
      <c r="F290" s="16"/>
      <c r="G290" s="16" t="s">
        <v>32</v>
      </c>
      <c r="H290" s="16"/>
      <c r="I290" s="16"/>
      <c r="J290" s="16" t="s">
        <v>375</v>
      </c>
      <c r="K290" s="16"/>
      <c r="L290" s="20" t="s">
        <v>53</v>
      </c>
      <c r="M290" s="22" t="s">
        <v>1633</v>
      </c>
      <c r="N290" s="16">
        <v>105.0</v>
      </c>
      <c r="O290" s="16">
        <v>238.0</v>
      </c>
      <c r="P290" s="16" t="s">
        <v>1634</v>
      </c>
      <c r="Q290" s="23" t="s">
        <v>1635</v>
      </c>
      <c r="R290" s="20" t="s">
        <v>1636</v>
      </c>
    </row>
    <row r="291">
      <c r="A291" s="21" t="s">
        <v>1630</v>
      </c>
      <c r="B291" s="16" t="s">
        <v>376</v>
      </c>
      <c r="C291" s="18" t="s">
        <v>1631</v>
      </c>
      <c r="D291" s="16" t="s">
        <v>1632</v>
      </c>
      <c r="E291" s="19">
        <v>43071.88540509259</v>
      </c>
      <c r="F291" s="16"/>
      <c r="G291" s="16" t="s">
        <v>32</v>
      </c>
      <c r="H291" s="16"/>
      <c r="I291" s="16"/>
      <c r="J291" s="16" t="s">
        <v>375</v>
      </c>
      <c r="K291" s="16"/>
      <c r="L291" s="20" t="s">
        <v>53</v>
      </c>
      <c r="M291" s="22" t="s">
        <v>1633</v>
      </c>
      <c r="N291" s="16">
        <v>105.0</v>
      </c>
      <c r="O291" s="16">
        <v>238.0</v>
      </c>
      <c r="P291" s="16" t="s">
        <v>1634</v>
      </c>
      <c r="Q291" s="23" t="s">
        <v>1635</v>
      </c>
      <c r="R291" s="20" t="s">
        <v>1636</v>
      </c>
    </row>
    <row r="292">
      <c r="A292" s="21" t="s">
        <v>1637</v>
      </c>
      <c r="B292" s="16" t="s">
        <v>1638</v>
      </c>
      <c r="C292" s="18" t="s">
        <v>1639</v>
      </c>
      <c r="D292" s="16" t="s">
        <v>1640</v>
      </c>
      <c r="E292" s="19">
        <v>43071.88204861111</v>
      </c>
      <c r="F292" s="16"/>
      <c r="G292" s="16" t="s">
        <v>32</v>
      </c>
      <c r="H292" s="16"/>
      <c r="I292" s="16"/>
      <c r="J292" s="16" t="s">
        <v>1641</v>
      </c>
      <c r="K292" s="16"/>
      <c r="L292" s="20" t="s">
        <v>86</v>
      </c>
      <c r="M292" s="22" t="s">
        <v>1642</v>
      </c>
      <c r="N292" s="16">
        <v>246.0</v>
      </c>
      <c r="O292" s="16">
        <v>542.0</v>
      </c>
      <c r="P292" s="16" t="s">
        <v>710</v>
      </c>
      <c r="Q292" s="23" t="s">
        <v>1643</v>
      </c>
      <c r="R292" s="20" t="s">
        <v>1644</v>
      </c>
    </row>
    <row r="293">
      <c r="A293" s="21" t="s">
        <v>1645</v>
      </c>
      <c r="B293" s="16" t="s">
        <v>1646</v>
      </c>
      <c r="C293" s="18" t="s">
        <v>1259</v>
      </c>
      <c r="D293" s="16" t="s">
        <v>1647</v>
      </c>
      <c r="E293" s="19">
        <v>43071.869525462964</v>
      </c>
      <c r="F293" s="16"/>
      <c r="G293" s="16" t="s">
        <v>32</v>
      </c>
      <c r="H293" s="16"/>
      <c r="I293" s="16"/>
      <c r="J293" s="16" t="s">
        <v>1648</v>
      </c>
      <c r="K293" s="16"/>
      <c r="L293" s="20" t="s">
        <v>44</v>
      </c>
      <c r="M293" s="22" t="s">
        <v>1649</v>
      </c>
      <c r="N293" s="16">
        <v>2245.0</v>
      </c>
      <c r="O293" s="16">
        <v>473.0</v>
      </c>
      <c r="P293" s="16" t="s">
        <v>1650</v>
      </c>
      <c r="Q293" s="23" t="s">
        <v>1651</v>
      </c>
      <c r="R293" s="20" t="s">
        <v>1264</v>
      </c>
    </row>
    <row r="294">
      <c r="A294" s="21" t="s">
        <v>1652</v>
      </c>
      <c r="B294" s="16" t="s">
        <v>1653</v>
      </c>
      <c r="C294" s="18" t="s">
        <v>1654</v>
      </c>
      <c r="D294" s="16" t="s">
        <v>1655</v>
      </c>
      <c r="E294" s="19">
        <v>43071.86753472222</v>
      </c>
      <c r="F294" s="16"/>
      <c r="G294" s="16" t="s">
        <v>32</v>
      </c>
      <c r="H294" s="16"/>
      <c r="I294" s="16"/>
      <c r="J294" s="16" t="s">
        <v>1656</v>
      </c>
      <c r="K294" s="16"/>
      <c r="L294" s="20" t="s">
        <v>53</v>
      </c>
      <c r="M294" s="22" t="s">
        <v>1657</v>
      </c>
      <c r="N294" s="16">
        <v>123.0</v>
      </c>
      <c r="O294" s="16">
        <v>161.0</v>
      </c>
      <c r="P294" s="16" t="s">
        <v>1658</v>
      </c>
      <c r="Q294" s="23" t="s">
        <v>1659</v>
      </c>
      <c r="R294" s="20" t="s">
        <v>1660</v>
      </c>
    </row>
    <row r="295">
      <c r="A295" s="21" t="s">
        <v>1661</v>
      </c>
      <c r="B295" s="16" t="s">
        <v>1662</v>
      </c>
      <c r="C295" s="18" t="s">
        <v>414</v>
      </c>
      <c r="D295" s="16" t="s">
        <v>1663</v>
      </c>
      <c r="E295" s="19">
        <v>43071.86541666667</v>
      </c>
      <c r="F295" s="16"/>
      <c r="G295" s="16" t="s">
        <v>32</v>
      </c>
      <c r="H295" s="16"/>
      <c r="I295" s="16"/>
      <c r="J295" s="16" t="s">
        <v>1664</v>
      </c>
      <c r="K295" s="16"/>
      <c r="L295" s="20" t="s">
        <v>44</v>
      </c>
      <c r="M295" s="22" t="s">
        <v>1665</v>
      </c>
      <c r="N295" s="16">
        <v>158.0</v>
      </c>
      <c r="O295" s="16">
        <v>159.0</v>
      </c>
      <c r="P295" s="16"/>
      <c r="Q295" s="23" t="s">
        <v>1666</v>
      </c>
      <c r="R295" s="20" t="s">
        <v>417</v>
      </c>
    </row>
    <row r="296">
      <c r="A296" s="21" t="s">
        <v>1667</v>
      </c>
      <c r="B296" s="16" t="s">
        <v>681</v>
      </c>
      <c r="C296" s="18" t="s">
        <v>1668</v>
      </c>
      <c r="D296" s="16" t="s">
        <v>1669</v>
      </c>
      <c r="E296" s="19">
        <v>43071.86533564815</v>
      </c>
      <c r="F296" s="16"/>
      <c r="G296" s="16" t="s">
        <v>32</v>
      </c>
      <c r="H296" s="16"/>
      <c r="I296" s="16"/>
      <c r="J296" s="16" t="s">
        <v>684</v>
      </c>
      <c r="K296" s="16"/>
      <c r="L296" s="20" t="s">
        <v>44</v>
      </c>
      <c r="M296" s="22" t="s">
        <v>685</v>
      </c>
      <c r="N296" s="16">
        <v>928.0</v>
      </c>
      <c r="O296" s="16">
        <v>343.0</v>
      </c>
      <c r="P296" s="16" t="s">
        <v>158</v>
      </c>
      <c r="Q296" s="23" t="s">
        <v>1670</v>
      </c>
      <c r="R296" s="20" t="s">
        <v>1671</v>
      </c>
    </row>
    <row r="297">
      <c r="A297" s="21" t="s">
        <v>1672</v>
      </c>
      <c r="B297" s="16" t="s">
        <v>1662</v>
      </c>
      <c r="C297" s="18" t="s">
        <v>1673</v>
      </c>
      <c r="D297" s="16" t="s">
        <v>1674</v>
      </c>
      <c r="E297" s="19">
        <v>43071.864745370374</v>
      </c>
      <c r="F297" s="16"/>
      <c r="G297" s="16" t="s">
        <v>32</v>
      </c>
      <c r="H297" s="16"/>
      <c r="I297" s="16"/>
      <c r="J297" s="16" t="s">
        <v>1664</v>
      </c>
      <c r="K297" s="16"/>
      <c r="L297" s="20" t="s">
        <v>44</v>
      </c>
      <c r="M297" s="22" t="s">
        <v>1665</v>
      </c>
      <c r="N297" s="16">
        <v>158.0</v>
      </c>
      <c r="O297" s="16">
        <v>159.0</v>
      </c>
      <c r="P297" s="16"/>
      <c r="Q297" s="23" t="s">
        <v>1675</v>
      </c>
      <c r="R297" s="20" t="s">
        <v>1676</v>
      </c>
    </row>
    <row r="298">
      <c r="A298" s="21" t="s">
        <v>1677</v>
      </c>
      <c r="B298" s="16" t="s">
        <v>681</v>
      </c>
      <c r="C298" s="18" t="s">
        <v>1678</v>
      </c>
      <c r="D298" s="16" t="s">
        <v>1679</v>
      </c>
      <c r="E298" s="19">
        <v>43071.86451388889</v>
      </c>
      <c r="F298" s="16"/>
      <c r="G298" s="16" t="s">
        <v>32</v>
      </c>
      <c r="H298" s="16"/>
      <c r="I298" s="16"/>
      <c r="J298" s="16" t="s">
        <v>684</v>
      </c>
      <c r="K298" s="16"/>
      <c r="L298" s="20" t="s">
        <v>44</v>
      </c>
      <c r="M298" s="22" t="s">
        <v>685</v>
      </c>
      <c r="N298" s="16">
        <v>928.0</v>
      </c>
      <c r="O298" s="16">
        <v>343.0</v>
      </c>
      <c r="P298" s="16" t="s">
        <v>158</v>
      </c>
      <c r="Q298" s="23" t="s">
        <v>1680</v>
      </c>
      <c r="R298" s="20" t="s">
        <v>1681</v>
      </c>
    </row>
    <row r="299">
      <c r="A299" s="21" t="s">
        <v>1682</v>
      </c>
      <c r="B299" s="16" t="s">
        <v>825</v>
      </c>
      <c r="C299" s="18" t="s">
        <v>1501</v>
      </c>
      <c r="D299" s="16" t="s">
        <v>1683</v>
      </c>
      <c r="E299" s="19">
        <v>43071.86273148148</v>
      </c>
      <c r="F299" s="16"/>
      <c r="G299" s="16" t="s">
        <v>32</v>
      </c>
      <c r="H299" s="16"/>
      <c r="I299" s="16"/>
      <c r="J299" s="16" t="s">
        <v>828</v>
      </c>
      <c r="K299" s="16"/>
      <c r="L299" s="20" t="s">
        <v>34</v>
      </c>
      <c r="M299" s="22" t="s">
        <v>829</v>
      </c>
      <c r="N299" s="16">
        <v>261.0</v>
      </c>
      <c r="O299" s="16">
        <v>802.0</v>
      </c>
      <c r="P299" s="16" t="s">
        <v>830</v>
      </c>
      <c r="Q299" s="23" t="s">
        <v>1684</v>
      </c>
      <c r="R299" s="20" t="s">
        <v>1504</v>
      </c>
    </row>
    <row r="300">
      <c r="A300" s="21" t="s">
        <v>1685</v>
      </c>
      <c r="B300" s="16" t="s">
        <v>681</v>
      </c>
      <c r="C300" s="18" t="s">
        <v>1259</v>
      </c>
      <c r="D300" s="16" t="s">
        <v>1686</v>
      </c>
      <c r="E300" s="19">
        <v>43071.86256944445</v>
      </c>
      <c r="F300" s="16"/>
      <c r="G300" s="16" t="s">
        <v>32</v>
      </c>
      <c r="H300" s="16"/>
      <c r="I300" s="16"/>
      <c r="J300" s="16" t="s">
        <v>684</v>
      </c>
      <c r="K300" s="16"/>
      <c r="L300" s="20" t="s">
        <v>44</v>
      </c>
      <c r="M300" s="22" t="s">
        <v>685</v>
      </c>
      <c r="N300" s="16">
        <v>928.0</v>
      </c>
      <c r="O300" s="16">
        <v>343.0</v>
      </c>
      <c r="P300" s="16" t="s">
        <v>158</v>
      </c>
      <c r="Q300" s="23" t="s">
        <v>1687</v>
      </c>
      <c r="R300" s="20" t="s">
        <v>1264</v>
      </c>
    </row>
    <row r="301">
      <c r="A301" s="21" t="s">
        <v>1688</v>
      </c>
      <c r="B301" s="16" t="s">
        <v>945</v>
      </c>
      <c r="C301" s="18" t="s">
        <v>1017</v>
      </c>
      <c r="D301" s="16" t="s">
        <v>1689</v>
      </c>
      <c r="E301" s="19">
        <v>43071.85925925926</v>
      </c>
      <c r="F301" s="16"/>
      <c r="G301" s="16" t="s">
        <v>32</v>
      </c>
      <c r="H301" s="16"/>
      <c r="I301" s="16"/>
      <c r="J301" s="16" t="s">
        <v>947</v>
      </c>
      <c r="K301" s="16"/>
      <c r="L301" s="20" t="s">
        <v>44</v>
      </c>
      <c r="M301" s="22" t="s">
        <v>948</v>
      </c>
      <c r="N301" s="16">
        <v>1745.0</v>
      </c>
      <c r="O301" s="16">
        <v>1668.0</v>
      </c>
      <c r="P301" s="16" t="s">
        <v>949</v>
      </c>
      <c r="Q301" s="23" t="s">
        <v>1690</v>
      </c>
      <c r="R301" s="20" t="s">
        <v>1023</v>
      </c>
    </row>
    <row r="302">
      <c r="A302" s="21" t="s">
        <v>1691</v>
      </c>
      <c r="B302" s="16" t="s">
        <v>1692</v>
      </c>
      <c r="C302" s="18" t="s">
        <v>1693</v>
      </c>
      <c r="D302" s="16" t="s">
        <v>1694</v>
      </c>
      <c r="E302" s="19">
        <v>43071.85789351852</v>
      </c>
      <c r="F302" s="16"/>
      <c r="G302" s="16" t="s">
        <v>32</v>
      </c>
      <c r="H302" s="16"/>
      <c r="I302" s="16"/>
      <c r="J302" s="16" t="s">
        <v>1695</v>
      </c>
      <c r="K302" s="16"/>
      <c r="L302" s="20" t="s">
        <v>86</v>
      </c>
      <c r="M302" s="22" t="s">
        <v>1696</v>
      </c>
      <c r="N302" s="16">
        <v>1583.0</v>
      </c>
      <c r="O302" s="16">
        <v>724.0</v>
      </c>
      <c r="P302" s="16"/>
      <c r="Q302" s="23" t="s">
        <v>1697</v>
      </c>
      <c r="R302" s="20" t="s">
        <v>1698</v>
      </c>
    </row>
    <row r="303">
      <c r="A303" s="21" t="s">
        <v>1699</v>
      </c>
      <c r="B303" s="16" t="s">
        <v>1692</v>
      </c>
      <c r="C303" s="18" t="s">
        <v>1700</v>
      </c>
      <c r="D303" s="16" t="s">
        <v>1701</v>
      </c>
      <c r="E303" s="19">
        <v>43071.8575</v>
      </c>
      <c r="F303" s="16"/>
      <c r="G303" s="16" t="s">
        <v>32</v>
      </c>
      <c r="H303" s="16"/>
      <c r="I303" s="16"/>
      <c r="J303" s="16" t="s">
        <v>1695</v>
      </c>
      <c r="K303" s="16"/>
      <c r="L303" s="20" t="s">
        <v>86</v>
      </c>
      <c r="M303" s="22" t="s">
        <v>1696</v>
      </c>
      <c r="N303" s="16">
        <v>1583.0</v>
      </c>
      <c r="O303" s="16">
        <v>724.0</v>
      </c>
      <c r="P303" s="16"/>
      <c r="Q303" s="23" t="s">
        <v>1702</v>
      </c>
      <c r="R303" s="20" t="s">
        <v>1703</v>
      </c>
    </row>
    <row r="304">
      <c r="A304" s="21" t="s">
        <v>1704</v>
      </c>
      <c r="B304" s="16" t="s">
        <v>82</v>
      </c>
      <c r="C304" s="18" t="s">
        <v>1501</v>
      </c>
      <c r="D304" s="16" t="s">
        <v>1705</v>
      </c>
      <c r="E304" s="19">
        <v>43071.85748842593</v>
      </c>
      <c r="F304" s="16"/>
      <c r="G304" s="16" t="s">
        <v>32</v>
      </c>
      <c r="H304" s="16"/>
      <c r="I304" s="16"/>
      <c r="J304" s="16" t="s">
        <v>85</v>
      </c>
      <c r="K304" s="16"/>
      <c r="L304" s="20" t="s">
        <v>53</v>
      </c>
      <c r="M304" s="22" t="s">
        <v>87</v>
      </c>
      <c r="N304" s="16">
        <v>567.0</v>
      </c>
      <c r="O304" s="16">
        <v>1241.0</v>
      </c>
      <c r="P304" s="16"/>
      <c r="Q304" s="23" t="s">
        <v>1706</v>
      </c>
      <c r="R304" s="20" t="s">
        <v>1504</v>
      </c>
    </row>
    <row r="305">
      <c r="A305" s="21" t="s">
        <v>1707</v>
      </c>
      <c r="B305" s="16" t="s">
        <v>681</v>
      </c>
      <c r="C305" s="18" t="s">
        <v>1708</v>
      </c>
      <c r="D305" s="16" t="s">
        <v>1709</v>
      </c>
      <c r="E305" s="19">
        <v>43071.85575231482</v>
      </c>
      <c r="F305" s="16"/>
      <c r="G305" s="16" t="s">
        <v>32</v>
      </c>
      <c r="H305" s="16" t="s">
        <v>684</v>
      </c>
      <c r="I305" s="16" t="s">
        <v>681</v>
      </c>
      <c r="J305" s="16" t="s">
        <v>684</v>
      </c>
      <c r="K305" s="16" t="s">
        <v>1710</v>
      </c>
      <c r="L305" s="20" t="s">
        <v>44</v>
      </c>
      <c r="M305" s="22" t="s">
        <v>685</v>
      </c>
      <c r="N305" s="16">
        <v>928.0</v>
      </c>
      <c r="O305" s="16">
        <v>343.0</v>
      </c>
      <c r="P305" s="16" t="s">
        <v>158</v>
      </c>
      <c r="Q305" s="23" t="s">
        <v>1711</v>
      </c>
      <c r="R305" s="20" t="s">
        <v>1712</v>
      </c>
    </row>
    <row r="306">
      <c r="A306" s="21" t="s">
        <v>1713</v>
      </c>
      <c r="B306" s="16" t="s">
        <v>128</v>
      </c>
      <c r="C306" s="18" t="s">
        <v>1714</v>
      </c>
      <c r="D306" s="16" t="s">
        <v>1715</v>
      </c>
      <c r="E306" s="19">
        <v>43071.85528935185</v>
      </c>
      <c r="F306" s="16"/>
      <c r="G306" s="16" t="s">
        <v>32</v>
      </c>
      <c r="H306" s="16"/>
      <c r="I306" s="16"/>
      <c r="J306" s="16" t="s">
        <v>130</v>
      </c>
      <c r="K306" s="16"/>
      <c r="L306" s="20" t="s">
        <v>736</v>
      </c>
      <c r="M306" s="22" t="s">
        <v>131</v>
      </c>
      <c r="N306" s="16">
        <v>1026.0</v>
      </c>
      <c r="O306" s="16">
        <v>365.0</v>
      </c>
      <c r="P306" s="16" t="s">
        <v>132</v>
      </c>
      <c r="Q306" s="23" t="s">
        <v>1716</v>
      </c>
      <c r="R306" s="20" t="s">
        <v>1717</v>
      </c>
    </row>
    <row r="307">
      <c r="A307" s="21" t="s">
        <v>1718</v>
      </c>
      <c r="B307" s="16" t="s">
        <v>128</v>
      </c>
      <c r="C307" s="18" t="s">
        <v>1719</v>
      </c>
      <c r="D307" s="16" t="s">
        <v>1720</v>
      </c>
      <c r="E307" s="19">
        <v>43071.855104166665</v>
      </c>
      <c r="F307" s="16"/>
      <c r="G307" s="16" t="s">
        <v>32</v>
      </c>
      <c r="H307" s="16"/>
      <c r="I307" s="16"/>
      <c r="J307" s="16" t="s">
        <v>130</v>
      </c>
      <c r="K307" s="16"/>
      <c r="L307" s="20" t="s">
        <v>736</v>
      </c>
      <c r="M307" s="22" t="s">
        <v>131</v>
      </c>
      <c r="N307" s="16">
        <v>1026.0</v>
      </c>
      <c r="O307" s="16">
        <v>365.0</v>
      </c>
      <c r="P307" s="16" t="s">
        <v>132</v>
      </c>
      <c r="Q307" s="23" t="s">
        <v>1721</v>
      </c>
      <c r="R307" s="20" t="s">
        <v>1722</v>
      </c>
    </row>
    <row r="308">
      <c r="A308" s="21" t="s">
        <v>1723</v>
      </c>
      <c r="B308" s="16" t="s">
        <v>128</v>
      </c>
      <c r="C308" s="18" t="s">
        <v>1724</v>
      </c>
      <c r="D308" s="16" t="s">
        <v>1725</v>
      </c>
      <c r="E308" s="19">
        <v>43071.85506944444</v>
      </c>
      <c r="F308" s="16"/>
      <c r="G308" s="16" t="s">
        <v>32</v>
      </c>
      <c r="H308" s="16"/>
      <c r="I308" s="16"/>
      <c r="J308" s="16" t="s">
        <v>130</v>
      </c>
      <c r="K308" s="16"/>
      <c r="L308" s="20" t="s">
        <v>736</v>
      </c>
      <c r="M308" s="22" t="s">
        <v>131</v>
      </c>
      <c r="N308" s="16">
        <v>1026.0</v>
      </c>
      <c r="O308" s="16">
        <v>365.0</v>
      </c>
      <c r="P308" s="16" t="s">
        <v>132</v>
      </c>
      <c r="Q308" s="23" t="s">
        <v>1726</v>
      </c>
      <c r="R308" s="20" t="s">
        <v>1727</v>
      </c>
    </row>
    <row r="309">
      <c r="A309" s="21" t="s">
        <v>1728</v>
      </c>
      <c r="B309" s="16" t="s">
        <v>128</v>
      </c>
      <c r="C309" s="18" t="s">
        <v>1729</v>
      </c>
      <c r="D309" s="16" t="s">
        <v>1730</v>
      </c>
      <c r="E309" s="19">
        <v>43071.85502314815</v>
      </c>
      <c r="F309" s="16"/>
      <c r="G309" s="16" t="s">
        <v>32</v>
      </c>
      <c r="H309" s="16"/>
      <c r="I309" s="16"/>
      <c r="J309" s="16" t="s">
        <v>130</v>
      </c>
      <c r="K309" s="16"/>
      <c r="L309" s="20" t="s">
        <v>736</v>
      </c>
      <c r="M309" s="22" t="s">
        <v>131</v>
      </c>
      <c r="N309" s="16">
        <v>1026.0</v>
      </c>
      <c r="O309" s="16">
        <v>365.0</v>
      </c>
      <c r="P309" s="16" t="s">
        <v>132</v>
      </c>
      <c r="Q309" s="23" t="s">
        <v>1731</v>
      </c>
      <c r="R309" s="20" t="s">
        <v>1732</v>
      </c>
    </row>
    <row r="310">
      <c r="A310" s="21" t="s">
        <v>1733</v>
      </c>
      <c r="B310" s="16" t="s">
        <v>128</v>
      </c>
      <c r="C310" s="18" t="s">
        <v>1734</v>
      </c>
      <c r="D310" s="16" t="s">
        <v>1735</v>
      </c>
      <c r="E310" s="19">
        <v>43071.85493055556</v>
      </c>
      <c r="F310" s="16"/>
      <c r="G310" s="16" t="s">
        <v>32</v>
      </c>
      <c r="H310" s="16"/>
      <c r="I310" s="16"/>
      <c r="J310" s="16" t="s">
        <v>130</v>
      </c>
      <c r="K310" s="16"/>
      <c r="L310" s="20" t="s">
        <v>736</v>
      </c>
      <c r="M310" s="22" t="s">
        <v>131</v>
      </c>
      <c r="N310" s="16">
        <v>1026.0</v>
      </c>
      <c r="O310" s="16">
        <v>365.0</v>
      </c>
      <c r="P310" s="16" t="s">
        <v>132</v>
      </c>
      <c r="Q310" s="23" t="s">
        <v>1736</v>
      </c>
      <c r="R310" s="20" t="s">
        <v>1737</v>
      </c>
    </row>
    <row r="311">
      <c r="A311" s="21" t="s">
        <v>1738</v>
      </c>
      <c r="B311" s="16" t="s">
        <v>128</v>
      </c>
      <c r="C311" s="18" t="s">
        <v>1739</v>
      </c>
      <c r="D311" s="16" t="s">
        <v>1740</v>
      </c>
      <c r="E311" s="19">
        <v>43071.85478009259</v>
      </c>
      <c r="F311" s="16"/>
      <c r="G311" s="16" t="s">
        <v>32</v>
      </c>
      <c r="H311" s="16"/>
      <c r="I311" s="16"/>
      <c r="J311" s="16" t="s">
        <v>130</v>
      </c>
      <c r="K311" s="16"/>
      <c r="L311" s="20" t="s">
        <v>736</v>
      </c>
      <c r="M311" s="22" t="s">
        <v>131</v>
      </c>
      <c r="N311" s="16">
        <v>1026.0</v>
      </c>
      <c r="O311" s="16">
        <v>365.0</v>
      </c>
      <c r="P311" s="16" t="s">
        <v>132</v>
      </c>
      <c r="Q311" s="23" t="s">
        <v>1741</v>
      </c>
      <c r="R311" s="20" t="s">
        <v>1742</v>
      </c>
    </row>
    <row r="312">
      <c r="A312" s="21" t="s">
        <v>1743</v>
      </c>
      <c r="B312" s="16" t="s">
        <v>128</v>
      </c>
      <c r="C312" s="18" t="s">
        <v>1744</v>
      </c>
      <c r="D312" s="16" t="s">
        <v>1745</v>
      </c>
      <c r="E312" s="19">
        <v>43071.8546875</v>
      </c>
      <c r="F312" s="16"/>
      <c r="G312" s="16" t="s">
        <v>32</v>
      </c>
      <c r="H312" s="16"/>
      <c r="I312" s="16"/>
      <c r="J312" s="16" t="s">
        <v>130</v>
      </c>
      <c r="K312" s="16"/>
      <c r="L312" s="20" t="s">
        <v>736</v>
      </c>
      <c r="M312" s="22" t="s">
        <v>131</v>
      </c>
      <c r="N312" s="16">
        <v>1026.0</v>
      </c>
      <c r="O312" s="16">
        <v>365.0</v>
      </c>
      <c r="P312" s="16" t="s">
        <v>132</v>
      </c>
      <c r="Q312" s="23" t="s">
        <v>1746</v>
      </c>
      <c r="R312" s="20" t="s">
        <v>1747</v>
      </c>
    </row>
    <row r="313">
      <c r="A313" s="21" t="s">
        <v>1748</v>
      </c>
      <c r="B313" s="16" t="s">
        <v>128</v>
      </c>
      <c r="C313" s="18" t="s">
        <v>1749</v>
      </c>
      <c r="D313" s="16" t="s">
        <v>1750</v>
      </c>
      <c r="E313" s="19">
        <v>43071.85460648148</v>
      </c>
      <c r="F313" s="16"/>
      <c r="G313" s="16" t="s">
        <v>32</v>
      </c>
      <c r="H313" s="16"/>
      <c r="I313" s="16"/>
      <c r="J313" s="16" t="s">
        <v>130</v>
      </c>
      <c r="K313" s="16"/>
      <c r="L313" s="20" t="s">
        <v>736</v>
      </c>
      <c r="M313" s="22" t="s">
        <v>131</v>
      </c>
      <c r="N313" s="16">
        <v>1026.0</v>
      </c>
      <c r="O313" s="16">
        <v>365.0</v>
      </c>
      <c r="P313" s="16" t="s">
        <v>132</v>
      </c>
      <c r="Q313" s="23" t="s">
        <v>1751</v>
      </c>
      <c r="R313" s="20" t="s">
        <v>1752</v>
      </c>
    </row>
    <row r="314">
      <c r="A314" s="21" t="s">
        <v>1753</v>
      </c>
      <c r="B314" s="16" t="s">
        <v>128</v>
      </c>
      <c r="C314" s="18" t="s">
        <v>1700</v>
      </c>
      <c r="D314" s="16" t="s">
        <v>1754</v>
      </c>
      <c r="E314" s="19">
        <v>43071.85449074074</v>
      </c>
      <c r="F314" s="16"/>
      <c r="G314" s="16" t="s">
        <v>32</v>
      </c>
      <c r="H314" s="16"/>
      <c r="I314" s="16"/>
      <c r="J314" s="16" t="s">
        <v>130</v>
      </c>
      <c r="K314" s="16"/>
      <c r="L314" s="20" t="s">
        <v>736</v>
      </c>
      <c r="M314" s="22" t="s">
        <v>131</v>
      </c>
      <c r="N314" s="16">
        <v>1026.0</v>
      </c>
      <c r="O314" s="16">
        <v>365.0</v>
      </c>
      <c r="P314" s="16" t="s">
        <v>132</v>
      </c>
      <c r="Q314" s="23" t="s">
        <v>1755</v>
      </c>
      <c r="R314" s="20" t="s">
        <v>1703</v>
      </c>
    </row>
    <row r="315">
      <c r="A315" s="21" t="s">
        <v>1756</v>
      </c>
      <c r="B315" s="16" t="s">
        <v>128</v>
      </c>
      <c r="C315" s="18" t="s">
        <v>1757</v>
      </c>
      <c r="D315" s="16" t="s">
        <v>1758</v>
      </c>
      <c r="E315" s="19">
        <v>43071.85445601852</v>
      </c>
      <c r="F315" s="16"/>
      <c r="G315" s="16" t="s">
        <v>32</v>
      </c>
      <c r="H315" s="16"/>
      <c r="I315" s="16"/>
      <c r="J315" s="16" t="s">
        <v>130</v>
      </c>
      <c r="K315" s="16"/>
      <c r="L315" s="20" t="s">
        <v>736</v>
      </c>
      <c r="M315" s="22" t="s">
        <v>131</v>
      </c>
      <c r="N315" s="16">
        <v>1026.0</v>
      </c>
      <c r="O315" s="16">
        <v>365.0</v>
      </c>
      <c r="P315" s="16" t="s">
        <v>132</v>
      </c>
      <c r="Q315" s="23" t="s">
        <v>1759</v>
      </c>
      <c r="R315" s="20" t="s">
        <v>1760</v>
      </c>
    </row>
    <row r="316">
      <c r="A316" s="21" t="s">
        <v>1710</v>
      </c>
      <c r="B316" s="16" t="s">
        <v>681</v>
      </c>
      <c r="C316" s="18" t="s">
        <v>1761</v>
      </c>
      <c r="D316" s="16" t="s">
        <v>1762</v>
      </c>
      <c r="E316" s="19">
        <v>43071.853217592594</v>
      </c>
      <c r="F316" s="16"/>
      <c r="G316" s="16" t="s">
        <v>32</v>
      </c>
      <c r="H316" s="16"/>
      <c r="I316" s="16"/>
      <c r="J316" s="16" t="s">
        <v>684</v>
      </c>
      <c r="K316" s="16"/>
      <c r="L316" s="20" t="s">
        <v>44</v>
      </c>
      <c r="M316" s="22" t="s">
        <v>685</v>
      </c>
      <c r="N316" s="16">
        <v>928.0</v>
      </c>
      <c r="O316" s="16">
        <v>343.0</v>
      </c>
      <c r="P316" s="16" t="s">
        <v>158</v>
      </c>
      <c r="Q316" s="23" t="s">
        <v>1763</v>
      </c>
      <c r="R316" s="20" t="s">
        <v>1764</v>
      </c>
    </row>
    <row r="317">
      <c r="A317" s="21" t="s">
        <v>1765</v>
      </c>
      <c r="B317" s="16" t="s">
        <v>128</v>
      </c>
      <c r="C317" s="18" t="s">
        <v>1654</v>
      </c>
      <c r="D317" s="16" t="s">
        <v>1766</v>
      </c>
      <c r="E317" s="19">
        <v>43071.85276620371</v>
      </c>
      <c r="F317" s="16"/>
      <c r="G317" s="16" t="s">
        <v>32</v>
      </c>
      <c r="H317" s="16"/>
      <c r="I317" s="16"/>
      <c r="J317" s="16" t="s">
        <v>130</v>
      </c>
      <c r="K317" s="16"/>
      <c r="L317" s="20" t="s">
        <v>736</v>
      </c>
      <c r="M317" s="22" t="s">
        <v>131</v>
      </c>
      <c r="N317" s="16">
        <v>1026.0</v>
      </c>
      <c r="O317" s="16">
        <v>365.0</v>
      </c>
      <c r="P317" s="16" t="s">
        <v>132</v>
      </c>
      <c r="Q317" s="23" t="s">
        <v>1767</v>
      </c>
      <c r="R317" s="20" t="s">
        <v>1660</v>
      </c>
    </row>
    <row r="318">
      <c r="A318" s="21" t="s">
        <v>1768</v>
      </c>
      <c r="B318" s="16" t="s">
        <v>128</v>
      </c>
      <c r="C318" s="18" t="s">
        <v>1769</v>
      </c>
      <c r="D318" s="16" t="s">
        <v>1770</v>
      </c>
      <c r="E318" s="19">
        <v>43071.85151620371</v>
      </c>
      <c r="F318" s="16"/>
      <c r="G318" s="16" t="s">
        <v>32</v>
      </c>
      <c r="H318" s="16"/>
      <c r="I318" s="16"/>
      <c r="J318" s="16" t="s">
        <v>130</v>
      </c>
      <c r="K318" s="16"/>
      <c r="L318" s="20" t="s">
        <v>736</v>
      </c>
      <c r="M318" s="22" t="s">
        <v>131</v>
      </c>
      <c r="N318" s="16">
        <v>1026.0</v>
      </c>
      <c r="O318" s="16">
        <v>365.0</v>
      </c>
      <c r="P318" s="16" t="s">
        <v>132</v>
      </c>
      <c r="Q318" s="23" t="s">
        <v>1771</v>
      </c>
      <c r="R318" s="20" t="s">
        <v>1772</v>
      </c>
    </row>
    <row r="319">
      <c r="A319" s="21" t="s">
        <v>1773</v>
      </c>
      <c r="B319" s="16" t="s">
        <v>128</v>
      </c>
      <c r="C319" s="18" t="s">
        <v>1693</v>
      </c>
      <c r="D319" s="16" t="s">
        <v>1774</v>
      </c>
      <c r="E319" s="19">
        <v>43071.85098379629</v>
      </c>
      <c r="F319" s="16"/>
      <c r="G319" s="16" t="s">
        <v>32</v>
      </c>
      <c r="H319" s="16"/>
      <c r="I319" s="16"/>
      <c r="J319" s="16" t="s">
        <v>130</v>
      </c>
      <c r="K319" s="16"/>
      <c r="L319" s="20" t="s">
        <v>736</v>
      </c>
      <c r="M319" s="22" t="s">
        <v>131</v>
      </c>
      <c r="N319" s="16">
        <v>1026.0</v>
      </c>
      <c r="O319" s="16">
        <v>365.0</v>
      </c>
      <c r="P319" s="16" t="s">
        <v>132</v>
      </c>
      <c r="Q319" s="23" t="s">
        <v>1775</v>
      </c>
      <c r="R319" s="20" t="s">
        <v>1698</v>
      </c>
    </row>
    <row r="320">
      <c r="A320" s="21" t="s">
        <v>1776</v>
      </c>
      <c r="B320" s="16" t="s">
        <v>128</v>
      </c>
      <c r="C320" s="18" t="s">
        <v>1777</v>
      </c>
      <c r="D320" s="16" t="s">
        <v>1778</v>
      </c>
      <c r="E320" s="19">
        <v>43071.84951388889</v>
      </c>
      <c r="F320" s="16"/>
      <c r="G320" s="16" t="s">
        <v>32</v>
      </c>
      <c r="H320" s="16"/>
      <c r="I320" s="16"/>
      <c r="J320" s="16" t="s">
        <v>130</v>
      </c>
      <c r="K320" s="16"/>
      <c r="L320" s="20" t="s">
        <v>736</v>
      </c>
      <c r="M320" s="22" t="s">
        <v>131</v>
      </c>
      <c r="N320" s="16">
        <v>1026.0</v>
      </c>
      <c r="O320" s="16">
        <v>365.0</v>
      </c>
      <c r="P320" s="16" t="s">
        <v>132</v>
      </c>
      <c r="Q320" s="23" t="s">
        <v>1779</v>
      </c>
      <c r="R320" s="20" t="s">
        <v>1780</v>
      </c>
    </row>
    <row r="321">
      <c r="A321" s="21" t="s">
        <v>1781</v>
      </c>
      <c r="B321" s="16" t="s">
        <v>128</v>
      </c>
      <c r="C321" s="18" t="s">
        <v>843</v>
      </c>
      <c r="D321" s="16" t="s">
        <v>1782</v>
      </c>
      <c r="E321" s="19">
        <v>43071.849027777775</v>
      </c>
      <c r="F321" s="16"/>
      <c r="G321" s="16" t="s">
        <v>32</v>
      </c>
      <c r="H321" s="16"/>
      <c r="I321" s="16"/>
      <c r="J321" s="16" t="s">
        <v>130</v>
      </c>
      <c r="K321" s="16"/>
      <c r="L321" s="20" t="s">
        <v>736</v>
      </c>
      <c r="M321" s="22" t="s">
        <v>131</v>
      </c>
      <c r="N321" s="16">
        <v>1026.0</v>
      </c>
      <c r="O321" s="16">
        <v>365.0</v>
      </c>
      <c r="P321" s="16" t="s">
        <v>132</v>
      </c>
      <c r="Q321" s="23" t="s">
        <v>1783</v>
      </c>
      <c r="R321" s="20" t="s">
        <v>849</v>
      </c>
    </row>
    <row r="322">
      <c r="A322" s="21" t="s">
        <v>1784</v>
      </c>
      <c r="B322" s="16" t="s">
        <v>128</v>
      </c>
      <c r="C322" s="18" t="s">
        <v>1785</v>
      </c>
      <c r="D322" s="16" t="s">
        <v>1786</v>
      </c>
      <c r="E322" s="19">
        <v>43071.848391203705</v>
      </c>
      <c r="F322" s="16"/>
      <c r="G322" s="16" t="s">
        <v>32</v>
      </c>
      <c r="H322" s="16"/>
      <c r="I322" s="16"/>
      <c r="J322" s="16" t="s">
        <v>130</v>
      </c>
      <c r="K322" s="16"/>
      <c r="L322" s="20" t="s">
        <v>736</v>
      </c>
      <c r="M322" s="22" t="s">
        <v>131</v>
      </c>
      <c r="N322" s="16">
        <v>1026.0</v>
      </c>
      <c r="O322" s="16">
        <v>365.0</v>
      </c>
      <c r="P322" s="16" t="s">
        <v>132</v>
      </c>
      <c r="Q322" s="23" t="s">
        <v>1787</v>
      </c>
      <c r="R322" s="20" t="s">
        <v>1788</v>
      </c>
    </row>
    <row r="323">
      <c r="A323" s="21" t="s">
        <v>1789</v>
      </c>
      <c r="B323" s="16" t="s">
        <v>128</v>
      </c>
      <c r="C323" s="18" t="s">
        <v>1790</v>
      </c>
      <c r="D323" s="16" t="s">
        <v>1791</v>
      </c>
      <c r="E323" s="19">
        <v>43071.84833333333</v>
      </c>
      <c r="F323" s="16"/>
      <c r="G323" s="16" t="s">
        <v>32</v>
      </c>
      <c r="H323" s="16"/>
      <c r="I323" s="16"/>
      <c r="J323" s="16" t="s">
        <v>130</v>
      </c>
      <c r="K323" s="16"/>
      <c r="L323" s="20" t="s">
        <v>736</v>
      </c>
      <c r="M323" s="22" t="s">
        <v>131</v>
      </c>
      <c r="N323" s="16">
        <v>1026.0</v>
      </c>
      <c r="O323" s="16">
        <v>365.0</v>
      </c>
      <c r="P323" s="16" t="s">
        <v>132</v>
      </c>
      <c r="Q323" s="23" t="s">
        <v>1792</v>
      </c>
      <c r="R323" s="20" t="s">
        <v>1793</v>
      </c>
    </row>
    <row r="324">
      <c r="A324" s="21" t="s">
        <v>1794</v>
      </c>
      <c r="B324" s="16" t="s">
        <v>128</v>
      </c>
      <c r="C324" s="18" t="s">
        <v>1795</v>
      </c>
      <c r="D324" s="16" t="s">
        <v>1796</v>
      </c>
      <c r="E324" s="19">
        <v>43071.84826388889</v>
      </c>
      <c r="F324" s="16"/>
      <c r="G324" s="16" t="s">
        <v>32</v>
      </c>
      <c r="H324" s="16"/>
      <c r="I324" s="16"/>
      <c r="J324" s="16" t="s">
        <v>130</v>
      </c>
      <c r="K324" s="16"/>
      <c r="L324" s="20" t="s">
        <v>736</v>
      </c>
      <c r="M324" s="22" t="s">
        <v>131</v>
      </c>
      <c r="N324" s="16">
        <v>1026.0</v>
      </c>
      <c r="O324" s="16">
        <v>365.0</v>
      </c>
      <c r="P324" s="16" t="s">
        <v>132</v>
      </c>
      <c r="Q324" s="23" t="s">
        <v>1797</v>
      </c>
      <c r="R324" s="20" t="s">
        <v>1798</v>
      </c>
    </row>
    <row r="325">
      <c r="A325" s="21" t="s">
        <v>1799</v>
      </c>
      <c r="B325" s="16" t="s">
        <v>1800</v>
      </c>
      <c r="C325" s="18" t="s">
        <v>1801</v>
      </c>
      <c r="D325" s="16" t="s">
        <v>1802</v>
      </c>
      <c r="E325" s="19">
        <v>43071.845937499995</v>
      </c>
      <c r="F325" s="16"/>
      <c r="G325" s="16" t="s">
        <v>32</v>
      </c>
      <c r="H325" s="16"/>
      <c r="I325" s="16"/>
      <c r="J325" s="16" t="s">
        <v>1803</v>
      </c>
      <c r="K325" s="16"/>
      <c r="L325" s="20" t="s">
        <v>34</v>
      </c>
      <c r="M325" s="22" t="s">
        <v>1804</v>
      </c>
      <c r="N325" s="16">
        <v>278.0</v>
      </c>
      <c r="O325" s="16">
        <v>265.0</v>
      </c>
      <c r="P325" s="16" t="s">
        <v>1805</v>
      </c>
      <c r="Q325" s="23" t="s">
        <v>1806</v>
      </c>
      <c r="R325" s="20" t="s">
        <v>1807</v>
      </c>
    </row>
    <row r="326">
      <c r="A326" s="21" t="s">
        <v>1808</v>
      </c>
      <c r="B326" s="16" t="s">
        <v>1800</v>
      </c>
      <c r="C326" s="18" t="s">
        <v>1809</v>
      </c>
      <c r="D326" s="16" t="s">
        <v>1810</v>
      </c>
      <c r="E326" s="19">
        <v>43071.84321759259</v>
      </c>
      <c r="F326" s="16"/>
      <c r="G326" s="16" t="s">
        <v>32</v>
      </c>
      <c r="H326" s="16"/>
      <c r="I326" s="16"/>
      <c r="J326" s="16" t="s">
        <v>1803</v>
      </c>
      <c r="K326" s="16"/>
      <c r="L326" s="20" t="s">
        <v>34</v>
      </c>
      <c r="M326" s="22" t="s">
        <v>1804</v>
      </c>
      <c r="N326" s="16">
        <v>278.0</v>
      </c>
      <c r="O326" s="16">
        <v>265.0</v>
      </c>
      <c r="P326" s="16" t="s">
        <v>1805</v>
      </c>
      <c r="Q326" s="23" t="s">
        <v>1811</v>
      </c>
      <c r="R326" s="20" t="s">
        <v>1812</v>
      </c>
    </row>
    <row r="327">
      <c r="A327" s="21" t="s">
        <v>1808</v>
      </c>
      <c r="B327" s="16" t="s">
        <v>1800</v>
      </c>
      <c r="C327" s="18" t="s">
        <v>1809</v>
      </c>
      <c r="D327" s="16" t="s">
        <v>1810</v>
      </c>
      <c r="E327" s="19">
        <v>43071.84321759259</v>
      </c>
      <c r="F327" s="16"/>
      <c r="G327" s="16" t="s">
        <v>32</v>
      </c>
      <c r="H327" s="16"/>
      <c r="I327" s="16"/>
      <c r="J327" s="16" t="s">
        <v>1803</v>
      </c>
      <c r="K327" s="16"/>
      <c r="L327" s="20" t="s">
        <v>34</v>
      </c>
      <c r="M327" s="22" t="s">
        <v>1804</v>
      </c>
      <c r="N327" s="16">
        <v>278.0</v>
      </c>
      <c r="O327" s="16">
        <v>265.0</v>
      </c>
      <c r="P327" s="16" t="s">
        <v>1805</v>
      </c>
      <c r="Q327" s="23" t="s">
        <v>1811</v>
      </c>
      <c r="R327" s="20" t="s">
        <v>1812</v>
      </c>
    </row>
    <row r="328">
      <c r="A328" s="21" t="s">
        <v>1813</v>
      </c>
      <c r="B328" s="16" t="s">
        <v>1814</v>
      </c>
      <c r="C328" s="18" t="s">
        <v>414</v>
      </c>
      <c r="D328" s="16" t="s">
        <v>1815</v>
      </c>
      <c r="E328" s="19">
        <v>43071.842210648145</v>
      </c>
      <c r="F328" s="16"/>
      <c r="G328" s="16" t="s">
        <v>32</v>
      </c>
      <c r="H328" s="16"/>
      <c r="I328" s="16"/>
      <c r="J328" s="16" t="s">
        <v>1816</v>
      </c>
      <c r="K328" s="16"/>
      <c r="L328" s="20" t="s">
        <v>44</v>
      </c>
      <c r="M328" s="22" t="s">
        <v>1817</v>
      </c>
      <c r="N328" s="16">
        <v>2676.0</v>
      </c>
      <c r="O328" s="16">
        <v>739.0</v>
      </c>
      <c r="P328" s="16" t="s">
        <v>1818</v>
      </c>
      <c r="Q328" s="23" t="s">
        <v>1819</v>
      </c>
      <c r="R328" s="20" t="s">
        <v>417</v>
      </c>
    </row>
    <row r="329">
      <c r="A329" s="21" t="s">
        <v>1820</v>
      </c>
      <c r="B329" s="16" t="s">
        <v>1821</v>
      </c>
      <c r="C329" s="18" t="s">
        <v>1822</v>
      </c>
      <c r="D329" s="16" t="s">
        <v>1823</v>
      </c>
      <c r="E329" s="19">
        <v>43071.836122685185</v>
      </c>
      <c r="F329" s="16"/>
      <c r="G329" s="16" t="s">
        <v>32</v>
      </c>
      <c r="H329" s="16"/>
      <c r="I329" s="16"/>
      <c r="J329" s="16" t="s">
        <v>1824</v>
      </c>
      <c r="K329" s="16"/>
      <c r="L329" s="20" t="s">
        <v>44</v>
      </c>
      <c r="M329" s="22" t="s">
        <v>1825</v>
      </c>
      <c r="N329" s="16">
        <v>447.0</v>
      </c>
      <c r="O329" s="16">
        <v>444.0</v>
      </c>
      <c r="P329" s="16" t="s">
        <v>1826</v>
      </c>
      <c r="Q329" s="23" t="s">
        <v>1827</v>
      </c>
      <c r="R329" s="20" t="s">
        <v>1828</v>
      </c>
    </row>
    <row r="330">
      <c r="A330" s="21" t="s">
        <v>1829</v>
      </c>
      <c r="B330" s="16" t="s">
        <v>785</v>
      </c>
      <c r="C330" s="18" t="s">
        <v>1830</v>
      </c>
      <c r="D330" s="16" t="s">
        <v>1831</v>
      </c>
      <c r="E330" s="19">
        <v>43071.83598379629</v>
      </c>
      <c r="F330" s="16"/>
      <c r="G330" s="16" t="s">
        <v>32</v>
      </c>
      <c r="H330" s="16"/>
      <c r="I330" s="16"/>
      <c r="J330" s="16" t="s">
        <v>787</v>
      </c>
      <c r="K330" s="16"/>
      <c r="L330" s="20" t="s">
        <v>44</v>
      </c>
      <c r="M330" s="22" t="s">
        <v>788</v>
      </c>
      <c r="N330" s="16">
        <v>1774.0</v>
      </c>
      <c r="O330" s="16">
        <v>1361.0</v>
      </c>
      <c r="P330" s="16" t="s">
        <v>789</v>
      </c>
      <c r="Q330" s="23" t="s">
        <v>1832</v>
      </c>
      <c r="R330" s="20" t="s">
        <v>1833</v>
      </c>
    </row>
    <row r="331">
      <c r="A331" s="21" t="s">
        <v>1834</v>
      </c>
      <c r="B331" s="16" t="s">
        <v>1835</v>
      </c>
      <c r="C331" s="18" t="s">
        <v>1836</v>
      </c>
      <c r="D331" s="16" t="s">
        <v>1837</v>
      </c>
      <c r="E331" s="19">
        <v>43071.833865740744</v>
      </c>
      <c r="F331" s="16"/>
      <c r="G331" s="16" t="s">
        <v>32</v>
      </c>
      <c r="H331" s="16"/>
      <c r="I331" s="16"/>
      <c r="J331" s="16" t="s">
        <v>1838</v>
      </c>
      <c r="K331" s="16"/>
      <c r="L331" s="20" t="s">
        <v>86</v>
      </c>
      <c r="M331" s="22" t="s">
        <v>1839</v>
      </c>
      <c r="N331" s="16">
        <v>106.0</v>
      </c>
      <c r="O331" s="16">
        <v>156.0</v>
      </c>
      <c r="P331" s="16"/>
      <c r="Q331" s="23" t="s">
        <v>1840</v>
      </c>
      <c r="R331" s="20" t="s">
        <v>1841</v>
      </c>
    </row>
    <row r="332">
      <c r="A332" s="21" t="s">
        <v>1842</v>
      </c>
      <c r="B332" s="16" t="s">
        <v>154</v>
      </c>
      <c r="C332" s="18" t="s">
        <v>1843</v>
      </c>
      <c r="D332" s="16" t="s">
        <v>1844</v>
      </c>
      <c r="E332" s="19">
        <v>43071.82530092592</v>
      </c>
      <c r="F332" s="16"/>
      <c r="G332" s="16" t="s">
        <v>32</v>
      </c>
      <c r="H332" s="16"/>
      <c r="I332" s="16"/>
      <c r="J332" s="16" t="s">
        <v>156</v>
      </c>
      <c r="K332" s="16"/>
      <c r="L332" s="20" t="s">
        <v>1845</v>
      </c>
      <c r="M332" s="22" t="s">
        <v>340</v>
      </c>
      <c r="N332" s="16">
        <v>3157.0</v>
      </c>
      <c r="O332" s="16">
        <v>441.0</v>
      </c>
      <c r="P332" s="16" t="s">
        <v>158</v>
      </c>
      <c r="Q332" s="23" t="s">
        <v>1846</v>
      </c>
      <c r="R332" s="20" t="s">
        <v>1847</v>
      </c>
    </row>
    <row r="333">
      <c r="A333" s="21" t="s">
        <v>1848</v>
      </c>
      <c r="B333" s="16" t="s">
        <v>1849</v>
      </c>
      <c r="C333" s="18" t="s">
        <v>414</v>
      </c>
      <c r="D333" s="16" t="s">
        <v>1850</v>
      </c>
      <c r="E333" s="19">
        <v>43071.81662037037</v>
      </c>
      <c r="F333" s="16"/>
      <c r="G333" s="16" t="s">
        <v>32</v>
      </c>
      <c r="H333" s="16"/>
      <c r="I333" s="16"/>
      <c r="J333" s="16" t="s">
        <v>1851</v>
      </c>
      <c r="K333" s="16"/>
      <c r="L333" s="20" t="s">
        <v>44</v>
      </c>
      <c r="M333" s="22" t="s">
        <v>1852</v>
      </c>
      <c r="N333" s="16">
        <v>5868.0</v>
      </c>
      <c r="O333" s="16">
        <v>456.0</v>
      </c>
      <c r="P333" s="16" t="s">
        <v>1853</v>
      </c>
      <c r="Q333" s="23" t="s">
        <v>1854</v>
      </c>
      <c r="R333" s="20" t="s">
        <v>417</v>
      </c>
    </row>
    <row r="334">
      <c r="A334" s="21" t="s">
        <v>1855</v>
      </c>
      <c r="B334" s="16" t="s">
        <v>199</v>
      </c>
      <c r="C334" s="18" t="s">
        <v>1017</v>
      </c>
      <c r="D334" s="16" t="s">
        <v>1856</v>
      </c>
      <c r="E334" s="19">
        <v>43071.809849537036</v>
      </c>
      <c r="F334" s="16"/>
      <c r="G334" s="16" t="s">
        <v>32</v>
      </c>
      <c r="H334" s="16"/>
      <c r="I334" s="16"/>
      <c r="J334" s="16" t="s">
        <v>201</v>
      </c>
      <c r="K334" s="16"/>
      <c r="L334" s="20" t="s">
        <v>86</v>
      </c>
      <c r="M334" s="22" t="s">
        <v>202</v>
      </c>
      <c r="N334" s="16">
        <v>879.0</v>
      </c>
      <c r="O334" s="16">
        <v>908.0</v>
      </c>
      <c r="P334" s="16" t="s">
        <v>204</v>
      </c>
      <c r="Q334" s="23" t="s">
        <v>1857</v>
      </c>
      <c r="R334" s="20" t="s">
        <v>1023</v>
      </c>
    </row>
    <row r="335">
      <c r="A335" s="21" t="s">
        <v>1858</v>
      </c>
      <c r="B335" s="16" t="s">
        <v>1859</v>
      </c>
      <c r="C335" s="18" t="s">
        <v>414</v>
      </c>
      <c r="D335" s="16" t="s">
        <v>1860</v>
      </c>
      <c r="E335" s="19">
        <v>43071.80238425926</v>
      </c>
      <c r="F335" s="16"/>
      <c r="G335" s="16" t="s">
        <v>32</v>
      </c>
      <c r="H335" s="16"/>
      <c r="I335" s="16"/>
      <c r="J335" s="16" t="s">
        <v>1861</v>
      </c>
      <c r="K335" s="16"/>
      <c r="L335" s="20" t="s">
        <v>86</v>
      </c>
      <c r="M335" s="22" t="s">
        <v>1862</v>
      </c>
      <c r="N335" s="16">
        <v>466.0</v>
      </c>
      <c r="O335" s="16">
        <v>1594.0</v>
      </c>
      <c r="P335" s="16" t="s">
        <v>1863</v>
      </c>
      <c r="Q335" s="23" t="s">
        <v>1864</v>
      </c>
      <c r="R335" s="20" t="s">
        <v>417</v>
      </c>
    </row>
    <row r="336">
      <c r="A336" s="21" t="s">
        <v>1858</v>
      </c>
      <c r="B336" s="16" t="s">
        <v>1859</v>
      </c>
      <c r="C336" s="18" t="s">
        <v>414</v>
      </c>
      <c r="D336" s="16" t="s">
        <v>1860</v>
      </c>
      <c r="E336" s="19">
        <v>43071.80238425926</v>
      </c>
      <c r="F336" s="16"/>
      <c r="G336" s="16" t="s">
        <v>32</v>
      </c>
      <c r="H336" s="16"/>
      <c r="I336" s="16"/>
      <c r="J336" s="16" t="s">
        <v>1861</v>
      </c>
      <c r="K336" s="16"/>
      <c r="L336" s="20" t="s">
        <v>86</v>
      </c>
      <c r="M336" s="22" t="s">
        <v>1862</v>
      </c>
      <c r="N336" s="16">
        <v>466.0</v>
      </c>
      <c r="O336" s="16">
        <v>1594.0</v>
      </c>
      <c r="P336" s="16" t="s">
        <v>1863</v>
      </c>
      <c r="Q336" s="23" t="s">
        <v>1864</v>
      </c>
      <c r="R336" s="20" t="s">
        <v>417</v>
      </c>
    </row>
    <row r="337">
      <c r="A337" s="21" t="s">
        <v>1865</v>
      </c>
      <c r="B337" s="16" t="s">
        <v>1342</v>
      </c>
      <c r="C337" s="18" t="s">
        <v>1866</v>
      </c>
      <c r="D337" s="16" t="s">
        <v>1867</v>
      </c>
      <c r="E337" s="19">
        <v>43071.797118055554</v>
      </c>
      <c r="F337" s="16"/>
      <c r="G337" s="16" t="s">
        <v>32</v>
      </c>
      <c r="H337" s="16"/>
      <c r="I337" s="16"/>
      <c r="J337" s="16" t="s">
        <v>1345</v>
      </c>
      <c r="K337" s="16"/>
      <c r="L337" s="20" t="s">
        <v>736</v>
      </c>
      <c r="M337" s="22" t="s">
        <v>1346</v>
      </c>
      <c r="N337" s="16">
        <v>982.0</v>
      </c>
      <c r="O337" s="16">
        <v>1127.0</v>
      </c>
      <c r="P337" s="16" t="s">
        <v>1347</v>
      </c>
      <c r="Q337" s="23" t="s">
        <v>1868</v>
      </c>
      <c r="R337" s="20" t="s">
        <v>1869</v>
      </c>
    </row>
    <row r="338">
      <c r="A338" s="21" t="s">
        <v>1870</v>
      </c>
      <c r="B338" s="16" t="s">
        <v>1871</v>
      </c>
      <c r="C338" s="18" t="s">
        <v>107</v>
      </c>
      <c r="D338" s="16" t="s">
        <v>1872</v>
      </c>
      <c r="E338" s="19">
        <v>43071.785775462966</v>
      </c>
      <c r="F338" s="16"/>
      <c r="G338" s="16" t="s">
        <v>32</v>
      </c>
      <c r="H338" s="16"/>
      <c r="I338" s="16"/>
      <c r="J338" s="16" t="s">
        <v>1873</v>
      </c>
      <c r="K338" s="16"/>
      <c r="L338" s="20" t="s">
        <v>44</v>
      </c>
      <c r="M338" s="22" t="s">
        <v>1874</v>
      </c>
      <c r="N338" s="16">
        <v>1394.0</v>
      </c>
      <c r="O338" s="16">
        <v>1244.0</v>
      </c>
      <c r="P338" s="16" t="s">
        <v>1875</v>
      </c>
      <c r="Q338" s="23" t="s">
        <v>1876</v>
      </c>
      <c r="R338" s="20" t="s">
        <v>116</v>
      </c>
    </row>
    <row r="339">
      <c r="A339" s="21" t="s">
        <v>1877</v>
      </c>
      <c r="B339" s="16" t="s">
        <v>1878</v>
      </c>
      <c r="C339" s="18" t="s">
        <v>1879</v>
      </c>
      <c r="D339" s="16" t="s">
        <v>1880</v>
      </c>
      <c r="E339" s="19">
        <v>43071.773634259254</v>
      </c>
      <c r="F339" s="16"/>
      <c r="G339" s="16" t="s">
        <v>32</v>
      </c>
      <c r="H339" s="16"/>
      <c r="I339" s="16"/>
      <c r="J339" s="16" t="s">
        <v>1881</v>
      </c>
      <c r="K339" s="16"/>
      <c r="L339" s="20" t="s">
        <v>44</v>
      </c>
      <c r="M339" s="22" t="s">
        <v>1882</v>
      </c>
      <c r="N339" s="16">
        <v>374.0</v>
      </c>
      <c r="O339" s="16">
        <v>944.0</v>
      </c>
      <c r="P339" s="16" t="s">
        <v>1883</v>
      </c>
      <c r="Q339" s="23" t="s">
        <v>1884</v>
      </c>
      <c r="R339" s="20" t="s">
        <v>1885</v>
      </c>
    </row>
    <row r="340">
      <c r="A340" s="21" t="s">
        <v>1886</v>
      </c>
      <c r="B340" s="16" t="s">
        <v>400</v>
      </c>
      <c r="C340" s="18" t="s">
        <v>1887</v>
      </c>
      <c r="D340" s="16" t="s">
        <v>1888</v>
      </c>
      <c r="E340" s="19">
        <v>43071.770416666666</v>
      </c>
      <c r="F340" s="16"/>
      <c r="G340" s="16" t="s">
        <v>32</v>
      </c>
      <c r="H340" s="16"/>
      <c r="I340" s="16"/>
      <c r="J340" s="16" t="s">
        <v>403</v>
      </c>
      <c r="K340" s="16"/>
      <c r="L340" s="20" t="s">
        <v>77</v>
      </c>
      <c r="M340" s="22" t="s">
        <v>404</v>
      </c>
      <c r="N340" s="16">
        <v>4601.0</v>
      </c>
      <c r="O340" s="16">
        <v>4359.0</v>
      </c>
      <c r="P340" s="16" t="s">
        <v>405</v>
      </c>
      <c r="Q340" s="23" t="s">
        <v>1889</v>
      </c>
      <c r="R340" s="20" t="s">
        <v>1890</v>
      </c>
    </row>
    <row r="341">
      <c r="A341" s="21" t="s">
        <v>1891</v>
      </c>
      <c r="B341" s="16" t="s">
        <v>400</v>
      </c>
      <c r="C341" s="18" t="s">
        <v>1693</v>
      </c>
      <c r="D341" s="16" t="s">
        <v>1892</v>
      </c>
      <c r="E341" s="19">
        <v>43071.76980324074</v>
      </c>
      <c r="F341" s="16"/>
      <c r="G341" s="16" t="s">
        <v>32</v>
      </c>
      <c r="H341" s="16"/>
      <c r="I341" s="16"/>
      <c r="J341" s="16" t="s">
        <v>403</v>
      </c>
      <c r="K341" s="16"/>
      <c r="L341" s="20" t="s">
        <v>77</v>
      </c>
      <c r="M341" s="22" t="s">
        <v>404</v>
      </c>
      <c r="N341" s="16">
        <v>4601.0</v>
      </c>
      <c r="O341" s="16">
        <v>4359.0</v>
      </c>
      <c r="P341" s="16" t="s">
        <v>405</v>
      </c>
      <c r="Q341" s="23" t="s">
        <v>1893</v>
      </c>
      <c r="R341" s="20" t="s">
        <v>1698</v>
      </c>
    </row>
    <row r="342">
      <c r="A342" s="21" t="s">
        <v>1894</v>
      </c>
      <c r="B342" s="16" t="s">
        <v>400</v>
      </c>
      <c r="C342" s="18" t="s">
        <v>1040</v>
      </c>
      <c r="D342" s="16" t="s">
        <v>1895</v>
      </c>
      <c r="E342" s="19">
        <v>43071.769780092596</v>
      </c>
      <c r="F342" s="16"/>
      <c r="G342" s="16" t="s">
        <v>32</v>
      </c>
      <c r="H342" s="16"/>
      <c r="I342" s="16"/>
      <c r="J342" s="16" t="s">
        <v>403</v>
      </c>
      <c r="K342" s="16"/>
      <c r="L342" s="20" t="s">
        <v>77</v>
      </c>
      <c r="M342" s="22" t="s">
        <v>404</v>
      </c>
      <c r="N342" s="16">
        <v>4601.0</v>
      </c>
      <c r="O342" s="16">
        <v>4359.0</v>
      </c>
      <c r="P342" s="16" t="s">
        <v>405</v>
      </c>
      <c r="Q342" s="23" t="s">
        <v>1896</v>
      </c>
      <c r="R342" s="20" t="s">
        <v>1043</v>
      </c>
    </row>
    <row r="343">
      <c r="A343" s="21" t="s">
        <v>1897</v>
      </c>
      <c r="B343" s="16" t="s">
        <v>400</v>
      </c>
      <c r="C343" s="18" t="s">
        <v>1898</v>
      </c>
      <c r="D343" s="16" t="s">
        <v>1899</v>
      </c>
      <c r="E343" s="19">
        <v>43071.76930555556</v>
      </c>
      <c r="F343" s="16"/>
      <c r="G343" s="16" t="s">
        <v>32</v>
      </c>
      <c r="H343" s="16"/>
      <c r="I343" s="16"/>
      <c r="J343" s="16" t="s">
        <v>403</v>
      </c>
      <c r="K343" s="16"/>
      <c r="L343" s="20" t="s">
        <v>77</v>
      </c>
      <c r="M343" s="22" t="s">
        <v>404</v>
      </c>
      <c r="N343" s="16">
        <v>4601.0</v>
      </c>
      <c r="O343" s="16">
        <v>4359.0</v>
      </c>
      <c r="P343" s="16" t="s">
        <v>405</v>
      </c>
      <c r="Q343" s="23" t="s">
        <v>1900</v>
      </c>
      <c r="R343" s="20" t="s">
        <v>1901</v>
      </c>
    </row>
    <row r="344">
      <c r="A344" s="21" t="s">
        <v>1902</v>
      </c>
      <c r="B344" s="16" t="s">
        <v>400</v>
      </c>
      <c r="C344" s="18" t="s">
        <v>1134</v>
      </c>
      <c r="D344" s="16" t="s">
        <v>1903</v>
      </c>
      <c r="E344" s="19">
        <v>43071.76923611111</v>
      </c>
      <c r="F344" s="16"/>
      <c r="G344" s="16" t="s">
        <v>32</v>
      </c>
      <c r="H344" s="16"/>
      <c r="I344" s="16"/>
      <c r="J344" s="16" t="s">
        <v>403</v>
      </c>
      <c r="K344" s="16"/>
      <c r="L344" s="20" t="s">
        <v>77</v>
      </c>
      <c r="M344" s="22" t="s">
        <v>404</v>
      </c>
      <c r="N344" s="16">
        <v>4601.0</v>
      </c>
      <c r="O344" s="16">
        <v>4359.0</v>
      </c>
      <c r="P344" s="16" t="s">
        <v>405</v>
      </c>
      <c r="Q344" s="23" t="s">
        <v>1904</v>
      </c>
      <c r="R344" s="20" t="s">
        <v>1140</v>
      </c>
    </row>
    <row r="345">
      <c r="A345" s="21" t="s">
        <v>1902</v>
      </c>
      <c r="B345" s="16" t="s">
        <v>400</v>
      </c>
      <c r="C345" s="18" t="s">
        <v>1134</v>
      </c>
      <c r="D345" s="16" t="s">
        <v>1903</v>
      </c>
      <c r="E345" s="19">
        <v>43071.76923611111</v>
      </c>
      <c r="F345" s="16"/>
      <c r="G345" s="16" t="s">
        <v>32</v>
      </c>
      <c r="H345" s="16"/>
      <c r="I345" s="16"/>
      <c r="J345" s="16" t="s">
        <v>403</v>
      </c>
      <c r="K345" s="16"/>
      <c r="L345" s="20" t="s">
        <v>77</v>
      </c>
      <c r="M345" s="22" t="s">
        <v>404</v>
      </c>
      <c r="N345" s="16">
        <v>4601.0</v>
      </c>
      <c r="O345" s="16">
        <v>4359.0</v>
      </c>
      <c r="P345" s="16" t="s">
        <v>405</v>
      </c>
      <c r="Q345" s="23" t="s">
        <v>1904</v>
      </c>
      <c r="R345" s="20" t="s">
        <v>1140</v>
      </c>
    </row>
    <row r="346">
      <c r="A346" s="21" t="s">
        <v>1905</v>
      </c>
      <c r="B346" s="16" t="s">
        <v>1482</v>
      </c>
      <c r="C346" s="18" t="s">
        <v>1906</v>
      </c>
      <c r="D346" s="16" t="s">
        <v>1907</v>
      </c>
      <c r="E346" s="19">
        <v>43071.75111111111</v>
      </c>
      <c r="F346" s="16"/>
      <c r="G346" s="16" t="s">
        <v>32</v>
      </c>
      <c r="H346" s="16"/>
      <c r="I346" s="16"/>
      <c r="J346" s="16" t="s">
        <v>1485</v>
      </c>
      <c r="K346" s="16"/>
      <c r="L346" s="20" t="s">
        <v>86</v>
      </c>
      <c r="M346" s="22" t="s">
        <v>1486</v>
      </c>
      <c r="N346" s="16">
        <v>113.0</v>
      </c>
      <c r="O346" s="16">
        <v>259.0</v>
      </c>
      <c r="P346" s="16" t="s">
        <v>1487</v>
      </c>
      <c r="Q346" s="23" t="s">
        <v>1908</v>
      </c>
      <c r="R346" s="20" t="s">
        <v>1909</v>
      </c>
    </row>
    <row r="347">
      <c r="A347" s="21" t="s">
        <v>1910</v>
      </c>
      <c r="B347" s="16" t="s">
        <v>1408</v>
      </c>
      <c r="C347" s="18" t="s">
        <v>1911</v>
      </c>
      <c r="D347" s="16" t="s">
        <v>1912</v>
      </c>
      <c r="E347" s="19">
        <v>43071.74726851852</v>
      </c>
      <c r="F347" s="16"/>
      <c r="G347" s="16" t="s">
        <v>32</v>
      </c>
      <c r="H347" s="16"/>
      <c r="I347" s="16"/>
      <c r="J347" s="16" t="s">
        <v>1411</v>
      </c>
      <c r="K347" s="16"/>
      <c r="L347" s="20" t="s">
        <v>86</v>
      </c>
      <c r="M347" s="22" t="s">
        <v>1412</v>
      </c>
      <c r="N347" s="16">
        <v>53.0</v>
      </c>
      <c r="O347" s="16">
        <v>108.0</v>
      </c>
      <c r="P347" s="16" t="s">
        <v>1413</v>
      </c>
      <c r="Q347" s="23" t="s">
        <v>1913</v>
      </c>
      <c r="R347" s="20" t="s">
        <v>1914</v>
      </c>
    </row>
    <row r="348">
      <c r="A348" s="21" t="s">
        <v>1915</v>
      </c>
      <c r="B348" s="16" t="s">
        <v>1342</v>
      </c>
      <c r="C348" s="18" t="s">
        <v>1916</v>
      </c>
      <c r="D348" s="16" t="s">
        <v>1917</v>
      </c>
      <c r="E348" s="19">
        <v>43071.74554398148</v>
      </c>
      <c r="F348" s="16"/>
      <c r="G348" s="16" t="s">
        <v>32</v>
      </c>
      <c r="H348" s="16"/>
      <c r="I348" s="16"/>
      <c r="J348" s="16" t="s">
        <v>1345</v>
      </c>
      <c r="K348" s="16"/>
      <c r="L348" s="20" t="s">
        <v>44</v>
      </c>
      <c r="M348" s="22" t="s">
        <v>1346</v>
      </c>
      <c r="N348" s="16">
        <v>982.0</v>
      </c>
      <c r="O348" s="16">
        <v>1125.0</v>
      </c>
      <c r="P348" s="16" t="s">
        <v>1347</v>
      </c>
      <c r="Q348" s="23" t="s">
        <v>1918</v>
      </c>
      <c r="R348" s="20" t="s">
        <v>1919</v>
      </c>
    </row>
    <row r="349">
      <c r="A349" s="21" t="s">
        <v>1920</v>
      </c>
      <c r="B349" s="16" t="s">
        <v>1921</v>
      </c>
      <c r="C349" s="18" t="s">
        <v>1922</v>
      </c>
      <c r="D349" s="16" t="s">
        <v>1923</v>
      </c>
      <c r="E349" s="19">
        <v>43071.74506944444</v>
      </c>
      <c r="F349" s="16"/>
      <c r="G349" s="16" t="s">
        <v>32</v>
      </c>
      <c r="H349" s="16"/>
      <c r="I349" s="16"/>
      <c r="J349" s="16" t="s">
        <v>1924</v>
      </c>
      <c r="K349" s="16"/>
      <c r="L349" s="20" t="s">
        <v>53</v>
      </c>
      <c r="M349" s="22" t="s">
        <v>1925</v>
      </c>
      <c r="N349" s="16">
        <v>457.0</v>
      </c>
      <c r="O349" s="16">
        <v>541.0</v>
      </c>
      <c r="P349" s="16"/>
      <c r="Q349" s="23" t="s">
        <v>1926</v>
      </c>
      <c r="R349" s="20" t="s">
        <v>1927</v>
      </c>
    </row>
    <row r="350">
      <c r="A350" s="21" t="s">
        <v>1928</v>
      </c>
      <c r="B350" s="16" t="s">
        <v>816</v>
      </c>
      <c r="C350" s="18" t="s">
        <v>1929</v>
      </c>
      <c r="D350" s="16" t="s">
        <v>1930</v>
      </c>
      <c r="E350" s="19">
        <v>43071.738333333335</v>
      </c>
      <c r="F350" s="16"/>
      <c r="G350" s="16" t="s">
        <v>32</v>
      </c>
      <c r="H350" s="16" t="s">
        <v>845</v>
      </c>
      <c r="I350" s="16" t="s">
        <v>842</v>
      </c>
      <c r="J350" s="16" t="s">
        <v>819</v>
      </c>
      <c r="K350" s="16"/>
      <c r="L350" s="20" t="s">
        <v>53</v>
      </c>
      <c r="M350" s="22" t="s">
        <v>820</v>
      </c>
      <c r="N350" s="16">
        <v>3218.0</v>
      </c>
      <c r="O350" s="16">
        <v>2573.0</v>
      </c>
      <c r="P350" s="16" t="s">
        <v>821</v>
      </c>
      <c r="Q350" s="23" t="s">
        <v>1931</v>
      </c>
      <c r="R350" s="20" t="s">
        <v>1932</v>
      </c>
    </row>
    <row r="351">
      <c r="A351" s="21" t="s">
        <v>1933</v>
      </c>
      <c r="B351" s="16" t="s">
        <v>1402</v>
      </c>
      <c r="C351" s="18" t="s">
        <v>1934</v>
      </c>
      <c r="D351" s="16" t="s">
        <v>1935</v>
      </c>
      <c r="E351" s="19">
        <v>43071.73734953704</v>
      </c>
      <c r="F351" s="16"/>
      <c r="G351" s="16" t="s">
        <v>32</v>
      </c>
      <c r="H351" s="16"/>
      <c r="I351" s="16"/>
      <c r="J351" s="16" t="s">
        <v>1404</v>
      </c>
      <c r="K351" s="16"/>
      <c r="L351" s="20" t="s">
        <v>53</v>
      </c>
      <c r="M351" s="22" t="s">
        <v>1405</v>
      </c>
      <c r="N351" s="16">
        <v>359.0</v>
      </c>
      <c r="O351" s="16">
        <v>221.0</v>
      </c>
      <c r="P351" s="16" t="s">
        <v>710</v>
      </c>
      <c r="Q351" s="23" t="s">
        <v>1936</v>
      </c>
      <c r="R351" s="20" t="s">
        <v>1937</v>
      </c>
    </row>
    <row r="352">
      <c r="A352" s="21" t="s">
        <v>1938</v>
      </c>
      <c r="B352" s="16" t="s">
        <v>842</v>
      </c>
      <c r="C352" s="18" t="s">
        <v>1939</v>
      </c>
      <c r="D352" s="16" t="s">
        <v>1940</v>
      </c>
      <c r="E352" s="19">
        <v>43071.736666666664</v>
      </c>
      <c r="F352" s="16"/>
      <c r="G352" s="16" t="s">
        <v>32</v>
      </c>
      <c r="H352" s="16"/>
      <c r="I352" s="16"/>
      <c r="J352" s="16" t="s">
        <v>845</v>
      </c>
      <c r="K352" s="16"/>
      <c r="L352" s="20" t="s">
        <v>53</v>
      </c>
      <c r="M352" s="22" t="s">
        <v>846</v>
      </c>
      <c r="N352" s="16">
        <v>542.0</v>
      </c>
      <c r="O352" s="16">
        <v>519.0</v>
      </c>
      <c r="P352" s="16" t="s">
        <v>847</v>
      </c>
      <c r="Q352" s="23" t="s">
        <v>1941</v>
      </c>
      <c r="R352" s="20" t="s">
        <v>1942</v>
      </c>
    </row>
    <row r="353">
      <c r="A353" s="21" t="s">
        <v>1943</v>
      </c>
      <c r="B353" s="16" t="s">
        <v>1859</v>
      </c>
      <c r="C353" s="18" t="s">
        <v>409</v>
      </c>
      <c r="D353" s="16" t="s">
        <v>1944</v>
      </c>
      <c r="E353" s="19">
        <v>43071.7353125</v>
      </c>
      <c r="F353" s="16"/>
      <c r="G353" s="16" t="s">
        <v>32</v>
      </c>
      <c r="H353" s="16"/>
      <c r="I353" s="16"/>
      <c r="J353" s="16" t="s">
        <v>1861</v>
      </c>
      <c r="K353" s="16"/>
      <c r="L353" s="20" t="s">
        <v>86</v>
      </c>
      <c r="M353" s="22" t="s">
        <v>1862</v>
      </c>
      <c r="N353" s="16">
        <v>466.0</v>
      </c>
      <c r="O353" s="16">
        <v>1594.0</v>
      </c>
      <c r="P353" s="16" t="s">
        <v>1863</v>
      </c>
      <c r="Q353" s="23" t="s">
        <v>1945</v>
      </c>
      <c r="R353" s="20" t="s">
        <v>412</v>
      </c>
    </row>
    <row r="354">
      <c r="A354" s="21" t="s">
        <v>1946</v>
      </c>
      <c r="B354" s="16" t="s">
        <v>842</v>
      </c>
      <c r="C354" s="18" t="s">
        <v>1947</v>
      </c>
      <c r="D354" s="16" t="s">
        <v>1948</v>
      </c>
      <c r="E354" s="19">
        <v>43071.7334837963</v>
      </c>
      <c r="F354" s="16"/>
      <c r="G354" s="16" t="s">
        <v>32</v>
      </c>
      <c r="H354" s="16"/>
      <c r="I354" s="16"/>
      <c r="J354" s="16" t="s">
        <v>845</v>
      </c>
      <c r="K354" s="16"/>
      <c r="L354" s="20" t="s">
        <v>53</v>
      </c>
      <c r="M354" s="22" t="s">
        <v>846</v>
      </c>
      <c r="N354" s="16">
        <v>542.0</v>
      </c>
      <c r="O354" s="16">
        <v>519.0</v>
      </c>
      <c r="P354" s="16" t="s">
        <v>847</v>
      </c>
      <c r="Q354" s="23" t="s">
        <v>1949</v>
      </c>
      <c r="R354" s="20" t="s">
        <v>1950</v>
      </c>
    </row>
    <row r="355">
      <c r="A355" s="21" t="s">
        <v>1951</v>
      </c>
      <c r="B355" s="16" t="s">
        <v>816</v>
      </c>
      <c r="C355" s="18" t="s">
        <v>414</v>
      </c>
      <c r="D355" s="16" t="s">
        <v>1952</v>
      </c>
      <c r="E355" s="19">
        <v>43071.73317129629</v>
      </c>
      <c r="F355" s="16"/>
      <c r="G355" s="16" t="s">
        <v>32</v>
      </c>
      <c r="H355" s="16"/>
      <c r="I355" s="16"/>
      <c r="J355" s="16" t="s">
        <v>819</v>
      </c>
      <c r="K355" s="16"/>
      <c r="L355" s="20" t="s">
        <v>53</v>
      </c>
      <c r="M355" s="22" t="s">
        <v>820</v>
      </c>
      <c r="N355" s="16">
        <v>3218.0</v>
      </c>
      <c r="O355" s="16">
        <v>2573.0</v>
      </c>
      <c r="P355" s="16" t="s">
        <v>821</v>
      </c>
      <c r="Q355" s="23" t="s">
        <v>1953</v>
      </c>
      <c r="R355" s="20" t="s">
        <v>417</v>
      </c>
    </row>
    <row r="356">
      <c r="A356" s="21" t="s">
        <v>1954</v>
      </c>
      <c r="B356" s="16" t="s">
        <v>816</v>
      </c>
      <c r="C356" s="18" t="s">
        <v>1955</v>
      </c>
      <c r="D356" s="16" t="s">
        <v>1956</v>
      </c>
      <c r="E356" s="19">
        <v>43071.73003472222</v>
      </c>
      <c r="F356" s="16"/>
      <c r="G356" s="16" t="s">
        <v>32</v>
      </c>
      <c r="H356" s="16" t="s">
        <v>1803</v>
      </c>
      <c r="I356" s="16" t="s">
        <v>1800</v>
      </c>
      <c r="J356" s="16" t="s">
        <v>819</v>
      </c>
      <c r="K356" s="16"/>
      <c r="L356" s="20" t="s">
        <v>53</v>
      </c>
      <c r="M356" s="22" t="s">
        <v>820</v>
      </c>
      <c r="N356" s="16">
        <v>3218.0</v>
      </c>
      <c r="O356" s="16">
        <v>2573.0</v>
      </c>
      <c r="P356" s="16" t="s">
        <v>821</v>
      </c>
      <c r="Q356" s="23" t="s">
        <v>1957</v>
      </c>
      <c r="R356" s="20" t="s">
        <v>1958</v>
      </c>
    </row>
    <row r="357">
      <c r="A357" s="21" t="s">
        <v>1959</v>
      </c>
      <c r="B357" s="16" t="s">
        <v>1547</v>
      </c>
      <c r="C357" s="18" t="s">
        <v>1597</v>
      </c>
      <c r="D357" s="16" t="s">
        <v>1960</v>
      </c>
      <c r="E357" s="19">
        <v>43071.7290625</v>
      </c>
      <c r="F357" s="16"/>
      <c r="G357" s="16" t="s">
        <v>32</v>
      </c>
      <c r="H357" s="16"/>
      <c r="I357" s="16"/>
      <c r="J357" s="16" t="s">
        <v>1550</v>
      </c>
      <c r="K357" s="16"/>
      <c r="L357" s="20" t="s">
        <v>53</v>
      </c>
      <c r="M357" s="22" t="s">
        <v>1551</v>
      </c>
      <c r="N357" s="16">
        <v>50.0</v>
      </c>
      <c r="O357" s="16">
        <v>62.0</v>
      </c>
      <c r="P357" s="16" t="s">
        <v>1138</v>
      </c>
      <c r="Q357" s="23" t="s">
        <v>1961</v>
      </c>
      <c r="R357" s="20" t="s">
        <v>1600</v>
      </c>
    </row>
    <row r="358">
      <c r="A358" s="21" t="s">
        <v>1962</v>
      </c>
      <c r="B358" s="16" t="s">
        <v>1342</v>
      </c>
      <c r="C358" s="18" t="s">
        <v>1963</v>
      </c>
      <c r="D358" s="16" t="s">
        <v>1964</v>
      </c>
      <c r="E358" s="19">
        <v>43071.72614583334</v>
      </c>
      <c r="F358" s="16"/>
      <c r="G358" s="16" t="s">
        <v>32</v>
      </c>
      <c r="H358" s="16"/>
      <c r="I358" s="16"/>
      <c r="J358" s="16" t="s">
        <v>1345</v>
      </c>
      <c r="K358" s="16"/>
      <c r="L358" s="20" t="s">
        <v>44</v>
      </c>
      <c r="M358" s="22" t="s">
        <v>1346</v>
      </c>
      <c r="N358" s="16">
        <v>982.0</v>
      </c>
      <c r="O358" s="16">
        <v>1125.0</v>
      </c>
      <c r="P358" s="16" t="s">
        <v>1347</v>
      </c>
      <c r="Q358" s="23" t="s">
        <v>1965</v>
      </c>
      <c r="R358" s="20" t="s">
        <v>1966</v>
      </c>
    </row>
    <row r="359">
      <c r="A359" s="21" t="s">
        <v>1967</v>
      </c>
      <c r="B359" s="16" t="s">
        <v>1342</v>
      </c>
      <c r="C359" s="18" t="s">
        <v>1968</v>
      </c>
      <c r="D359" s="16" t="s">
        <v>1969</v>
      </c>
      <c r="E359" s="19">
        <v>43071.72577546297</v>
      </c>
      <c r="F359" s="16"/>
      <c r="G359" s="16" t="s">
        <v>32</v>
      </c>
      <c r="H359" s="16"/>
      <c r="I359" s="16"/>
      <c r="J359" s="16" t="s">
        <v>1345</v>
      </c>
      <c r="K359" s="16"/>
      <c r="L359" s="20" t="s">
        <v>44</v>
      </c>
      <c r="M359" s="22" t="s">
        <v>1346</v>
      </c>
      <c r="N359" s="16">
        <v>982.0</v>
      </c>
      <c r="O359" s="16">
        <v>1125.0</v>
      </c>
      <c r="P359" s="16" t="s">
        <v>1347</v>
      </c>
      <c r="Q359" s="23" t="s">
        <v>1970</v>
      </c>
      <c r="R359" s="20" t="s">
        <v>1971</v>
      </c>
    </row>
    <row r="360">
      <c r="A360" s="21" t="s">
        <v>1972</v>
      </c>
      <c r="B360" s="16" t="s">
        <v>496</v>
      </c>
      <c r="C360" s="18" t="s">
        <v>1898</v>
      </c>
      <c r="D360" s="16" t="s">
        <v>1973</v>
      </c>
      <c r="E360" s="19">
        <v>43071.72491898148</v>
      </c>
      <c r="F360" s="16"/>
      <c r="G360" s="16" t="s">
        <v>32</v>
      </c>
      <c r="H360" s="16"/>
      <c r="I360" s="16"/>
      <c r="J360" s="16" t="s">
        <v>499</v>
      </c>
      <c r="K360" s="16"/>
      <c r="L360" s="20" t="s">
        <v>53</v>
      </c>
      <c r="M360" s="22" t="s">
        <v>500</v>
      </c>
      <c r="N360" s="16">
        <v>79.0</v>
      </c>
      <c r="O360" s="16">
        <v>143.0</v>
      </c>
      <c r="P360" s="16" t="s">
        <v>501</v>
      </c>
      <c r="Q360" s="23" t="s">
        <v>1974</v>
      </c>
      <c r="R360" s="20" t="s">
        <v>1901</v>
      </c>
    </row>
    <row r="361">
      <c r="A361" s="21" t="s">
        <v>1975</v>
      </c>
      <c r="B361" s="16" t="s">
        <v>1571</v>
      </c>
      <c r="C361" s="18" t="s">
        <v>1976</v>
      </c>
      <c r="D361" s="16" t="s">
        <v>1977</v>
      </c>
      <c r="E361" s="19">
        <v>43071.724131944444</v>
      </c>
      <c r="F361" s="16"/>
      <c r="G361" s="16" t="s">
        <v>32</v>
      </c>
      <c r="H361" s="16"/>
      <c r="I361" s="16"/>
      <c r="J361" s="16" t="s">
        <v>1574</v>
      </c>
      <c r="K361" s="16"/>
      <c r="L361" s="20" t="s">
        <v>44</v>
      </c>
      <c r="M361" s="22" t="s">
        <v>1575</v>
      </c>
      <c r="N361" s="16">
        <v>1102.0</v>
      </c>
      <c r="O361" s="16">
        <v>878.0</v>
      </c>
      <c r="P361" s="16" t="s">
        <v>1576</v>
      </c>
      <c r="Q361" s="23" t="s">
        <v>1978</v>
      </c>
      <c r="R361" s="20" t="s">
        <v>1979</v>
      </c>
    </row>
    <row r="362">
      <c r="A362" s="21" t="s">
        <v>1980</v>
      </c>
      <c r="B362" s="16" t="s">
        <v>496</v>
      </c>
      <c r="C362" s="18" t="s">
        <v>1981</v>
      </c>
      <c r="D362" s="16" t="s">
        <v>1982</v>
      </c>
      <c r="E362" s="19">
        <v>43071.72383101852</v>
      </c>
      <c r="F362" s="16"/>
      <c r="G362" s="16" t="s">
        <v>32</v>
      </c>
      <c r="H362" s="16"/>
      <c r="I362" s="16"/>
      <c r="J362" s="16" t="s">
        <v>499</v>
      </c>
      <c r="K362" s="16"/>
      <c r="L362" s="20" t="s">
        <v>53</v>
      </c>
      <c r="M362" s="22" t="s">
        <v>500</v>
      </c>
      <c r="N362" s="16">
        <v>79.0</v>
      </c>
      <c r="O362" s="16">
        <v>143.0</v>
      </c>
      <c r="P362" s="16" t="s">
        <v>501</v>
      </c>
      <c r="Q362" s="23" t="s">
        <v>1983</v>
      </c>
      <c r="R362" s="20" t="s">
        <v>1984</v>
      </c>
    </row>
    <row r="363">
      <c r="A363" s="21" t="s">
        <v>1985</v>
      </c>
      <c r="B363" s="16" t="s">
        <v>1986</v>
      </c>
      <c r="C363" s="18" t="s">
        <v>1987</v>
      </c>
      <c r="D363" s="16" t="s">
        <v>1988</v>
      </c>
      <c r="E363" s="19">
        <v>43071.72315972223</v>
      </c>
      <c r="F363" s="16"/>
      <c r="G363" s="16" t="s">
        <v>32</v>
      </c>
      <c r="H363" s="16"/>
      <c r="I363" s="16"/>
      <c r="J363" s="16" t="s">
        <v>1989</v>
      </c>
      <c r="K363" s="16"/>
      <c r="L363" s="20" t="s">
        <v>44</v>
      </c>
      <c r="M363" s="22" t="s">
        <v>1990</v>
      </c>
      <c r="N363" s="16">
        <v>20.0</v>
      </c>
      <c r="O363" s="16">
        <v>50.0</v>
      </c>
      <c r="P363" s="16"/>
      <c r="Q363" s="23" t="s">
        <v>1991</v>
      </c>
      <c r="R363" s="20" t="s">
        <v>1992</v>
      </c>
    </row>
    <row r="364">
      <c r="A364" s="21" t="s">
        <v>1993</v>
      </c>
      <c r="B364" s="16" t="s">
        <v>1994</v>
      </c>
      <c r="C364" s="18" t="s">
        <v>107</v>
      </c>
      <c r="D364" s="16" t="s">
        <v>1995</v>
      </c>
      <c r="E364" s="19">
        <v>43071.72222222222</v>
      </c>
      <c r="F364" s="16"/>
      <c r="G364" s="16" t="s">
        <v>32</v>
      </c>
      <c r="H364" s="16"/>
      <c r="I364" s="16"/>
      <c r="J364" s="16" t="s">
        <v>1996</v>
      </c>
      <c r="K364" s="16"/>
      <c r="L364" s="20" t="s">
        <v>53</v>
      </c>
      <c r="M364" s="22" t="s">
        <v>1997</v>
      </c>
      <c r="N364" s="16">
        <v>444.0</v>
      </c>
      <c r="O364" s="16">
        <v>431.0</v>
      </c>
      <c r="P364" s="16" t="s">
        <v>1998</v>
      </c>
      <c r="Q364" s="23" t="s">
        <v>1999</v>
      </c>
      <c r="R364" s="20" t="s">
        <v>116</v>
      </c>
    </row>
    <row r="365">
      <c r="A365" s="21" t="s">
        <v>2000</v>
      </c>
      <c r="B365" s="16" t="s">
        <v>496</v>
      </c>
      <c r="C365" s="18" t="s">
        <v>414</v>
      </c>
      <c r="D365" s="16" t="s">
        <v>2001</v>
      </c>
      <c r="E365" s="19">
        <v>43071.72196759259</v>
      </c>
      <c r="F365" s="16"/>
      <c r="G365" s="16" t="s">
        <v>32</v>
      </c>
      <c r="H365" s="16"/>
      <c r="I365" s="16"/>
      <c r="J365" s="16" t="s">
        <v>499</v>
      </c>
      <c r="K365" s="16"/>
      <c r="L365" s="20" t="s">
        <v>53</v>
      </c>
      <c r="M365" s="22" t="s">
        <v>500</v>
      </c>
      <c r="N365" s="16">
        <v>79.0</v>
      </c>
      <c r="O365" s="16">
        <v>143.0</v>
      </c>
      <c r="P365" s="16" t="s">
        <v>501</v>
      </c>
      <c r="Q365" s="23" t="s">
        <v>2002</v>
      </c>
      <c r="R365" s="20" t="s">
        <v>417</v>
      </c>
    </row>
    <row r="366">
      <c r="A366" s="21" t="s">
        <v>2003</v>
      </c>
      <c r="B366" s="16" t="s">
        <v>496</v>
      </c>
      <c r="C366" s="18" t="s">
        <v>2004</v>
      </c>
      <c r="D366" s="16" t="s">
        <v>2005</v>
      </c>
      <c r="E366" s="19">
        <v>43071.72075231481</v>
      </c>
      <c r="F366" s="16"/>
      <c r="G366" s="16" t="s">
        <v>32</v>
      </c>
      <c r="H366" s="16"/>
      <c r="I366" s="16"/>
      <c r="J366" s="16" t="s">
        <v>499</v>
      </c>
      <c r="K366" s="16"/>
      <c r="L366" s="20" t="s">
        <v>53</v>
      </c>
      <c r="M366" s="22" t="s">
        <v>500</v>
      </c>
      <c r="N366" s="16">
        <v>79.0</v>
      </c>
      <c r="O366" s="16">
        <v>143.0</v>
      </c>
      <c r="P366" s="16" t="s">
        <v>501</v>
      </c>
      <c r="Q366" s="23" t="s">
        <v>2006</v>
      </c>
      <c r="R366" s="20" t="s">
        <v>2007</v>
      </c>
    </row>
    <row r="367">
      <c r="A367" s="21" t="s">
        <v>2008</v>
      </c>
      <c r="B367" s="16" t="s">
        <v>2009</v>
      </c>
      <c r="C367" s="18" t="s">
        <v>1976</v>
      </c>
      <c r="D367" s="16" t="s">
        <v>2010</v>
      </c>
      <c r="E367" s="19">
        <v>43071.72009259259</v>
      </c>
      <c r="F367" s="16"/>
      <c r="G367" s="16" t="s">
        <v>32</v>
      </c>
      <c r="H367" s="16"/>
      <c r="I367" s="16"/>
      <c r="J367" s="16" t="s">
        <v>2011</v>
      </c>
      <c r="K367" s="16"/>
      <c r="L367" s="20" t="s">
        <v>44</v>
      </c>
      <c r="M367" s="22" t="s">
        <v>2012</v>
      </c>
      <c r="N367" s="16">
        <v>144.0</v>
      </c>
      <c r="O367" s="16">
        <v>144.0</v>
      </c>
      <c r="P367" s="16" t="s">
        <v>2013</v>
      </c>
      <c r="Q367" s="23" t="s">
        <v>2014</v>
      </c>
      <c r="R367" s="20" t="s">
        <v>1979</v>
      </c>
    </row>
    <row r="368">
      <c r="A368" s="21" t="s">
        <v>2015</v>
      </c>
      <c r="B368" s="16" t="s">
        <v>2016</v>
      </c>
      <c r="C368" s="18" t="s">
        <v>414</v>
      </c>
      <c r="D368" s="16" t="s">
        <v>2017</v>
      </c>
      <c r="E368" s="19">
        <v>43071.71898148148</v>
      </c>
      <c r="F368" s="16"/>
      <c r="G368" s="16" t="s">
        <v>32</v>
      </c>
      <c r="H368" s="16"/>
      <c r="I368" s="16"/>
      <c r="J368" s="16" t="s">
        <v>2018</v>
      </c>
      <c r="K368" s="16"/>
      <c r="L368" s="20" t="s">
        <v>44</v>
      </c>
      <c r="M368" s="22" t="s">
        <v>2019</v>
      </c>
      <c r="N368" s="16">
        <v>1392.0</v>
      </c>
      <c r="O368" s="16">
        <v>1985.0</v>
      </c>
      <c r="P368" s="16" t="s">
        <v>710</v>
      </c>
      <c r="Q368" s="23" t="s">
        <v>2020</v>
      </c>
      <c r="R368" s="20" t="s">
        <v>417</v>
      </c>
    </row>
    <row r="369">
      <c r="A369" s="21" t="s">
        <v>2015</v>
      </c>
      <c r="B369" s="16" t="s">
        <v>2016</v>
      </c>
      <c r="C369" s="18" t="s">
        <v>414</v>
      </c>
      <c r="D369" s="16" t="s">
        <v>2017</v>
      </c>
      <c r="E369" s="19">
        <v>43071.71898148148</v>
      </c>
      <c r="F369" s="16"/>
      <c r="G369" s="16" t="s">
        <v>32</v>
      </c>
      <c r="H369" s="16"/>
      <c r="I369" s="16"/>
      <c r="J369" s="16" t="s">
        <v>2018</v>
      </c>
      <c r="K369" s="16"/>
      <c r="L369" s="20" t="s">
        <v>44</v>
      </c>
      <c r="M369" s="22" t="s">
        <v>2019</v>
      </c>
      <c r="N369" s="16">
        <v>1392.0</v>
      </c>
      <c r="O369" s="16">
        <v>1985.0</v>
      </c>
      <c r="P369" s="16" t="s">
        <v>710</v>
      </c>
      <c r="Q369" s="23" t="s">
        <v>2020</v>
      </c>
      <c r="R369" s="20" t="s">
        <v>417</v>
      </c>
    </row>
    <row r="370">
      <c r="A370" s="21" t="s">
        <v>2021</v>
      </c>
      <c r="B370" s="16" t="s">
        <v>544</v>
      </c>
      <c r="C370" s="18" t="s">
        <v>2022</v>
      </c>
      <c r="D370" s="16" t="s">
        <v>2023</v>
      </c>
      <c r="E370" s="19">
        <v>43071.71778935185</v>
      </c>
      <c r="F370" s="16"/>
      <c r="G370" s="16" t="s">
        <v>32</v>
      </c>
      <c r="H370" s="16"/>
      <c r="I370" s="16"/>
      <c r="J370" s="16" t="s">
        <v>546</v>
      </c>
      <c r="K370" s="16"/>
      <c r="L370" s="20" t="s">
        <v>34</v>
      </c>
      <c r="M370" s="22" t="s">
        <v>547</v>
      </c>
      <c r="N370" s="16">
        <v>1385.0</v>
      </c>
      <c r="O370" s="16">
        <v>2433.0</v>
      </c>
      <c r="P370" s="16" t="s">
        <v>548</v>
      </c>
      <c r="Q370" s="23" t="s">
        <v>2024</v>
      </c>
      <c r="R370" s="20" t="s">
        <v>2025</v>
      </c>
    </row>
    <row r="371">
      <c r="A371" s="21" t="s">
        <v>2026</v>
      </c>
      <c r="B371" s="16" t="s">
        <v>1342</v>
      </c>
      <c r="C371" s="18" t="s">
        <v>2027</v>
      </c>
      <c r="D371" s="16" t="s">
        <v>2028</v>
      </c>
      <c r="E371" s="19">
        <v>43071.71753472222</v>
      </c>
      <c r="F371" s="16"/>
      <c r="G371" s="16" t="s">
        <v>32</v>
      </c>
      <c r="H371" s="16"/>
      <c r="I371" s="16"/>
      <c r="J371" s="16" t="s">
        <v>1345</v>
      </c>
      <c r="K371" s="16"/>
      <c r="L371" s="20" t="s">
        <v>44</v>
      </c>
      <c r="M371" s="22" t="s">
        <v>1346</v>
      </c>
      <c r="N371" s="16">
        <v>982.0</v>
      </c>
      <c r="O371" s="16">
        <v>1125.0</v>
      </c>
      <c r="P371" s="16" t="s">
        <v>1347</v>
      </c>
      <c r="Q371" s="23" t="s">
        <v>2029</v>
      </c>
      <c r="R371" s="20" t="s">
        <v>2030</v>
      </c>
    </row>
    <row r="372">
      <c r="A372" s="21" t="s">
        <v>2031</v>
      </c>
      <c r="B372" s="16" t="s">
        <v>2032</v>
      </c>
      <c r="C372" s="18" t="s">
        <v>1693</v>
      </c>
      <c r="D372" s="16" t="s">
        <v>2033</v>
      </c>
      <c r="E372" s="19">
        <v>43071.716099537036</v>
      </c>
      <c r="F372" s="16"/>
      <c r="G372" s="16" t="s">
        <v>32</v>
      </c>
      <c r="H372" s="16"/>
      <c r="I372" s="16"/>
      <c r="J372" s="16" t="s">
        <v>2034</v>
      </c>
      <c r="K372" s="16"/>
      <c r="L372" s="20" t="s">
        <v>736</v>
      </c>
      <c r="M372" s="22" t="s">
        <v>2035</v>
      </c>
      <c r="N372" s="16">
        <v>2218.0</v>
      </c>
      <c r="O372" s="16">
        <v>4228.0</v>
      </c>
      <c r="P372" s="16" t="s">
        <v>2036</v>
      </c>
      <c r="Q372" s="23" t="s">
        <v>2037</v>
      </c>
      <c r="R372" s="20" t="s">
        <v>1698</v>
      </c>
    </row>
    <row r="373">
      <c r="A373" s="21" t="s">
        <v>2038</v>
      </c>
      <c r="B373" s="16" t="s">
        <v>192</v>
      </c>
      <c r="C373" s="18" t="s">
        <v>2039</v>
      </c>
      <c r="D373" s="16" t="s">
        <v>2040</v>
      </c>
      <c r="E373" s="19">
        <v>43071.7157175926</v>
      </c>
      <c r="F373" s="16"/>
      <c r="G373" s="16" t="s">
        <v>32</v>
      </c>
      <c r="H373" s="16"/>
      <c r="I373" s="16"/>
      <c r="J373" s="16" t="s">
        <v>194</v>
      </c>
      <c r="K373" s="16"/>
      <c r="L373" s="20" t="s">
        <v>44</v>
      </c>
      <c r="M373" s="22" t="s">
        <v>195</v>
      </c>
      <c r="N373" s="16">
        <v>835.0</v>
      </c>
      <c r="O373" s="16">
        <v>1986.0</v>
      </c>
      <c r="P373" s="16" t="s">
        <v>196</v>
      </c>
      <c r="Q373" s="23" t="s">
        <v>2041</v>
      </c>
      <c r="R373" s="20" t="s">
        <v>2042</v>
      </c>
    </row>
    <row r="374">
      <c r="A374" s="21" t="s">
        <v>2043</v>
      </c>
      <c r="B374" s="16" t="s">
        <v>2044</v>
      </c>
      <c r="C374" s="18" t="s">
        <v>2045</v>
      </c>
      <c r="D374" s="16" t="s">
        <v>2046</v>
      </c>
      <c r="E374" s="19">
        <v>43071.71505787037</v>
      </c>
      <c r="F374" s="16"/>
      <c r="G374" s="16" t="s">
        <v>32</v>
      </c>
      <c r="H374" s="16"/>
      <c r="I374" s="16"/>
      <c r="J374" s="16" t="s">
        <v>2047</v>
      </c>
      <c r="K374" s="16"/>
      <c r="L374" s="20" t="s">
        <v>53</v>
      </c>
      <c r="M374" s="22" t="s">
        <v>2048</v>
      </c>
      <c r="N374" s="16">
        <v>80.0</v>
      </c>
      <c r="O374" s="16">
        <v>333.0</v>
      </c>
      <c r="P374" s="16" t="s">
        <v>2049</v>
      </c>
      <c r="Q374" s="23" t="s">
        <v>2050</v>
      </c>
      <c r="R374" s="20" t="s">
        <v>2051</v>
      </c>
    </row>
    <row r="375">
      <c r="A375" s="21" t="s">
        <v>2052</v>
      </c>
      <c r="B375" s="16" t="s">
        <v>430</v>
      </c>
      <c r="C375" s="18" t="s">
        <v>2053</v>
      </c>
      <c r="D375" s="16" t="s">
        <v>2054</v>
      </c>
      <c r="E375" s="19">
        <v>43071.711736111116</v>
      </c>
      <c r="F375" s="16"/>
      <c r="G375" s="16" t="s">
        <v>32</v>
      </c>
      <c r="H375" s="16"/>
      <c r="I375" s="16"/>
      <c r="J375" s="16" t="s">
        <v>432</v>
      </c>
      <c r="K375" s="16"/>
      <c r="L375" s="20" t="s">
        <v>77</v>
      </c>
      <c r="M375" s="22" t="s">
        <v>433</v>
      </c>
      <c r="N375" s="16">
        <v>536.0</v>
      </c>
      <c r="O375" s="16">
        <v>620.0</v>
      </c>
      <c r="P375" s="16" t="s">
        <v>434</v>
      </c>
      <c r="Q375" s="23" t="s">
        <v>2055</v>
      </c>
      <c r="R375" s="20" t="s">
        <v>2056</v>
      </c>
    </row>
    <row r="376">
      <c r="A376" s="21" t="s">
        <v>2057</v>
      </c>
      <c r="B376" s="16" t="s">
        <v>2058</v>
      </c>
      <c r="C376" s="18" t="s">
        <v>2059</v>
      </c>
      <c r="D376" s="16" t="s">
        <v>2060</v>
      </c>
      <c r="E376" s="19">
        <v>43071.71020833333</v>
      </c>
      <c r="F376" s="16"/>
      <c r="G376" s="16" t="s">
        <v>32</v>
      </c>
      <c r="H376" s="16" t="s">
        <v>819</v>
      </c>
      <c r="I376" s="16" t="s">
        <v>816</v>
      </c>
      <c r="J376" s="16" t="s">
        <v>2061</v>
      </c>
      <c r="K376" s="16"/>
      <c r="L376" s="20" t="s">
        <v>86</v>
      </c>
      <c r="M376" s="22" t="s">
        <v>2062</v>
      </c>
      <c r="N376" s="16">
        <v>64.0</v>
      </c>
      <c r="O376" s="16">
        <v>46.0</v>
      </c>
      <c r="P376" s="16" t="s">
        <v>2063</v>
      </c>
      <c r="Q376" s="23" t="s">
        <v>2064</v>
      </c>
      <c r="R376" s="20" t="s">
        <v>2065</v>
      </c>
    </row>
    <row r="377">
      <c r="A377" s="21" t="s">
        <v>2066</v>
      </c>
      <c r="B377" s="16" t="s">
        <v>1342</v>
      </c>
      <c r="C377" s="18" t="s">
        <v>2067</v>
      </c>
      <c r="D377" s="16" t="s">
        <v>2068</v>
      </c>
      <c r="E377" s="19">
        <v>43071.7099537037</v>
      </c>
      <c r="F377" s="16"/>
      <c r="G377" s="16" t="s">
        <v>32</v>
      </c>
      <c r="H377" s="16"/>
      <c r="I377" s="16"/>
      <c r="J377" s="16" t="s">
        <v>1345</v>
      </c>
      <c r="K377" s="16"/>
      <c r="L377" s="20" t="s">
        <v>44</v>
      </c>
      <c r="M377" s="22" t="s">
        <v>1346</v>
      </c>
      <c r="N377" s="16">
        <v>982.0</v>
      </c>
      <c r="O377" s="16">
        <v>1125.0</v>
      </c>
      <c r="P377" s="16" t="s">
        <v>1347</v>
      </c>
      <c r="Q377" s="23" t="s">
        <v>2069</v>
      </c>
      <c r="R377" s="20" t="s">
        <v>2070</v>
      </c>
    </row>
    <row r="378">
      <c r="A378" s="21" t="s">
        <v>2071</v>
      </c>
      <c r="B378" s="16" t="s">
        <v>147</v>
      </c>
      <c r="C378" s="18" t="s">
        <v>1017</v>
      </c>
      <c r="D378" s="16" t="s">
        <v>2072</v>
      </c>
      <c r="E378" s="19">
        <v>43071.705</v>
      </c>
      <c r="F378" s="16"/>
      <c r="G378" s="16" t="s">
        <v>32</v>
      </c>
      <c r="H378" s="16"/>
      <c r="I378" s="16"/>
      <c r="J378" s="16" t="s">
        <v>149</v>
      </c>
      <c r="K378" s="16"/>
      <c r="L378" s="20" t="s">
        <v>44</v>
      </c>
      <c r="M378" s="22" t="s">
        <v>150</v>
      </c>
      <c r="N378" s="16">
        <v>581.0</v>
      </c>
      <c r="O378" s="16">
        <v>1458.0</v>
      </c>
      <c r="P378" s="16" t="s">
        <v>151</v>
      </c>
      <c r="Q378" s="23" t="s">
        <v>2073</v>
      </c>
      <c r="R378" s="20" t="s">
        <v>1023</v>
      </c>
    </row>
    <row r="379">
      <c r="A379" s="21" t="s">
        <v>2074</v>
      </c>
      <c r="B379" s="16" t="s">
        <v>2075</v>
      </c>
      <c r="C379" s="18" t="s">
        <v>2076</v>
      </c>
      <c r="D379" s="16" t="s">
        <v>2077</v>
      </c>
      <c r="E379" s="19">
        <v>43071.70359953704</v>
      </c>
      <c r="F379" s="16"/>
      <c r="G379" s="16" t="s">
        <v>2078</v>
      </c>
      <c r="H379" s="16"/>
      <c r="I379" s="16"/>
      <c r="J379" s="16" t="s">
        <v>2079</v>
      </c>
      <c r="K379" s="16"/>
      <c r="L379" s="20" t="s">
        <v>86</v>
      </c>
      <c r="M379" s="22" t="s">
        <v>2080</v>
      </c>
      <c r="N379" s="16"/>
      <c r="O379" s="16"/>
      <c r="P379" s="16"/>
      <c r="Q379" s="23" t="s">
        <v>2081</v>
      </c>
      <c r="R379" s="20" t="s">
        <v>2082</v>
      </c>
    </row>
    <row r="380">
      <c r="A380" s="21" t="s">
        <v>2083</v>
      </c>
      <c r="B380" s="16" t="s">
        <v>147</v>
      </c>
      <c r="C380" s="18" t="s">
        <v>2084</v>
      </c>
      <c r="D380" s="16" t="s">
        <v>2085</v>
      </c>
      <c r="E380" s="19">
        <v>43071.70028935185</v>
      </c>
      <c r="F380" s="16"/>
      <c r="G380" s="16" t="s">
        <v>32</v>
      </c>
      <c r="H380" s="16"/>
      <c r="I380" s="16"/>
      <c r="J380" s="16" t="s">
        <v>149</v>
      </c>
      <c r="K380" s="16"/>
      <c r="L380" s="20" t="s">
        <v>44</v>
      </c>
      <c r="M380" s="22" t="s">
        <v>150</v>
      </c>
      <c r="N380" s="16">
        <v>581.0</v>
      </c>
      <c r="O380" s="16">
        <v>1458.0</v>
      </c>
      <c r="P380" s="16" t="s">
        <v>151</v>
      </c>
      <c r="Q380" s="23" t="s">
        <v>2086</v>
      </c>
      <c r="R380" s="20" t="s">
        <v>2087</v>
      </c>
    </row>
    <row r="381">
      <c r="A381" s="21" t="s">
        <v>2088</v>
      </c>
      <c r="B381" s="16" t="s">
        <v>601</v>
      </c>
      <c r="C381" s="18" t="s">
        <v>1548</v>
      </c>
      <c r="D381" s="16" t="s">
        <v>2089</v>
      </c>
      <c r="E381" s="19">
        <v>43071.695</v>
      </c>
      <c r="F381" s="16"/>
      <c r="G381" s="16" t="s">
        <v>32</v>
      </c>
      <c r="H381" s="16"/>
      <c r="I381" s="16"/>
      <c r="J381" s="16" t="s">
        <v>604</v>
      </c>
      <c r="K381" s="16"/>
      <c r="L381" s="20" t="s">
        <v>53</v>
      </c>
      <c r="M381" s="22" t="s">
        <v>605</v>
      </c>
      <c r="N381" s="16">
        <v>1328.0</v>
      </c>
      <c r="O381" s="16">
        <v>1468.0</v>
      </c>
      <c r="P381" s="16" t="s">
        <v>606</v>
      </c>
      <c r="Q381" s="23" t="s">
        <v>2090</v>
      </c>
      <c r="R381" s="20" t="s">
        <v>1553</v>
      </c>
    </row>
    <row r="382">
      <c r="A382" s="21" t="s">
        <v>2091</v>
      </c>
      <c r="B382" s="16" t="s">
        <v>1342</v>
      </c>
      <c r="C382" s="18" t="s">
        <v>1017</v>
      </c>
      <c r="D382" s="16" t="s">
        <v>2092</v>
      </c>
      <c r="E382" s="19">
        <v>43071.69420138889</v>
      </c>
      <c r="F382" s="16"/>
      <c r="G382" s="16" t="s">
        <v>32</v>
      </c>
      <c r="H382" s="16"/>
      <c r="I382" s="16"/>
      <c r="J382" s="16" t="s">
        <v>1345</v>
      </c>
      <c r="K382" s="16"/>
      <c r="L382" s="20" t="s">
        <v>44</v>
      </c>
      <c r="M382" s="22" t="s">
        <v>1346</v>
      </c>
      <c r="N382" s="16">
        <v>982.0</v>
      </c>
      <c r="O382" s="16">
        <v>1125.0</v>
      </c>
      <c r="P382" s="16" t="s">
        <v>1347</v>
      </c>
      <c r="Q382" s="23" t="s">
        <v>2093</v>
      </c>
      <c r="R382" s="20" t="s">
        <v>1023</v>
      </c>
    </row>
    <row r="383">
      <c r="A383" s="21" t="s">
        <v>2094</v>
      </c>
      <c r="B383" s="16" t="s">
        <v>2095</v>
      </c>
      <c r="C383" s="18" t="s">
        <v>1976</v>
      </c>
      <c r="D383" s="16" t="s">
        <v>2096</v>
      </c>
      <c r="E383" s="19">
        <v>43071.69322916667</v>
      </c>
      <c r="F383" s="16"/>
      <c r="G383" s="16" t="s">
        <v>32</v>
      </c>
      <c r="H383" s="16"/>
      <c r="I383" s="16"/>
      <c r="J383" s="16" t="s">
        <v>2097</v>
      </c>
      <c r="K383" s="16"/>
      <c r="L383" s="20" t="s">
        <v>44</v>
      </c>
      <c r="M383" s="22" t="s">
        <v>2098</v>
      </c>
      <c r="N383" s="16">
        <v>64.0</v>
      </c>
      <c r="O383" s="16">
        <v>106.0</v>
      </c>
      <c r="P383" s="16"/>
      <c r="Q383" s="23" t="s">
        <v>2099</v>
      </c>
      <c r="R383" s="20" t="s">
        <v>1979</v>
      </c>
    </row>
    <row r="384">
      <c r="A384" s="21" t="s">
        <v>2100</v>
      </c>
      <c r="B384" s="16" t="s">
        <v>383</v>
      </c>
      <c r="C384" s="18" t="s">
        <v>409</v>
      </c>
      <c r="D384" s="16" t="s">
        <v>2101</v>
      </c>
      <c r="E384" s="19">
        <v>43071.69246527778</v>
      </c>
      <c r="F384" s="16"/>
      <c r="G384" s="16" t="s">
        <v>32</v>
      </c>
      <c r="H384" s="16"/>
      <c r="I384" s="16"/>
      <c r="J384" s="16" t="s">
        <v>386</v>
      </c>
      <c r="K384" s="16"/>
      <c r="L384" s="20" t="s">
        <v>53</v>
      </c>
      <c r="M384" s="22" t="s">
        <v>387</v>
      </c>
      <c r="N384" s="16">
        <v>821.0</v>
      </c>
      <c r="O384" s="16">
        <v>715.0</v>
      </c>
      <c r="P384" s="16" t="s">
        <v>388</v>
      </c>
      <c r="Q384" s="23" t="s">
        <v>2102</v>
      </c>
      <c r="R384" s="20" t="s">
        <v>412</v>
      </c>
    </row>
    <row r="385">
      <c r="A385" s="21" t="s">
        <v>2103</v>
      </c>
      <c r="B385" s="16" t="s">
        <v>383</v>
      </c>
      <c r="C385" s="18" t="s">
        <v>1017</v>
      </c>
      <c r="D385" s="16" t="s">
        <v>2104</v>
      </c>
      <c r="E385" s="19">
        <v>43071.69221064815</v>
      </c>
      <c r="F385" s="16"/>
      <c r="G385" s="16" t="s">
        <v>32</v>
      </c>
      <c r="H385" s="16"/>
      <c r="I385" s="16"/>
      <c r="J385" s="16" t="s">
        <v>386</v>
      </c>
      <c r="K385" s="16"/>
      <c r="L385" s="20" t="s">
        <v>53</v>
      </c>
      <c r="M385" s="22" t="s">
        <v>387</v>
      </c>
      <c r="N385" s="16">
        <v>821.0</v>
      </c>
      <c r="O385" s="16">
        <v>715.0</v>
      </c>
      <c r="P385" s="16" t="s">
        <v>388</v>
      </c>
      <c r="Q385" s="23" t="s">
        <v>2105</v>
      </c>
      <c r="R385" s="20" t="s">
        <v>1023</v>
      </c>
    </row>
    <row r="386">
      <c r="A386" s="21" t="s">
        <v>2106</v>
      </c>
      <c r="B386" s="16" t="s">
        <v>192</v>
      </c>
      <c r="C386" s="18" t="s">
        <v>2107</v>
      </c>
      <c r="D386" s="16" t="s">
        <v>2108</v>
      </c>
      <c r="E386" s="19">
        <v>43071.69209490741</v>
      </c>
      <c r="F386" s="16"/>
      <c r="G386" s="16" t="s">
        <v>32</v>
      </c>
      <c r="H386" s="16"/>
      <c r="I386" s="16"/>
      <c r="J386" s="16" t="s">
        <v>194</v>
      </c>
      <c r="K386" s="16"/>
      <c r="L386" s="20" t="s">
        <v>44</v>
      </c>
      <c r="M386" s="22" t="s">
        <v>195</v>
      </c>
      <c r="N386" s="16">
        <v>835.0</v>
      </c>
      <c r="O386" s="16">
        <v>1986.0</v>
      </c>
      <c r="P386" s="16" t="s">
        <v>196</v>
      </c>
      <c r="Q386" s="23" t="s">
        <v>2109</v>
      </c>
      <c r="R386" s="20" t="s">
        <v>2110</v>
      </c>
    </row>
    <row r="387">
      <c r="A387" s="21" t="s">
        <v>2111</v>
      </c>
      <c r="B387" s="16" t="s">
        <v>1408</v>
      </c>
      <c r="C387" s="18" t="s">
        <v>1976</v>
      </c>
      <c r="D387" s="16" t="s">
        <v>2112</v>
      </c>
      <c r="E387" s="19">
        <v>43071.69157407407</v>
      </c>
      <c r="F387" s="16"/>
      <c r="G387" s="16" t="s">
        <v>32</v>
      </c>
      <c r="H387" s="16"/>
      <c r="I387" s="16"/>
      <c r="J387" s="16" t="s">
        <v>1411</v>
      </c>
      <c r="K387" s="16"/>
      <c r="L387" s="20" t="s">
        <v>86</v>
      </c>
      <c r="M387" s="22" t="s">
        <v>1412</v>
      </c>
      <c r="N387" s="16">
        <v>53.0</v>
      </c>
      <c r="O387" s="16">
        <v>108.0</v>
      </c>
      <c r="P387" s="16" t="s">
        <v>1413</v>
      </c>
      <c r="Q387" s="23" t="s">
        <v>2113</v>
      </c>
      <c r="R387" s="20" t="s">
        <v>1979</v>
      </c>
    </row>
    <row r="388">
      <c r="A388" s="21" t="s">
        <v>2114</v>
      </c>
      <c r="B388" s="16" t="s">
        <v>1125</v>
      </c>
      <c r="C388" s="18" t="s">
        <v>2115</v>
      </c>
      <c r="D388" s="16" t="s">
        <v>2116</v>
      </c>
      <c r="E388" s="19">
        <v>43071.68981481482</v>
      </c>
      <c r="F388" s="16"/>
      <c r="G388" s="16" t="s">
        <v>32</v>
      </c>
      <c r="H388" s="16"/>
      <c r="I388" s="16"/>
      <c r="J388" s="16" t="s">
        <v>1128</v>
      </c>
      <c r="K388" s="16"/>
      <c r="L388" s="20" t="s">
        <v>44</v>
      </c>
      <c r="M388" s="22" t="s">
        <v>1129</v>
      </c>
      <c r="N388" s="16">
        <v>270.0</v>
      </c>
      <c r="O388" s="16">
        <v>309.0</v>
      </c>
      <c r="P388" s="16" t="s">
        <v>158</v>
      </c>
      <c r="Q388" s="23" t="s">
        <v>2117</v>
      </c>
      <c r="R388" s="20" t="s">
        <v>2118</v>
      </c>
    </row>
    <row r="389">
      <c r="A389" s="21" t="s">
        <v>2119</v>
      </c>
      <c r="B389" s="16" t="s">
        <v>1662</v>
      </c>
      <c r="C389" s="18" t="s">
        <v>2120</v>
      </c>
      <c r="D389" s="16" t="s">
        <v>2121</v>
      </c>
      <c r="E389" s="19">
        <v>43071.68853009259</v>
      </c>
      <c r="F389" s="16"/>
      <c r="G389" s="16" t="s">
        <v>32</v>
      </c>
      <c r="H389" s="16"/>
      <c r="I389" s="16"/>
      <c r="J389" s="16" t="s">
        <v>1664</v>
      </c>
      <c r="K389" s="16"/>
      <c r="L389" s="20" t="s">
        <v>44</v>
      </c>
      <c r="M389" s="22" t="s">
        <v>1665</v>
      </c>
      <c r="N389" s="16">
        <v>158.0</v>
      </c>
      <c r="O389" s="16">
        <v>159.0</v>
      </c>
      <c r="P389" s="16"/>
      <c r="Q389" s="23" t="s">
        <v>2122</v>
      </c>
      <c r="R389" s="20" t="s">
        <v>2123</v>
      </c>
    </row>
    <row r="390">
      <c r="A390" s="21" t="s">
        <v>2124</v>
      </c>
      <c r="B390" s="16" t="s">
        <v>82</v>
      </c>
      <c r="C390" s="18" t="s">
        <v>2125</v>
      </c>
      <c r="D390" s="16" t="s">
        <v>2126</v>
      </c>
      <c r="E390" s="19">
        <v>43071.686261574076</v>
      </c>
      <c r="F390" s="16"/>
      <c r="G390" s="16" t="s">
        <v>32</v>
      </c>
      <c r="H390" s="16"/>
      <c r="I390" s="16"/>
      <c r="J390" s="16" t="s">
        <v>85</v>
      </c>
      <c r="K390" s="16"/>
      <c r="L390" s="20" t="s">
        <v>53</v>
      </c>
      <c r="M390" s="22" t="s">
        <v>87</v>
      </c>
      <c r="N390" s="16">
        <v>566.0</v>
      </c>
      <c r="O390" s="16">
        <v>1240.0</v>
      </c>
      <c r="P390" s="16"/>
      <c r="Q390" s="23" t="s">
        <v>2127</v>
      </c>
      <c r="R390" s="20" t="s">
        <v>2128</v>
      </c>
    </row>
    <row r="391">
      <c r="A391" s="21" t="s">
        <v>2129</v>
      </c>
      <c r="B391" s="16" t="s">
        <v>1298</v>
      </c>
      <c r="C391" s="18" t="s">
        <v>2130</v>
      </c>
      <c r="D391" s="16" t="s">
        <v>2131</v>
      </c>
      <c r="E391" s="19">
        <v>43071.68608796297</v>
      </c>
      <c r="F391" s="16"/>
      <c r="G391" s="16" t="s">
        <v>32</v>
      </c>
      <c r="H391" s="16"/>
      <c r="I391" s="16"/>
      <c r="J391" s="16" t="s">
        <v>1301</v>
      </c>
      <c r="K391" s="16"/>
      <c r="L391" s="20" t="s">
        <v>44</v>
      </c>
      <c r="M391" s="22" t="s">
        <v>1302</v>
      </c>
      <c r="N391" s="16">
        <v>74.0</v>
      </c>
      <c r="O391" s="16">
        <v>179.0</v>
      </c>
      <c r="P391" s="16" t="s">
        <v>1303</v>
      </c>
      <c r="Q391" s="23" t="s">
        <v>2132</v>
      </c>
      <c r="R391" s="20" t="s">
        <v>2133</v>
      </c>
    </row>
    <row r="392">
      <c r="A392" s="21" t="s">
        <v>2134</v>
      </c>
      <c r="B392" s="16" t="s">
        <v>400</v>
      </c>
      <c r="C392" s="18" t="s">
        <v>1066</v>
      </c>
      <c r="D392" s="16" t="s">
        <v>2135</v>
      </c>
      <c r="E392" s="19">
        <v>43071.68599537037</v>
      </c>
      <c r="F392" s="16"/>
      <c r="G392" s="16" t="s">
        <v>32</v>
      </c>
      <c r="H392" s="16"/>
      <c r="I392" s="16"/>
      <c r="J392" s="16" t="s">
        <v>403</v>
      </c>
      <c r="K392" s="16"/>
      <c r="L392" s="20" t="s">
        <v>86</v>
      </c>
      <c r="M392" s="22" t="s">
        <v>404</v>
      </c>
      <c r="N392" s="16">
        <v>4600.0</v>
      </c>
      <c r="O392" s="16">
        <v>4359.0</v>
      </c>
      <c r="P392" s="16" t="s">
        <v>405</v>
      </c>
      <c r="Q392" s="23" t="s">
        <v>2136</v>
      </c>
      <c r="R392" s="20" t="s">
        <v>1069</v>
      </c>
    </row>
    <row r="393">
      <c r="A393" s="21" t="s">
        <v>2137</v>
      </c>
      <c r="B393" s="16" t="s">
        <v>1482</v>
      </c>
      <c r="C393" s="18" t="s">
        <v>2138</v>
      </c>
      <c r="D393" s="16" t="s">
        <v>2139</v>
      </c>
      <c r="E393" s="19">
        <v>43071.685428240744</v>
      </c>
      <c r="F393" s="16"/>
      <c r="G393" s="16" t="s">
        <v>32</v>
      </c>
      <c r="H393" s="16"/>
      <c r="I393" s="16"/>
      <c r="J393" s="16" t="s">
        <v>1485</v>
      </c>
      <c r="K393" s="16"/>
      <c r="L393" s="20" t="s">
        <v>86</v>
      </c>
      <c r="M393" s="22" t="s">
        <v>1486</v>
      </c>
      <c r="N393" s="16">
        <v>113.0</v>
      </c>
      <c r="O393" s="16">
        <v>258.0</v>
      </c>
      <c r="P393" s="16" t="s">
        <v>1487</v>
      </c>
      <c r="Q393" s="23" t="s">
        <v>2140</v>
      </c>
      <c r="R393" s="20" t="s">
        <v>2141</v>
      </c>
    </row>
    <row r="394">
      <c r="A394" s="21" t="s">
        <v>2142</v>
      </c>
      <c r="B394" s="16" t="s">
        <v>1482</v>
      </c>
      <c r="C394" s="18" t="s">
        <v>345</v>
      </c>
      <c r="D394" s="16" t="s">
        <v>2143</v>
      </c>
      <c r="E394" s="19">
        <v>43071.684710648144</v>
      </c>
      <c r="F394" s="16"/>
      <c r="G394" s="16" t="s">
        <v>32</v>
      </c>
      <c r="H394" s="16"/>
      <c r="I394" s="16"/>
      <c r="J394" s="16" t="s">
        <v>1485</v>
      </c>
      <c r="K394" s="16"/>
      <c r="L394" s="20" t="s">
        <v>86</v>
      </c>
      <c r="M394" s="22" t="s">
        <v>1486</v>
      </c>
      <c r="N394" s="16">
        <v>113.0</v>
      </c>
      <c r="O394" s="16">
        <v>258.0</v>
      </c>
      <c r="P394" s="16" t="s">
        <v>1487</v>
      </c>
      <c r="Q394" s="23" t="s">
        <v>2144</v>
      </c>
      <c r="R394" s="20" t="s">
        <v>352</v>
      </c>
    </row>
    <row r="395">
      <c r="A395" s="21" t="s">
        <v>2145</v>
      </c>
      <c r="B395" s="16" t="s">
        <v>842</v>
      </c>
      <c r="C395" s="18" t="s">
        <v>2146</v>
      </c>
      <c r="D395" s="16" t="s">
        <v>2147</v>
      </c>
      <c r="E395" s="19">
        <v>43071.68208333333</v>
      </c>
      <c r="F395" s="16"/>
      <c r="G395" s="16" t="s">
        <v>32</v>
      </c>
      <c r="H395" s="16"/>
      <c r="I395" s="16"/>
      <c r="J395" s="16" t="s">
        <v>845</v>
      </c>
      <c r="K395" s="16"/>
      <c r="L395" s="20" t="s">
        <v>53</v>
      </c>
      <c r="M395" s="22" t="s">
        <v>846</v>
      </c>
      <c r="N395" s="16">
        <v>541.0</v>
      </c>
      <c r="O395" s="16">
        <v>519.0</v>
      </c>
      <c r="P395" s="16" t="s">
        <v>847</v>
      </c>
      <c r="Q395" s="23" t="s">
        <v>2148</v>
      </c>
      <c r="R395" s="20" t="s">
        <v>2149</v>
      </c>
    </row>
    <row r="396">
      <c r="A396" s="21" t="s">
        <v>2150</v>
      </c>
      <c r="B396" s="16" t="s">
        <v>147</v>
      </c>
      <c r="C396" s="18" t="s">
        <v>1714</v>
      </c>
      <c r="D396" s="16" t="s">
        <v>2151</v>
      </c>
      <c r="E396" s="19">
        <v>43071.6815162037</v>
      </c>
      <c r="F396" s="16"/>
      <c r="G396" s="16" t="s">
        <v>32</v>
      </c>
      <c r="H396" s="16"/>
      <c r="I396" s="16"/>
      <c r="J396" s="16" t="s">
        <v>149</v>
      </c>
      <c r="K396" s="16"/>
      <c r="L396" s="20" t="s">
        <v>44</v>
      </c>
      <c r="M396" s="22" t="s">
        <v>150</v>
      </c>
      <c r="N396" s="16">
        <v>581.0</v>
      </c>
      <c r="O396" s="16">
        <v>1458.0</v>
      </c>
      <c r="P396" s="16" t="s">
        <v>151</v>
      </c>
      <c r="Q396" s="23" t="s">
        <v>2152</v>
      </c>
      <c r="R396" s="20" t="s">
        <v>1717</v>
      </c>
    </row>
    <row r="397">
      <c r="A397" s="21" t="s">
        <v>2153</v>
      </c>
      <c r="B397" s="16" t="s">
        <v>147</v>
      </c>
      <c r="C397" s="18" t="s">
        <v>345</v>
      </c>
      <c r="D397" s="16" t="s">
        <v>2154</v>
      </c>
      <c r="E397" s="19">
        <v>43071.68136574074</v>
      </c>
      <c r="F397" s="16"/>
      <c r="G397" s="16" t="s">
        <v>32</v>
      </c>
      <c r="H397" s="16"/>
      <c r="I397" s="16"/>
      <c r="J397" s="16" t="s">
        <v>149</v>
      </c>
      <c r="K397" s="16"/>
      <c r="L397" s="20" t="s">
        <v>44</v>
      </c>
      <c r="M397" s="22" t="s">
        <v>150</v>
      </c>
      <c r="N397" s="16">
        <v>581.0</v>
      </c>
      <c r="O397" s="16">
        <v>1458.0</v>
      </c>
      <c r="P397" s="16" t="s">
        <v>151</v>
      </c>
      <c r="Q397" s="23" t="s">
        <v>2155</v>
      </c>
      <c r="R397" s="20" t="s">
        <v>352</v>
      </c>
    </row>
    <row r="398">
      <c r="A398" s="21" t="s">
        <v>2156</v>
      </c>
      <c r="B398" s="16" t="s">
        <v>147</v>
      </c>
      <c r="C398" s="18" t="s">
        <v>1976</v>
      </c>
      <c r="D398" s="16" t="s">
        <v>2157</v>
      </c>
      <c r="E398" s="19">
        <v>43071.68059027778</v>
      </c>
      <c r="F398" s="16"/>
      <c r="G398" s="16" t="s">
        <v>32</v>
      </c>
      <c r="H398" s="16"/>
      <c r="I398" s="16"/>
      <c r="J398" s="16" t="s">
        <v>149</v>
      </c>
      <c r="K398" s="16"/>
      <c r="L398" s="20" t="s">
        <v>44</v>
      </c>
      <c r="M398" s="22" t="s">
        <v>150</v>
      </c>
      <c r="N398" s="16">
        <v>581.0</v>
      </c>
      <c r="O398" s="16">
        <v>1458.0</v>
      </c>
      <c r="P398" s="16" t="s">
        <v>151</v>
      </c>
      <c r="Q398" s="23" t="s">
        <v>2158</v>
      </c>
      <c r="R398" s="20" t="s">
        <v>1979</v>
      </c>
    </row>
    <row r="399">
      <c r="A399" s="21" t="s">
        <v>2159</v>
      </c>
      <c r="B399" s="16" t="s">
        <v>2160</v>
      </c>
      <c r="C399" s="18" t="s">
        <v>2161</v>
      </c>
      <c r="D399" s="16" t="s">
        <v>2162</v>
      </c>
      <c r="E399" s="19">
        <v>43071.68021990741</v>
      </c>
      <c r="F399" s="16"/>
      <c r="G399" s="16" t="s">
        <v>32</v>
      </c>
      <c r="H399" s="16"/>
      <c r="I399" s="16"/>
      <c r="J399" s="16" t="s">
        <v>2163</v>
      </c>
      <c r="K399" s="16"/>
      <c r="L399" s="20" t="s">
        <v>86</v>
      </c>
      <c r="M399" s="22" t="s">
        <v>2164</v>
      </c>
      <c r="N399" s="16">
        <v>344.0</v>
      </c>
      <c r="O399" s="16">
        <v>568.0</v>
      </c>
      <c r="P399" s="16"/>
      <c r="Q399" s="23" t="s">
        <v>2165</v>
      </c>
      <c r="R399" s="20" t="s">
        <v>2166</v>
      </c>
    </row>
    <row r="400">
      <c r="A400" s="21" t="s">
        <v>2167</v>
      </c>
      <c r="B400" s="16" t="s">
        <v>945</v>
      </c>
      <c r="C400" s="18" t="s">
        <v>1066</v>
      </c>
      <c r="D400" s="16" t="s">
        <v>2168</v>
      </c>
      <c r="E400" s="19">
        <v>43071.67916666667</v>
      </c>
      <c r="F400" s="16"/>
      <c r="G400" s="16" t="s">
        <v>32</v>
      </c>
      <c r="H400" s="16"/>
      <c r="I400" s="16"/>
      <c r="J400" s="16" t="s">
        <v>947</v>
      </c>
      <c r="K400" s="16"/>
      <c r="L400" s="20" t="s">
        <v>86</v>
      </c>
      <c r="M400" s="22" t="s">
        <v>948</v>
      </c>
      <c r="N400" s="16">
        <v>1744.0</v>
      </c>
      <c r="O400" s="16">
        <v>1668.0</v>
      </c>
      <c r="P400" s="16" t="s">
        <v>949</v>
      </c>
      <c r="Q400" s="23" t="s">
        <v>2169</v>
      </c>
      <c r="R400" s="20" t="s">
        <v>1069</v>
      </c>
    </row>
    <row r="401">
      <c r="A401" s="21" t="s">
        <v>2170</v>
      </c>
      <c r="B401" s="16" t="s">
        <v>816</v>
      </c>
      <c r="C401" s="18" t="s">
        <v>2171</v>
      </c>
      <c r="D401" s="16" t="s">
        <v>2172</v>
      </c>
      <c r="E401" s="19">
        <v>43071.67883101852</v>
      </c>
      <c r="F401" s="16"/>
      <c r="G401" s="16" t="s">
        <v>32</v>
      </c>
      <c r="H401" s="16"/>
      <c r="I401" s="16"/>
      <c r="J401" s="16" t="s">
        <v>819</v>
      </c>
      <c r="K401" s="16"/>
      <c r="L401" s="20" t="s">
        <v>53</v>
      </c>
      <c r="M401" s="22" t="s">
        <v>820</v>
      </c>
      <c r="N401" s="16">
        <v>3218.0</v>
      </c>
      <c r="O401" s="16">
        <v>2573.0</v>
      </c>
      <c r="P401" s="16" t="s">
        <v>821</v>
      </c>
      <c r="Q401" s="23" t="s">
        <v>2173</v>
      </c>
      <c r="R401" s="20" t="s">
        <v>2174</v>
      </c>
    </row>
    <row r="402">
      <c r="A402" s="21" t="s">
        <v>2175</v>
      </c>
      <c r="B402" s="16" t="s">
        <v>2176</v>
      </c>
      <c r="C402" s="18" t="s">
        <v>1700</v>
      </c>
      <c r="D402" s="16" t="s">
        <v>2177</v>
      </c>
      <c r="E402" s="19">
        <v>43071.67858796296</v>
      </c>
      <c r="F402" s="16"/>
      <c r="G402" s="16" t="s">
        <v>32</v>
      </c>
      <c r="H402" s="16"/>
      <c r="I402" s="16"/>
      <c r="J402" s="16" t="s">
        <v>2178</v>
      </c>
      <c r="K402" s="16"/>
      <c r="L402" s="20" t="s">
        <v>53</v>
      </c>
      <c r="M402" s="22" t="s">
        <v>2179</v>
      </c>
      <c r="N402" s="16">
        <v>118.0</v>
      </c>
      <c r="O402" s="16">
        <v>261.0</v>
      </c>
      <c r="P402" s="16"/>
      <c r="Q402" s="23" t="s">
        <v>2180</v>
      </c>
      <c r="R402" s="20" t="s">
        <v>1703</v>
      </c>
    </row>
    <row r="403">
      <c r="A403" s="21" t="s">
        <v>2181</v>
      </c>
      <c r="B403" s="16" t="s">
        <v>2182</v>
      </c>
      <c r="C403" s="18" t="s">
        <v>345</v>
      </c>
      <c r="D403" s="16" t="s">
        <v>2183</v>
      </c>
      <c r="E403" s="19">
        <v>43071.67746527778</v>
      </c>
      <c r="F403" s="16"/>
      <c r="G403" s="16" t="s">
        <v>32</v>
      </c>
      <c r="H403" s="16"/>
      <c r="I403" s="16"/>
      <c r="J403" s="16" t="s">
        <v>2184</v>
      </c>
      <c r="K403" s="16"/>
      <c r="L403" s="20" t="s">
        <v>44</v>
      </c>
      <c r="M403" s="22" t="s">
        <v>2185</v>
      </c>
      <c r="N403" s="16">
        <v>1059.0</v>
      </c>
      <c r="O403" s="16">
        <v>1080.0</v>
      </c>
      <c r="P403" s="16" t="s">
        <v>2186</v>
      </c>
      <c r="Q403" s="23" t="s">
        <v>2187</v>
      </c>
      <c r="R403" s="20" t="s">
        <v>352</v>
      </c>
    </row>
    <row r="404">
      <c r="A404" s="21" t="s">
        <v>2181</v>
      </c>
      <c r="B404" s="16" t="s">
        <v>2182</v>
      </c>
      <c r="C404" s="18" t="s">
        <v>345</v>
      </c>
      <c r="D404" s="16" t="s">
        <v>2183</v>
      </c>
      <c r="E404" s="19">
        <v>43071.67746527778</v>
      </c>
      <c r="F404" s="16"/>
      <c r="G404" s="16" t="s">
        <v>32</v>
      </c>
      <c r="H404" s="16"/>
      <c r="I404" s="16"/>
      <c r="J404" s="16" t="s">
        <v>2184</v>
      </c>
      <c r="K404" s="16"/>
      <c r="L404" s="20" t="s">
        <v>44</v>
      </c>
      <c r="M404" s="22" t="s">
        <v>2185</v>
      </c>
      <c r="N404" s="16">
        <v>1059.0</v>
      </c>
      <c r="O404" s="16">
        <v>1080.0</v>
      </c>
      <c r="P404" s="16" t="s">
        <v>2186</v>
      </c>
      <c r="Q404" s="23" t="s">
        <v>2187</v>
      </c>
      <c r="R404" s="20" t="s">
        <v>352</v>
      </c>
    </row>
    <row r="405">
      <c r="A405" s="21" t="s">
        <v>2188</v>
      </c>
      <c r="B405" s="16" t="s">
        <v>2189</v>
      </c>
      <c r="C405" s="18" t="s">
        <v>2190</v>
      </c>
      <c r="D405" s="16" t="s">
        <v>2191</v>
      </c>
      <c r="E405" s="19">
        <v>43071.67481481482</v>
      </c>
      <c r="F405" s="16"/>
      <c r="G405" s="16" t="s">
        <v>32</v>
      </c>
      <c r="H405" s="16" t="s">
        <v>2192</v>
      </c>
      <c r="I405" s="16" t="s">
        <v>2193</v>
      </c>
      <c r="J405" s="16" t="s">
        <v>2194</v>
      </c>
      <c r="K405" s="16" t="s">
        <v>2195</v>
      </c>
      <c r="L405" s="20" t="s">
        <v>53</v>
      </c>
      <c r="M405" s="22" t="s">
        <v>2196</v>
      </c>
      <c r="N405" s="16">
        <v>11.0</v>
      </c>
      <c r="O405" s="16">
        <v>7.0</v>
      </c>
      <c r="P405" s="16" t="s">
        <v>2197</v>
      </c>
      <c r="Q405" s="23" t="s">
        <v>2198</v>
      </c>
      <c r="R405" s="20" t="s">
        <v>2199</v>
      </c>
    </row>
    <row r="406">
      <c r="A406" s="21" t="s">
        <v>2200</v>
      </c>
      <c r="B406" s="16" t="s">
        <v>192</v>
      </c>
      <c r="C406" s="18" t="s">
        <v>1654</v>
      </c>
      <c r="D406" s="16" t="s">
        <v>2201</v>
      </c>
      <c r="E406" s="19">
        <v>43071.674166666664</v>
      </c>
      <c r="F406" s="16"/>
      <c r="G406" s="16" t="s">
        <v>32</v>
      </c>
      <c r="H406" s="16"/>
      <c r="I406" s="16"/>
      <c r="J406" s="16" t="s">
        <v>194</v>
      </c>
      <c r="K406" s="16"/>
      <c r="L406" s="20" t="s">
        <v>44</v>
      </c>
      <c r="M406" s="22" t="s">
        <v>195</v>
      </c>
      <c r="N406" s="16">
        <v>835.0</v>
      </c>
      <c r="O406" s="16">
        <v>1986.0</v>
      </c>
      <c r="P406" s="16" t="s">
        <v>196</v>
      </c>
      <c r="Q406" s="23" t="s">
        <v>2202</v>
      </c>
      <c r="R406" s="20" t="s">
        <v>1660</v>
      </c>
    </row>
    <row r="407">
      <c r="A407" s="21" t="s">
        <v>2203</v>
      </c>
      <c r="B407" s="16" t="s">
        <v>945</v>
      </c>
      <c r="C407" s="18" t="s">
        <v>345</v>
      </c>
      <c r="D407" s="16" t="s">
        <v>2204</v>
      </c>
      <c r="E407" s="19">
        <v>43071.673692129625</v>
      </c>
      <c r="F407" s="16"/>
      <c r="G407" s="16" t="s">
        <v>32</v>
      </c>
      <c r="H407" s="16"/>
      <c r="I407" s="16"/>
      <c r="J407" s="16" t="s">
        <v>947</v>
      </c>
      <c r="K407" s="16"/>
      <c r="L407" s="20" t="s">
        <v>86</v>
      </c>
      <c r="M407" s="22" t="s">
        <v>948</v>
      </c>
      <c r="N407" s="16">
        <v>1745.0</v>
      </c>
      <c r="O407" s="16">
        <v>1667.0</v>
      </c>
      <c r="P407" s="16" t="s">
        <v>949</v>
      </c>
      <c r="Q407" s="23" t="s">
        <v>2205</v>
      </c>
      <c r="R407" s="20" t="s">
        <v>352</v>
      </c>
    </row>
    <row r="408">
      <c r="A408" s="21" t="s">
        <v>2206</v>
      </c>
      <c r="B408" s="16" t="s">
        <v>192</v>
      </c>
      <c r="C408" s="18" t="s">
        <v>2207</v>
      </c>
      <c r="D408" s="16" t="s">
        <v>2208</v>
      </c>
      <c r="E408" s="19">
        <v>43071.6736574074</v>
      </c>
      <c r="F408" s="16"/>
      <c r="G408" s="16" t="s">
        <v>32</v>
      </c>
      <c r="H408" s="16"/>
      <c r="I408" s="16"/>
      <c r="J408" s="16" t="s">
        <v>194</v>
      </c>
      <c r="K408" s="16"/>
      <c r="L408" s="20" t="s">
        <v>44</v>
      </c>
      <c r="M408" s="22" t="s">
        <v>195</v>
      </c>
      <c r="N408" s="16">
        <v>835.0</v>
      </c>
      <c r="O408" s="16">
        <v>1986.0</v>
      </c>
      <c r="P408" s="16" t="s">
        <v>196</v>
      </c>
      <c r="Q408" s="23" t="s">
        <v>2209</v>
      </c>
      <c r="R408" s="20" t="s">
        <v>2210</v>
      </c>
    </row>
    <row r="409">
      <c r="A409" s="21" t="s">
        <v>2195</v>
      </c>
      <c r="B409" s="16" t="s">
        <v>2193</v>
      </c>
      <c r="C409" s="18" t="s">
        <v>2211</v>
      </c>
      <c r="D409" s="16" t="s">
        <v>2212</v>
      </c>
      <c r="E409" s="19">
        <v>43071.67340277778</v>
      </c>
      <c r="F409" s="16"/>
      <c r="G409" s="16" t="s">
        <v>32</v>
      </c>
      <c r="H409" s="16"/>
      <c r="I409" s="16"/>
      <c r="J409" s="16" t="s">
        <v>2192</v>
      </c>
      <c r="K409" s="16"/>
      <c r="L409" s="20" t="s">
        <v>44</v>
      </c>
      <c r="M409" s="22" t="s">
        <v>2213</v>
      </c>
      <c r="N409" s="16">
        <v>77.0</v>
      </c>
      <c r="O409" s="16">
        <v>144.0</v>
      </c>
      <c r="P409" s="16"/>
      <c r="Q409" s="23" t="s">
        <v>2214</v>
      </c>
      <c r="R409" s="20" t="s">
        <v>2215</v>
      </c>
    </row>
    <row r="410">
      <c r="A410" s="21" t="s">
        <v>2216</v>
      </c>
      <c r="B410" s="16" t="s">
        <v>192</v>
      </c>
      <c r="C410" s="18" t="s">
        <v>2217</v>
      </c>
      <c r="D410" s="16" t="s">
        <v>2218</v>
      </c>
      <c r="E410" s="19">
        <v>43071.67321759259</v>
      </c>
      <c r="F410" s="16"/>
      <c r="G410" s="16" t="s">
        <v>32</v>
      </c>
      <c r="H410" s="16"/>
      <c r="I410" s="16"/>
      <c r="J410" s="16" t="s">
        <v>194</v>
      </c>
      <c r="K410" s="16"/>
      <c r="L410" s="20" t="s">
        <v>44</v>
      </c>
      <c r="M410" s="22" t="s">
        <v>195</v>
      </c>
      <c r="N410" s="16">
        <v>835.0</v>
      </c>
      <c r="O410" s="16">
        <v>1986.0</v>
      </c>
      <c r="P410" s="16" t="s">
        <v>196</v>
      </c>
      <c r="Q410" s="23" t="s">
        <v>2219</v>
      </c>
      <c r="R410" s="20" t="s">
        <v>2220</v>
      </c>
    </row>
    <row r="411">
      <c r="A411" s="21" t="s">
        <v>2221</v>
      </c>
      <c r="B411" s="16" t="s">
        <v>945</v>
      </c>
      <c r="C411" s="18" t="s">
        <v>1795</v>
      </c>
      <c r="D411" s="16" t="s">
        <v>2222</v>
      </c>
      <c r="E411" s="19">
        <v>43071.67300925926</v>
      </c>
      <c r="F411" s="16"/>
      <c r="G411" s="16" t="s">
        <v>32</v>
      </c>
      <c r="H411" s="16"/>
      <c r="I411" s="16"/>
      <c r="J411" s="16" t="s">
        <v>947</v>
      </c>
      <c r="K411" s="16"/>
      <c r="L411" s="20" t="s">
        <v>86</v>
      </c>
      <c r="M411" s="22" t="s">
        <v>948</v>
      </c>
      <c r="N411" s="16">
        <v>1745.0</v>
      </c>
      <c r="O411" s="16">
        <v>1667.0</v>
      </c>
      <c r="P411" s="16" t="s">
        <v>949</v>
      </c>
      <c r="Q411" s="23" t="s">
        <v>2223</v>
      </c>
      <c r="R411" s="20" t="s">
        <v>1798</v>
      </c>
    </row>
    <row r="412">
      <c r="A412" s="21" t="s">
        <v>2224</v>
      </c>
      <c r="B412" s="16" t="s">
        <v>192</v>
      </c>
      <c r="C412" s="18" t="s">
        <v>2225</v>
      </c>
      <c r="D412" s="16" t="s">
        <v>2226</v>
      </c>
      <c r="E412" s="19">
        <v>43071.67290509259</v>
      </c>
      <c r="F412" s="16"/>
      <c r="G412" s="16" t="s">
        <v>32</v>
      </c>
      <c r="H412" s="16"/>
      <c r="I412" s="16"/>
      <c r="J412" s="16" t="s">
        <v>194</v>
      </c>
      <c r="K412" s="16"/>
      <c r="L412" s="20" t="s">
        <v>44</v>
      </c>
      <c r="M412" s="22" t="s">
        <v>195</v>
      </c>
      <c r="N412" s="16">
        <v>835.0</v>
      </c>
      <c r="O412" s="16">
        <v>1986.0</v>
      </c>
      <c r="P412" s="16" t="s">
        <v>196</v>
      </c>
      <c r="Q412" s="23" t="s">
        <v>2227</v>
      </c>
      <c r="R412" s="20" t="s">
        <v>2220</v>
      </c>
    </row>
    <row r="413">
      <c r="A413" s="21" t="s">
        <v>2228</v>
      </c>
      <c r="B413" s="16" t="s">
        <v>945</v>
      </c>
      <c r="C413" s="18" t="s">
        <v>2229</v>
      </c>
      <c r="D413" s="16" t="s">
        <v>2230</v>
      </c>
      <c r="E413" s="19">
        <v>43071.67283564815</v>
      </c>
      <c r="F413" s="16"/>
      <c r="G413" s="16" t="s">
        <v>32</v>
      </c>
      <c r="H413" s="16"/>
      <c r="I413" s="16"/>
      <c r="J413" s="16" t="s">
        <v>947</v>
      </c>
      <c r="K413" s="16"/>
      <c r="L413" s="20" t="s">
        <v>86</v>
      </c>
      <c r="M413" s="22" t="s">
        <v>948</v>
      </c>
      <c r="N413" s="16">
        <v>1745.0</v>
      </c>
      <c r="O413" s="16">
        <v>1667.0</v>
      </c>
      <c r="P413" s="16" t="s">
        <v>949</v>
      </c>
      <c r="Q413" s="23" t="s">
        <v>2231</v>
      </c>
      <c r="R413" s="20" t="s">
        <v>2232</v>
      </c>
    </row>
    <row r="414">
      <c r="A414" s="21" t="s">
        <v>2233</v>
      </c>
      <c r="B414" s="16" t="s">
        <v>1313</v>
      </c>
      <c r="C414" s="18" t="s">
        <v>2234</v>
      </c>
      <c r="D414" s="16" t="s">
        <v>2235</v>
      </c>
      <c r="E414" s="19">
        <v>43071.67134259259</v>
      </c>
      <c r="F414" s="16"/>
      <c r="G414" s="16" t="s">
        <v>32</v>
      </c>
      <c r="H414" s="16"/>
      <c r="I414" s="16"/>
      <c r="J414" s="16" t="s">
        <v>1315</v>
      </c>
      <c r="K414" s="16"/>
      <c r="L414" s="20" t="s">
        <v>44</v>
      </c>
      <c r="M414" s="22" t="s">
        <v>1316</v>
      </c>
      <c r="N414" s="16">
        <v>36.0</v>
      </c>
      <c r="O414" s="16">
        <v>110.0</v>
      </c>
      <c r="P414" s="16"/>
      <c r="Q414" s="23" t="s">
        <v>2236</v>
      </c>
      <c r="R414" s="20" t="s">
        <v>2237</v>
      </c>
    </row>
    <row r="415">
      <c r="A415" s="21" t="s">
        <v>2238</v>
      </c>
      <c r="B415" s="16" t="s">
        <v>842</v>
      </c>
      <c r="C415" s="18" t="s">
        <v>2239</v>
      </c>
      <c r="D415" s="16" t="s">
        <v>2240</v>
      </c>
      <c r="E415" s="19">
        <v>43071.668391203704</v>
      </c>
      <c r="F415" s="16"/>
      <c r="G415" s="16" t="s">
        <v>32</v>
      </c>
      <c r="H415" s="16"/>
      <c r="I415" s="16"/>
      <c r="J415" s="16" t="s">
        <v>845</v>
      </c>
      <c r="K415" s="16"/>
      <c r="L415" s="20" t="s">
        <v>53</v>
      </c>
      <c r="M415" s="22" t="s">
        <v>846</v>
      </c>
      <c r="N415" s="16">
        <v>541.0</v>
      </c>
      <c r="O415" s="16">
        <v>519.0</v>
      </c>
      <c r="P415" s="16" t="s">
        <v>847</v>
      </c>
      <c r="Q415" s="23" t="s">
        <v>2241</v>
      </c>
      <c r="R415" s="20" t="s">
        <v>2242</v>
      </c>
    </row>
    <row r="416">
      <c r="A416" s="21" t="s">
        <v>2243</v>
      </c>
      <c r="B416" s="16" t="s">
        <v>945</v>
      </c>
      <c r="C416" s="18" t="s">
        <v>2244</v>
      </c>
      <c r="D416" s="16" t="s">
        <v>2245</v>
      </c>
      <c r="E416" s="19">
        <v>43071.66353009259</v>
      </c>
      <c r="F416" s="16"/>
      <c r="G416" s="16" t="s">
        <v>32</v>
      </c>
      <c r="H416" s="16"/>
      <c r="I416" s="16"/>
      <c r="J416" s="16" t="s">
        <v>947</v>
      </c>
      <c r="K416" s="16"/>
      <c r="L416" s="20" t="s">
        <v>86</v>
      </c>
      <c r="M416" s="22" t="s">
        <v>948</v>
      </c>
      <c r="N416" s="16">
        <v>1745.0</v>
      </c>
      <c r="O416" s="16">
        <v>1667.0</v>
      </c>
      <c r="P416" s="16" t="s">
        <v>949</v>
      </c>
      <c r="Q416" s="23" t="s">
        <v>2246</v>
      </c>
      <c r="R416" s="20" t="s">
        <v>2247</v>
      </c>
    </row>
    <row r="417">
      <c r="A417" s="21" t="s">
        <v>2248</v>
      </c>
      <c r="B417" s="16" t="s">
        <v>1482</v>
      </c>
      <c r="C417" s="18" t="s">
        <v>2249</v>
      </c>
      <c r="D417" s="16" t="s">
        <v>2250</v>
      </c>
      <c r="E417" s="19">
        <v>43071.66318287037</v>
      </c>
      <c r="F417" s="16"/>
      <c r="G417" s="16" t="s">
        <v>32</v>
      </c>
      <c r="H417" s="16"/>
      <c r="I417" s="16"/>
      <c r="J417" s="16" t="s">
        <v>1485</v>
      </c>
      <c r="K417" s="16"/>
      <c r="L417" s="20" t="s">
        <v>86</v>
      </c>
      <c r="M417" s="22" t="s">
        <v>1486</v>
      </c>
      <c r="N417" s="16">
        <v>113.0</v>
      </c>
      <c r="O417" s="16">
        <v>258.0</v>
      </c>
      <c r="P417" s="16" t="s">
        <v>1487</v>
      </c>
      <c r="Q417" s="23" t="s">
        <v>2251</v>
      </c>
      <c r="R417" s="20" t="s">
        <v>2252</v>
      </c>
    </row>
    <row r="418">
      <c r="A418" s="21" t="s">
        <v>2253</v>
      </c>
      <c r="B418" s="16" t="s">
        <v>842</v>
      </c>
      <c r="C418" s="18" t="s">
        <v>2254</v>
      </c>
      <c r="D418" s="16" t="s">
        <v>2255</v>
      </c>
      <c r="E418" s="19">
        <v>43071.66145833333</v>
      </c>
      <c r="F418" s="16"/>
      <c r="G418" s="16" t="s">
        <v>32</v>
      </c>
      <c r="H418" s="16"/>
      <c r="I418" s="16"/>
      <c r="J418" s="16" t="s">
        <v>845</v>
      </c>
      <c r="K418" s="16"/>
      <c r="L418" s="20" t="s">
        <v>53</v>
      </c>
      <c r="M418" s="22" t="s">
        <v>846</v>
      </c>
      <c r="N418" s="16">
        <v>541.0</v>
      </c>
      <c r="O418" s="16">
        <v>519.0</v>
      </c>
      <c r="P418" s="16" t="s">
        <v>847</v>
      </c>
      <c r="Q418" s="23" t="s">
        <v>2256</v>
      </c>
      <c r="R418" s="20" t="s">
        <v>2257</v>
      </c>
    </row>
    <row r="419">
      <c r="A419" s="21" t="s">
        <v>2258</v>
      </c>
      <c r="B419" s="16" t="s">
        <v>2259</v>
      </c>
      <c r="C419" s="18" t="s">
        <v>2260</v>
      </c>
      <c r="D419" s="16" t="s">
        <v>2261</v>
      </c>
      <c r="E419" s="19">
        <v>43071.657800925925</v>
      </c>
      <c r="F419" s="16"/>
      <c r="G419" s="16" t="s">
        <v>32</v>
      </c>
      <c r="H419" s="16"/>
      <c r="I419" s="16"/>
      <c r="J419" s="16" t="s">
        <v>2262</v>
      </c>
      <c r="K419" s="16"/>
      <c r="L419" s="20" t="s">
        <v>53</v>
      </c>
      <c r="M419" s="22" t="s">
        <v>2263</v>
      </c>
      <c r="N419" s="16">
        <v>500.0</v>
      </c>
      <c r="O419" s="16">
        <v>359.0</v>
      </c>
      <c r="P419" s="16" t="s">
        <v>738</v>
      </c>
      <c r="Q419" s="23" t="s">
        <v>2264</v>
      </c>
      <c r="R419" s="20" t="s">
        <v>2265</v>
      </c>
    </row>
    <row r="420">
      <c r="A420" s="21" t="s">
        <v>2266</v>
      </c>
      <c r="B420" s="16" t="s">
        <v>2259</v>
      </c>
      <c r="C420" s="18" t="s">
        <v>2267</v>
      </c>
      <c r="D420" s="16" t="s">
        <v>2268</v>
      </c>
      <c r="E420" s="19">
        <v>43071.655798611115</v>
      </c>
      <c r="F420" s="16"/>
      <c r="G420" s="16" t="s">
        <v>32</v>
      </c>
      <c r="H420" s="16"/>
      <c r="I420" s="16"/>
      <c r="J420" s="16" t="s">
        <v>2262</v>
      </c>
      <c r="K420" s="16"/>
      <c r="L420" s="20" t="s">
        <v>53</v>
      </c>
      <c r="M420" s="22" t="s">
        <v>2263</v>
      </c>
      <c r="N420" s="16">
        <v>500.0</v>
      </c>
      <c r="O420" s="16">
        <v>359.0</v>
      </c>
      <c r="P420" s="16" t="s">
        <v>738</v>
      </c>
      <c r="Q420" s="23" t="s">
        <v>2269</v>
      </c>
      <c r="R420" s="20" t="s">
        <v>2270</v>
      </c>
    </row>
    <row r="421">
      <c r="A421" s="21" t="s">
        <v>2271</v>
      </c>
      <c r="B421" s="16" t="s">
        <v>945</v>
      </c>
      <c r="C421" s="18" t="s">
        <v>2225</v>
      </c>
      <c r="D421" s="16" t="s">
        <v>2272</v>
      </c>
      <c r="E421" s="19">
        <v>43071.65327546296</v>
      </c>
      <c r="F421" s="16"/>
      <c r="G421" s="16" t="s">
        <v>32</v>
      </c>
      <c r="H421" s="16"/>
      <c r="I421" s="16"/>
      <c r="J421" s="16" t="s">
        <v>947</v>
      </c>
      <c r="K421" s="16"/>
      <c r="L421" s="20" t="s">
        <v>86</v>
      </c>
      <c r="M421" s="22" t="s">
        <v>948</v>
      </c>
      <c r="N421" s="16">
        <v>1745.0</v>
      </c>
      <c r="O421" s="16">
        <v>1667.0</v>
      </c>
      <c r="P421" s="16" t="s">
        <v>949</v>
      </c>
      <c r="Q421" s="23" t="s">
        <v>2273</v>
      </c>
      <c r="R421" s="20" t="s">
        <v>2220</v>
      </c>
    </row>
    <row r="422">
      <c r="A422" s="21" t="s">
        <v>2274</v>
      </c>
      <c r="B422" s="16" t="s">
        <v>383</v>
      </c>
      <c r="C422" s="18" t="s">
        <v>2275</v>
      </c>
      <c r="D422" s="16" t="s">
        <v>2276</v>
      </c>
      <c r="E422" s="19">
        <v>43071.65269675926</v>
      </c>
      <c r="F422" s="16"/>
      <c r="G422" s="16" t="s">
        <v>32</v>
      </c>
      <c r="H422" s="16"/>
      <c r="I422" s="16"/>
      <c r="J422" s="16" t="s">
        <v>386</v>
      </c>
      <c r="K422" s="16"/>
      <c r="L422" s="20" t="s">
        <v>53</v>
      </c>
      <c r="M422" s="22" t="s">
        <v>387</v>
      </c>
      <c r="N422" s="16">
        <v>821.0</v>
      </c>
      <c r="O422" s="16">
        <v>715.0</v>
      </c>
      <c r="P422" s="16" t="s">
        <v>388</v>
      </c>
      <c r="Q422" s="23" t="s">
        <v>2277</v>
      </c>
      <c r="R422" s="20" t="s">
        <v>2278</v>
      </c>
    </row>
    <row r="423">
      <c r="A423" s="21" t="s">
        <v>2279</v>
      </c>
      <c r="B423" s="16" t="s">
        <v>383</v>
      </c>
      <c r="C423" s="18" t="s">
        <v>2280</v>
      </c>
      <c r="D423" s="16" t="s">
        <v>2281</v>
      </c>
      <c r="E423" s="19">
        <v>43071.6502662037</v>
      </c>
      <c r="F423" s="16"/>
      <c r="G423" s="16" t="s">
        <v>32</v>
      </c>
      <c r="H423" s="16"/>
      <c r="I423" s="16"/>
      <c r="J423" s="16" t="s">
        <v>386</v>
      </c>
      <c r="K423" s="16"/>
      <c r="L423" s="20" t="s">
        <v>53</v>
      </c>
      <c r="M423" s="22" t="s">
        <v>387</v>
      </c>
      <c r="N423" s="16">
        <v>821.0</v>
      </c>
      <c r="O423" s="16">
        <v>715.0</v>
      </c>
      <c r="P423" s="16" t="s">
        <v>388</v>
      </c>
      <c r="Q423" s="23" t="s">
        <v>2282</v>
      </c>
      <c r="R423" s="20" t="s">
        <v>2283</v>
      </c>
    </row>
    <row r="424">
      <c r="A424" s="21" t="s">
        <v>2284</v>
      </c>
      <c r="B424" s="16" t="s">
        <v>945</v>
      </c>
      <c r="C424" s="18" t="s">
        <v>2285</v>
      </c>
      <c r="D424" s="16" t="s">
        <v>2286</v>
      </c>
      <c r="E424" s="19">
        <v>43071.64837962963</v>
      </c>
      <c r="F424" s="16"/>
      <c r="G424" s="16" t="s">
        <v>32</v>
      </c>
      <c r="H424" s="16"/>
      <c r="I424" s="16"/>
      <c r="J424" s="16" t="s">
        <v>947</v>
      </c>
      <c r="K424" s="16"/>
      <c r="L424" s="20" t="s">
        <v>86</v>
      </c>
      <c r="M424" s="22" t="s">
        <v>948</v>
      </c>
      <c r="N424" s="16">
        <v>1745.0</v>
      </c>
      <c r="O424" s="16">
        <v>1667.0</v>
      </c>
      <c r="P424" s="16" t="s">
        <v>949</v>
      </c>
      <c r="Q424" s="23" t="s">
        <v>2287</v>
      </c>
      <c r="R424" s="20" t="s">
        <v>2288</v>
      </c>
    </row>
    <row r="425">
      <c r="A425" s="21" t="s">
        <v>2289</v>
      </c>
      <c r="B425" s="16" t="s">
        <v>2290</v>
      </c>
      <c r="C425" s="18" t="s">
        <v>2291</v>
      </c>
      <c r="D425" s="16" t="s">
        <v>2292</v>
      </c>
      <c r="E425" s="19">
        <v>43071.64833333333</v>
      </c>
      <c r="F425" s="16"/>
      <c r="G425" s="16" t="s">
        <v>32</v>
      </c>
      <c r="H425" s="16" t="s">
        <v>684</v>
      </c>
      <c r="I425" s="16" t="s">
        <v>681</v>
      </c>
      <c r="J425" s="16" t="s">
        <v>2293</v>
      </c>
      <c r="K425" s="16" t="s">
        <v>2294</v>
      </c>
      <c r="L425" s="20" t="s">
        <v>86</v>
      </c>
      <c r="M425" s="22" t="s">
        <v>2295</v>
      </c>
      <c r="N425" s="16">
        <v>701.0</v>
      </c>
      <c r="O425" s="16">
        <v>790.0</v>
      </c>
      <c r="P425" s="16" t="s">
        <v>2296</v>
      </c>
      <c r="Q425" s="23" t="s">
        <v>2297</v>
      </c>
      <c r="R425" s="20" t="s">
        <v>2298</v>
      </c>
    </row>
    <row r="426">
      <c r="A426" s="21" t="s">
        <v>2299</v>
      </c>
      <c r="B426" s="16" t="s">
        <v>842</v>
      </c>
      <c r="C426" s="18" t="s">
        <v>2300</v>
      </c>
      <c r="D426" s="16" t="s">
        <v>2301</v>
      </c>
      <c r="E426" s="19">
        <v>43071.64759259259</v>
      </c>
      <c r="F426" s="16"/>
      <c r="G426" s="16" t="s">
        <v>32</v>
      </c>
      <c r="H426" s="16"/>
      <c r="I426" s="16"/>
      <c r="J426" s="16" t="s">
        <v>845</v>
      </c>
      <c r="K426" s="16"/>
      <c r="L426" s="20" t="s">
        <v>53</v>
      </c>
      <c r="M426" s="22" t="s">
        <v>846</v>
      </c>
      <c r="N426" s="16">
        <v>541.0</v>
      </c>
      <c r="O426" s="16">
        <v>519.0</v>
      </c>
      <c r="P426" s="16" t="s">
        <v>847</v>
      </c>
      <c r="Q426" s="23" t="s">
        <v>2302</v>
      </c>
      <c r="R426" s="20" t="s">
        <v>2303</v>
      </c>
    </row>
    <row r="427">
      <c r="A427" s="21" t="s">
        <v>2304</v>
      </c>
      <c r="B427" s="16" t="s">
        <v>945</v>
      </c>
      <c r="C427" s="18" t="s">
        <v>2305</v>
      </c>
      <c r="D427" s="16" t="s">
        <v>2306</v>
      </c>
      <c r="E427" s="19">
        <v>43071.647314814814</v>
      </c>
      <c r="F427" s="16"/>
      <c r="G427" s="16" t="s">
        <v>32</v>
      </c>
      <c r="H427" s="16"/>
      <c r="I427" s="16"/>
      <c r="J427" s="16" t="s">
        <v>947</v>
      </c>
      <c r="K427" s="16"/>
      <c r="L427" s="20" t="s">
        <v>86</v>
      </c>
      <c r="M427" s="22" t="s">
        <v>948</v>
      </c>
      <c r="N427" s="16">
        <v>1745.0</v>
      </c>
      <c r="O427" s="16">
        <v>1667.0</v>
      </c>
      <c r="P427" s="16" t="s">
        <v>949</v>
      </c>
      <c r="Q427" s="23" t="s">
        <v>2307</v>
      </c>
      <c r="R427" s="20" t="s">
        <v>2308</v>
      </c>
    </row>
    <row r="428">
      <c r="A428" s="21" t="s">
        <v>2309</v>
      </c>
      <c r="B428" s="16" t="s">
        <v>945</v>
      </c>
      <c r="C428" s="18" t="s">
        <v>2310</v>
      </c>
      <c r="D428" s="16" t="s">
        <v>2311</v>
      </c>
      <c r="E428" s="19">
        <v>43071.64622685185</v>
      </c>
      <c r="F428" s="16"/>
      <c r="G428" s="16" t="s">
        <v>32</v>
      </c>
      <c r="H428" s="16"/>
      <c r="I428" s="16"/>
      <c r="J428" s="16" t="s">
        <v>947</v>
      </c>
      <c r="K428" s="16"/>
      <c r="L428" s="20" t="s">
        <v>86</v>
      </c>
      <c r="M428" s="22" t="s">
        <v>948</v>
      </c>
      <c r="N428" s="16">
        <v>1745.0</v>
      </c>
      <c r="O428" s="16">
        <v>1667.0</v>
      </c>
      <c r="P428" s="16" t="s">
        <v>949</v>
      </c>
      <c r="Q428" s="23" t="s">
        <v>2312</v>
      </c>
      <c r="R428" s="20" t="s">
        <v>2313</v>
      </c>
    </row>
    <row r="429">
      <c r="A429" s="21" t="s">
        <v>2314</v>
      </c>
      <c r="B429" s="16" t="s">
        <v>1662</v>
      </c>
      <c r="C429" s="18" t="s">
        <v>2315</v>
      </c>
      <c r="D429" s="16" t="s">
        <v>2316</v>
      </c>
      <c r="E429" s="19">
        <v>43071.644062499996</v>
      </c>
      <c r="F429" s="16"/>
      <c r="G429" s="16" t="s">
        <v>32</v>
      </c>
      <c r="H429" s="16"/>
      <c r="I429" s="16"/>
      <c r="J429" s="16" t="s">
        <v>1664</v>
      </c>
      <c r="K429" s="16"/>
      <c r="L429" s="20" t="s">
        <v>44</v>
      </c>
      <c r="M429" s="22" t="s">
        <v>1665</v>
      </c>
      <c r="N429" s="16">
        <v>158.0</v>
      </c>
      <c r="O429" s="16">
        <v>159.0</v>
      </c>
      <c r="P429" s="16"/>
      <c r="Q429" s="23" t="s">
        <v>2317</v>
      </c>
      <c r="R429" s="20" t="s">
        <v>2318</v>
      </c>
    </row>
    <row r="430">
      <c r="A430" s="21" t="s">
        <v>2319</v>
      </c>
      <c r="B430" s="16" t="s">
        <v>383</v>
      </c>
      <c r="C430" s="18" t="s">
        <v>2320</v>
      </c>
      <c r="D430" s="16" t="s">
        <v>2321</v>
      </c>
      <c r="E430" s="19">
        <v>43071.644004629634</v>
      </c>
      <c r="F430" s="16"/>
      <c r="G430" s="16" t="s">
        <v>32</v>
      </c>
      <c r="H430" s="16"/>
      <c r="I430" s="16"/>
      <c r="J430" s="16" t="s">
        <v>386</v>
      </c>
      <c r="K430" s="16"/>
      <c r="L430" s="20" t="s">
        <v>53</v>
      </c>
      <c r="M430" s="22" t="s">
        <v>387</v>
      </c>
      <c r="N430" s="16">
        <v>821.0</v>
      </c>
      <c r="O430" s="16">
        <v>715.0</v>
      </c>
      <c r="P430" s="16" t="s">
        <v>388</v>
      </c>
      <c r="Q430" s="23" t="s">
        <v>2322</v>
      </c>
      <c r="R430" s="20" t="s">
        <v>2323</v>
      </c>
    </row>
    <row r="431">
      <c r="A431" s="21" t="s">
        <v>2324</v>
      </c>
      <c r="B431" s="16" t="s">
        <v>383</v>
      </c>
      <c r="C431" s="18" t="s">
        <v>2325</v>
      </c>
      <c r="D431" s="16" t="s">
        <v>2326</v>
      </c>
      <c r="E431" s="19">
        <v>43071.63886574074</v>
      </c>
      <c r="F431" s="16"/>
      <c r="G431" s="16" t="s">
        <v>32</v>
      </c>
      <c r="H431" s="16"/>
      <c r="I431" s="16"/>
      <c r="J431" s="16" t="s">
        <v>386</v>
      </c>
      <c r="K431" s="16"/>
      <c r="L431" s="20" t="s">
        <v>53</v>
      </c>
      <c r="M431" s="22" t="s">
        <v>387</v>
      </c>
      <c r="N431" s="16">
        <v>821.0</v>
      </c>
      <c r="O431" s="16">
        <v>715.0</v>
      </c>
      <c r="P431" s="16" t="s">
        <v>388</v>
      </c>
      <c r="Q431" s="23" t="s">
        <v>2327</v>
      </c>
      <c r="R431" s="20" t="s">
        <v>2328</v>
      </c>
    </row>
    <row r="432">
      <c r="A432" s="21" t="s">
        <v>2329</v>
      </c>
      <c r="B432" s="16" t="s">
        <v>383</v>
      </c>
      <c r="C432" s="18" t="s">
        <v>2330</v>
      </c>
      <c r="D432" s="16" t="s">
        <v>2331</v>
      </c>
      <c r="E432" s="19">
        <v>43071.63689814815</v>
      </c>
      <c r="F432" s="16"/>
      <c r="G432" s="16" t="s">
        <v>32</v>
      </c>
      <c r="H432" s="16"/>
      <c r="I432" s="16"/>
      <c r="J432" s="16" t="s">
        <v>386</v>
      </c>
      <c r="K432" s="16"/>
      <c r="L432" s="20" t="s">
        <v>53</v>
      </c>
      <c r="M432" s="22" t="s">
        <v>387</v>
      </c>
      <c r="N432" s="16">
        <v>821.0</v>
      </c>
      <c r="O432" s="16">
        <v>715.0</v>
      </c>
      <c r="P432" s="16" t="s">
        <v>388</v>
      </c>
      <c r="Q432" s="23" t="s">
        <v>2332</v>
      </c>
      <c r="R432" s="20" t="s">
        <v>2333</v>
      </c>
    </row>
    <row r="433">
      <c r="A433" s="21" t="s">
        <v>2329</v>
      </c>
      <c r="B433" s="16" t="s">
        <v>383</v>
      </c>
      <c r="C433" s="18" t="s">
        <v>2330</v>
      </c>
      <c r="D433" s="16" t="s">
        <v>2331</v>
      </c>
      <c r="E433" s="19">
        <v>43071.63689814815</v>
      </c>
      <c r="F433" s="16"/>
      <c r="G433" s="16" t="s">
        <v>32</v>
      </c>
      <c r="H433" s="16"/>
      <c r="I433" s="16"/>
      <c r="J433" s="16" t="s">
        <v>386</v>
      </c>
      <c r="K433" s="16"/>
      <c r="L433" s="20" t="s">
        <v>53</v>
      </c>
      <c r="M433" s="22" t="s">
        <v>387</v>
      </c>
      <c r="N433" s="16">
        <v>821.0</v>
      </c>
      <c r="O433" s="16">
        <v>715.0</v>
      </c>
      <c r="P433" s="16" t="s">
        <v>388</v>
      </c>
      <c r="Q433" s="23" t="s">
        <v>2332</v>
      </c>
      <c r="R433" s="20" t="s">
        <v>2333</v>
      </c>
    </row>
    <row r="434">
      <c r="A434" s="21" t="s">
        <v>2334</v>
      </c>
      <c r="B434" s="16" t="s">
        <v>2335</v>
      </c>
      <c r="C434" s="18" t="s">
        <v>2336</v>
      </c>
      <c r="D434" s="16" t="s">
        <v>2337</v>
      </c>
      <c r="E434" s="19">
        <v>43071.62758101852</v>
      </c>
      <c r="F434" s="16"/>
      <c r="G434" s="16" t="s">
        <v>32</v>
      </c>
      <c r="H434" s="16"/>
      <c r="I434" s="16"/>
      <c r="J434" s="16" t="s">
        <v>2338</v>
      </c>
      <c r="K434" s="16"/>
      <c r="L434" s="20" t="s">
        <v>53</v>
      </c>
      <c r="M434" s="22" t="s">
        <v>2339</v>
      </c>
      <c r="N434" s="16">
        <v>88.0</v>
      </c>
      <c r="O434" s="16">
        <v>105.0</v>
      </c>
      <c r="P434" s="16" t="s">
        <v>847</v>
      </c>
      <c r="Q434" s="23" t="s">
        <v>2340</v>
      </c>
      <c r="R434" s="20" t="s">
        <v>2341</v>
      </c>
    </row>
    <row r="435">
      <c r="A435" s="21" t="s">
        <v>2342</v>
      </c>
      <c r="B435" s="16" t="s">
        <v>1342</v>
      </c>
      <c r="C435" s="18" t="s">
        <v>2343</v>
      </c>
      <c r="D435" s="16" t="s">
        <v>2344</v>
      </c>
      <c r="E435" s="19">
        <v>43071.6209375</v>
      </c>
      <c r="F435" s="16"/>
      <c r="G435" s="16" t="s">
        <v>32</v>
      </c>
      <c r="H435" s="16"/>
      <c r="I435" s="16"/>
      <c r="J435" s="16" t="s">
        <v>1345</v>
      </c>
      <c r="K435" s="16"/>
      <c r="L435" s="20" t="s">
        <v>736</v>
      </c>
      <c r="M435" s="22" t="s">
        <v>1346</v>
      </c>
      <c r="N435" s="16">
        <v>979.0</v>
      </c>
      <c r="O435" s="16">
        <v>1124.0</v>
      </c>
      <c r="P435" s="16" t="s">
        <v>1347</v>
      </c>
      <c r="Q435" s="23" t="s">
        <v>2345</v>
      </c>
      <c r="R435" s="20" t="s">
        <v>2346</v>
      </c>
    </row>
    <row r="436">
      <c r="A436" s="21" t="s">
        <v>2347</v>
      </c>
      <c r="B436" s="16" t="s">
        <v>1342</v>
      </c>
      <c r="C436" s="18" t="s">
        <v>2348</v>
      </c>
      <c r="D436" s="16" t="s">
        <v>2349</v>
      </c>
      <c r="E436" s="19">
        <v>43071.62006944444</v>
      </c>
      <c r="F436" s="16"/>
      <c r="G436" s="16" t="s">
        <v>32</v>
      </c>
      <c r="H436" s="16"/>
      <c r="I436" s="16"/>
      <c r="J436" s="16" t="s">
        <v>1345</v>
      </c>
      <c r="K436" s="16"/>
      <c r="L436" s="20" t="s">
        <v>736</v>
      </c>
      <c r="M436" s="22" t="s">
        <v>1346</v>
      </c>
      <c r="N436" s="16">
        <v>979.0</v>
      </c>
      <c r="O436" s="16">
        <v>1124.0</v>
      </c>
      <c r="P436" s="16" t="s">
        <v>1347</v>
      </c>
      <c r="Q436" s="23" t="s">
        <v>2350</v>
      </c>
      <c r="R436" s="20" t="s">
        <v>2351</v>
      </c>
    </row>
    <row r="437">
      <c r="A437" s="21" t="s">
        <v>2352</v>
      </c>
      <c r="B437" s="16" t="s">
        <v>2353</v>
      </c>
      <c r="C437" s="18" t="s">
        <v>2354</v>
      </c>
      <c r="D437" s="16" t="s">
        <v>2355</v>
      </c>
      <c r="E437" s="19">
        <v>43071.60431712963</v>
      </c>
      <c r="F437" s="16"/>
      <c r="G437" s="16" t="s">
        <v>32</v>
      </c>
      <c r="H437" s="16"/>
      <c r="I437" s="16"/>
      <c r="J437" s="16" t="s">
        <v>2356</v>
      </c>
      <c r="K437" s="16"/>
      <c r="L437" s="20" t="s">
        <v>736</v>
      </c>
      <c r="M437" s="22" t="s">
        <v>2357</v>
      </c>
      <c r="N437" s="16">
        <v>247.0</v>
      </c>
      <c r="O437" s="16">
        <v>325.0</v>
      </c>
      <c r="P437" s="16" t="s">
        <v>847</v>
      </c>
      <c r="Q437" s="23" t="s">
        <v>2358</v>
      </c>
      <c r="R437" s="20" t="s">
        <v>2359</v>
      </c>
    </row>
    <row r="438">
      <c r="A438" s="21" t="s">
        <v>2360</v>
      </c>
      <c r="B438" s="16" t="s">
        <v>2361</v>
      </c>
      <c r="C438" s="18" t="s">
        <v>1654</v>
      </c>
      <c r="D438" s="16" t="s">
        <v>2362</v>
      </c>
      <c r="E438" s="19">
        <v>43071.60429398148</v>
      </c>
      <c r="F438" s="16"/>
      <c r="G438" s="16" t="s">
        <v>32</v>
      </c>
      <c r="H438" s="16"/>
      <c r="I438" s="16"/>
      <c r="J438" s="16" t="s">
        <v>2363</v>
      </c>
      <c r="K438" s="16"/>
      <c r="L438" s="20" t="s">
        <v>44</v>
      </c>
      <c r="M438" s="22" t="s">
        <v>2364</v>
      </c>
      <c r="N438" s="16">
        <v>3653.0</v>
      </c>
      <c r="O438" s="16">
        <v>2658.0</v>
      </c>
      <c r="P438" s="16"/>
      <c r="Q438" s="23" t="s">
        <v>2365</v>
      </c>
      <c r="R438" s="20" t="s">
        <v>1660</v>
      </c>
    </row>
    <row r="439">
      <c r="A439" s="21" t="s">
        <v>2366</v>
      </c>
      <c r="B439" s="16" t="s">
        <v>2367</v>
      </c>
      <c r="C439" s="18" t="s">
        <v>2368</v>
      </c>
      <c r="D439" s="16" t="s">
        <v>2369</v>
      </c>
      <c r="E439" s="19">
        <v>43071.60084490741</v>
      </c>
      <c r="F439" s="16"/>
      <c r="G439" s="16" t="s">
        <v>32</v>
      </c>
      <c r="H439" s="16"/>
      <c r="I439" s="16"/>
      <c r="J439" s="16" t="s">
        <v>2370</v>
      </c>
      <c r="K439" s="16"/>
      <c r="L439" s="20" t="s">
        <v>34</v>
      </c>
      <c r="M439" s="22" t="s">
        <v>2371</v>
      </c>
      <c r="N439" s="16">
        <v>1438.0</v>
      </c>
      <c r="O439" s="16">
        <v>1785.0</v>
      </c>
      <c r="P439" s="16" t="s">
        <v>158</v>
      </c>
      <c r="Q439" s="23" t="s">
        <v>2372</v>
      </c>
      <c r="R439" s="20" t="s">
        <v>2373</v>
      </c>
    </row>
    <row r="440">
      <c r="A440" s="21" t="s">
        <v>2366</v>
      </c>
      <c r="B440" s="16" t="s">
        <v>2367</v>
      </c>
      <c r="C440" s="18" t="s">
        <v>2368</v>
      </c>
      <c r="D440" s="16" t="s">
        <v>2369</v>
      </c>
      <c r="E440" s="19">
        <v>43071.60084490741</v>
      </c>
      <c r="F440" s="16"/>
      <c r="G440" s="16" t="s">
        <v>32</v>
      </c>
      <c r="H440" s="16"/>
      <c r="I440" s="16"/>
      <c r="J440" s="16" t="s">
        <v>2370</v>
      </c>
      <c r="K440" s="16"/>
      <c r="L440" s="20" t="s">
        <v>34</v>
      </c>
      <c r="M440" s="22" t="s">
        <v>2371</v>
      </c>
      <c r="N440" s="16">
        <v>1438.0</v>
      </c>
      <c r="O440" s="16">
        <v>1785.0</v>
      </c>
      <c r="P440" s="16" t="s">
        <v>158</v>
      </c>
      <c r="Q440" s="23" t="s">
        <v>2372</v>
      </c>
      <c r="R440" s="20" t="s">
        <v>2373</v>
      </c>
    </row>
    <row r="441">
      <c r="A441" s="21" t="s">
        <v>2374</v>
      </c>
      <c r="B441" s="16" t="s">
        <v>1506</v>
      </c>
      <c r="C441" s="18" t="s">
        <v>2375</v>
      </c>
      <c r="D441" s="16" t="s">
        <v>2376</v>
      </c>
      <c r="E441" s="19">
        <v>43071.589837962965</v>
      </c>
      <c r="F441" s="16"/>
      <c r="G441" s="16" t="s">
        <v>32</v>
      </c>
      <c r="H441" s="16"/>
      <c r="I441" s="16"/>
      <c r="J441" s="16" t="s">
        <v>1508</v>
      </c>
      <c r="K441" s="16"/>
      <c r="L441" s="20" t="s">
        <v>44</v>
      </c>
      <c r="M441" s="22" t="s">
        <v>1509</v>
      </c>
      <c r="N441" s="16">
        <v>323.0</v>
      </c>
      <c r="O441" s="16">
        <v>1453.0</v>
      </c>
      <c r="P441" s="16"/>
      <c r="Q441" s="23" t="s">
        <v>2377</v>
      </c>
      <c r="R441" s="20" t="s">
        <v>2378</v>
      </c>
    </row>
    <row r="442">
      <c r="A442" s="21" t="s">
        <v>2379</v>
      </c>
      <c r="B442" s="16" t="s">
        <v>2380</v>
      </c>
      <c r="C442" s="18" t="s">
        <v>2381</v>
      </c>
      <c r="D442" s="16" t="s">
        <v>2382</v>
      </c>
      <c r="E442" s="19">
        <v>43071.57096064815</v>
      </c>
      <c r="F442" s="16"/>
      <c r="G442" s="16" t="s">
        <v>32</v>
      </c>
      <c r="H442" s="16"/>
      <c r="I442" s="16"/>
      <c r="J442" s="16" t="s">
        <v>2383</v>
      </c>
      <c r="K442" s="16"/>
      <c r="L442" s="20" t="s">
        <v>44</v>
      </c>
      <c r="M442" s="22" t="s">
        <v>2384</v>
      </c>
      <c r="N442" s="16">
        <v>237.0</v>
      </c>
      <c r="O442" s="16">
        <v>407.0</v>
      </c>
      <c r="P442" s="16" t="s">
        <v>2385</v>
      </c>
      <c r="Q442" s="23" t="s">
        <v>2386</v>
      </c>
      <c r="R442" s="20" t="s">
        <v>2387</v>
      </c>
    </row>
    <row r="443">
      <c r="A443" s="21" t="s">
        <v>2379</v>
      </c>
      <c r="B443" s="16" t="s">
        <v>2380</v>
      </c>
      <c r="C443" s="18" t="s">
        <v>2381</v>
      </c>
      <c r="D443" s="16" t="s">
        <v>2382</v>
      </c>
      <c r="E443" s="19">
        <v>43071.57096064815</v>
      </c>
      <c r="F443" s="16"/>
      <c r="G443" s="16" t="s">
        <v>32</v>
      </c>
      <c r="H443" s="16"/>
      <c r="I443" s="16"/>
      <c r="J443" s="16" t="s">
        <v>2383</v>
      </c>
      <c r="K443" s="16"/>
      <c r="L443" s="20" t="s">
        <v>44</v>
      </c>
      <c r="M443" s="22" t="s">
        <v>2384</v>
      </c>
      <c r="N443" s="16">
        <v>237.0</v>
      </c>
      <c r="O443" s="16">
        <v>407.0</v>
      </c>
      <c r="P443" s="16" t="s">
        <v>2385</v>
      </c>
      <c r="Q443" s="23" t="s">
        <v>2386</v>
      </c>
      <c r="R443" s="20" t="s">
        <v>2387</v>
      </c>
    </row>
    <row r="444">
      <c r="A444" s="21" t="s">
        <v>2388</v>
      </c>
      <c r="B444" s="16" t="s">
        <v>1342</v>
      </c>
      <c r="C444" s="18" t="s">
        <v>1654</v>
      </c>
      <c r="D444" s="16" t="s">
        <v>2389</v>
      </c>
      <c r="E444" s="19">
        <v>43071.54733796296</v>
      </c>
      <c r="F444" s="16"/>
      <c r="G444" s="16" t="s">
        <v>32</v>
      </c>
      <c r="H444" s="16"/>
      <c r="I444" s="16"/>
      <c r="J444" s="16" t="s">
        <v>1345</v>
      </c>
      <c r="K444" s="16"/>
      <c r="L444" s="20" t="s">
        <v>736</v>
      </c>
      <c r="M444" s="22" t="s">
        <v>1346</v>
      </c>
      <c r="N444" s="16">
        <v>979.0</v>
      </c>
      <c r="O444" s="16">
        <v>1123.0</v>
      </c>
      <c r="P444" s="16" t="s">
        <v>1347</v>
      </c>
      <c r="Q444" s="23" t="s">
        <v>2390</v>
      </c>
      <c r="R444" s="20" t="s">
        <v>1660</v>
      </c>
    </row>
    <row r="445">
      <c r="A445" s="21" t="s">
        <v>2391</v>
      </c>
      <c r="B445" s="16" t="s">
        <v>2392</v>
      </c>
      <c r="C445" s="18" t="s">
        <v>107</v>
      </c>
      <c r="D445" s="16" t="s">
        <v>2393</v>
      </c>
      <c r="E445" s="19">
        <v>43071.508310185185</v>
      </c>
      <c r="F445" s="16"/>
      <c r="G445" s="16" t="s">
        <v>32</v>
      </c>
      <c r="H445" s="16"/>
      <c r="I445" s="16"/>
      <c r="J445" s="16" t="s">
        <v>2394</v>
      </c>
      <c r="K445" s="16"/>
      <c r="L445" s="20" t="s">
        <v>44</v>
      </c>
      <c r="M445" s="22" t="s">
        <v>2395</v>
      </c>
      <c r="N445" s="16">
        <v>860.0</v>
      </c>
      <c r="O445" s="16">
        <v>1315.0</v>
      </c>
      <c r="P445" s="16" t="s">
        <v>2396</v>
      </c>
      <c r="Q445" s="23" t="s">
        <v>2397</v>
      </c>
      <c r="R445" s="20" t="s">
        <v>116</v>
      </c>
    </row>
    <row r="446">
      <c r="A446" s="21" t="s">
        <v>2398</v>
      </c>
      <c r="B446" s="16" t="s">
        <v>154</v>
      </c>
      <c r="C446" s="18" t="s">
        <v>2399</v>
      </c>
      <c r="D446" s="16" t="s">
        <v>2400</v>
      </c>
      <c r="E446" s="19">
        <v>43071.442407407405</v>
      </c>
      <c r="F446" s="16"/>
      <c r="G446" s="16" t="s">
        <v>32</v>
      </c>
      <c r="H446" s="16"/>
      <c r="I446" s="16"/>
      <c r="J446" s="16" t="s">
        <v>156</v>
      </c>
      <c r="K446" s="16"/>
      <c r="L446" s="20" t="s">
        <v>1845</v>
      </c>
      <c r="M446" s="22" t="s">
        <v>340</v>
      </c>
      <c r="N446" s="16">
        <v>3156.0</v>
      </c>
      <c r="O446" s="16">
        <v>441.0</v>
      </c>
      <c r="P446" s="16" t="s">
        <v>158</v>
      </c>
      <c r="Q446" s="23" t="s">
        <v>2401</v>
      </c>
      <c r="R446" s="20" t="s">
        <v>2402</v>
      </c>
    </row>
    <row r="447">
      <c r="A447" s="21" t="s">
        <v>2403</v>
      </c>
      <c r="B447" s="16" t="s">
        <v>2404</v>
      </c>
      <c r="C447" s="18" t="s">
        <v>1327</v>
      </c>
      <c r="D447" s="16" t="s">
        <v>2405</v>
      </c>
      <c r="E447" s="19">
        <v>43071.40746527778</v>
      </c>
      <c r="F447" s="16"/>
      <c r="G447" s="16" t="s">
        <v>109</v>
      </c>
      <c r="H447" s="16"/>
      <c r="I447" s="16"/>
      <c r="J447" s="16" t="s">
        <v>2406</v>
      </c>
      <c r="K447" s="16"/>
      <c r="L447" s="20" t="s">
        <v>53</v>
      </c>
      <c r="M447" s="22" t="s">
        <v>2407</v>
      </c>
      <c r="N447" s="16">
        <v>96.0</v>
      </c>
      <c r="O447" s="16">
        <v>140.0</v>
      </c>
      <c r="P447" s="16" t="s">
        <v>2408</v>
      </c>
      <c r="Q447" s="23" t="s">
        <v>2409</v>
      </c>
      <c r="R447" s="20" t="s">
        <v>1330</v>
      </c>
    </row>
    <row r="448">
      <c r="A448" s="21" t="s">
        <v>2410</v>
      </c>
      <c r="B448" s="16" t="s">
        <v>2411</v>
      </c>
      <c r="C448" s="18" t="s">
        <v>2412</v>
      </c>
      <c r="D448" s="16" t="s">
        <v>2413</v>
      </c>
      <c r="E448" s="19">
        <v>43071.30782407407</v>
      </c>
      <c r="F448" s="16"/>
      <c r="G448" s="16" t="s">
        <v>32</v>
      </c>
      <c r="H448" s="16"/>
      <c r="I448" s="16"/>
      <c r="J448" s="16" t="s">
        <v>2414</v>
      </c>
      <c r="K448" s="16"/>
      <c r="L448" s="20" t="s">
        <v>86</v>
      </c>
      <c r="M448" s="22" t="s">
        <v>2415</v>
      </c>
      <c r="N448" s="16">
        <v>542.0</v>
      </c>
      <c r="O448" s="16">
        <v>474.0</v>
      </c>
      <c r="P448" s="16" t="s">
        <v>2416</v>
      </c>
      <c r="Q448" s="23" t="s">
        <v>2417</v>
      </c>
      <c r="R448" s="20" t="s">
        <v>2418</v>
      </c>
    </row>
    <row r="449">
      <c r="A449" s="21" t="s">
        <v>2419</v>
      </c>
      <c r="B449" s="16" t="s">
        <v>2420</v>
      </c>
      <c r="C449" s="18" t="s">
        <v>2421</v>
      </c>
      <c r="D449" s="16" t="s">
        <v>2422</v>
      </c>
      <c r="E449" s="19">
        <v>43071.27444444444</v>
      </c>
      <c r="F449" s="16"/>
      <c r="G449" s="16" t="s">
        <v>32</v>
      </c>
      <c r="H449" s="16"/>
      <c r="I449" s="16"/>
      <c r="J449" s="16" t="s">
        <v>2423</v>
      </c>
      <c r="K449" s="16"/>
      <c r="L449" s="20" t="s">
        <v>53</v>
      </c>
      <c r="M449" s="22" t="s">
        <v>2424</v>
      </c>
      <c r="N449" s="16">
        <v>435.0</v>
      </c>
      <c r="O449" s="16">
        <v>210.0</v>
      </c>
      <c r="P449" s="16" t="s">
        <v>745</v>
      </c>
      <c r="Q449" s="23" t="s">
        <v>2425</v>
      </c>
      <c r="R449" s="20" t="s">
        <v>2426</v>
      </c>
    </row>
    <row r="450">
      <c r="A450" s="21" t="s">
        <v>2427</v>
      </c>
      <c r="B450" s="16" t="s">
        <v>147</v>
      </c>
      <c r="C450" s="18" t="s">
        <v>2428</v>
      </c>
      <c r="D450" s="16" t="s">
        <v>2429</v>
      </c>
      <c r="E450" s="19">
        <v>43071.21890046296</v>
      </c>
      <c r="F450" s="16"/>
      <c r="G450" s="16" t="s">
        <v>32</v>
      </c>
      <c r="H450" s="16"/>
      <c r="I450" s="16"/>
      <c r="J450" s="16" t="s">
        <v>149</v>
      </c>
      <c r="K450" s="16"/>
      <c r="L450" s="20" t="s">
        <v>44</v>
      </c>
      <c r="M450" s="22" t="s">
        <v>150</v>
      </c>
      <c r="N450" s="16">
        <v>581.0</v>
      </c>
      <c r="O450" s="16">
        <v>1457.0</v>
      </c>
      <c r="P450" s="16" t="s">
        <v>151</v>
      </c>
      <c r="Q450" s="23" t="s">
        <v>2430</v>
      </c>
      <c r="R450" s="20" t="s">
        <v>2431</v>
      </c>
    </row>
    <row r="451">
      <c r="A451" s="21" t="s">
        <v>2432</v>
      </c>
      <c r="B451" s="16" t="s">
        <v>2433</v>
      </c>
      <c r="C451" s="18" t="s">
        <v>2434</v>
      </c>
      <c r="D451" s="16" t="s">
        <v>2435</v>
      </c>
      <c r="E451" s="19">
        <v>43071.168171296296</v>
      </c>
      <c r="F451" s="16"/>
      <c r="G451" s="16" t="s">
        <v>32</v>
      </c>
      <c r="H451" s="16"/>
      <c r="I451" s="16"/>
      <c r="J451" s="16" t="s">
        <v>2436</v>
      </c>
      <c r="K451" s="16"/>
      <c r="L451" s="20" t="s">
        <v>44</v>
      </c>
      <c r="M451" s="22" t="s">
        <v>2437</v>
      </c>
      <c r="N451" s="16">
        <v>316.0</v>
      </c>
      <c r="O451" s="16">
        <v>841.0</v>
      </c>
      <c r="P451" s="16" t="s">
        <v>158</v>
      </c>
      <c r="Q451" s="23" t="s">
        <v>2438</v>
      </c>
      <c r="R451" s="20" t="s">
        <v>2439</v>
      </c>
    </row>
    <row r="452">
      <c r="A452" s="21" t="s">
        <v>2440</v>
      </c>
      <c r="B452" s="16" t="s">
        <v>1125</v>
      </c>
      <c r="C452" s="18" t="s">
        <v>2441</v>
      </c>
      <c r="D452" s="16" t="s">
        <v>2442</v>
      </c>
      <c r="E452" s="19">
        <v>43071.16346064815</v>
      </c>
      <c r="F452" s="16"/>
      <c r="G452" s="16" t="s">
        <v>32</v>
      </c>
      <c r="H452" s="16"/>
      <c r="I452" s="16"/>
      <c r="J452" s="16" t="s">
        <v>1128</v>
      </c>
      <c r="K452" s="16"/>
      <c r="L452" s="20" t="s">
        <v>44</v>
      </c>
      <c r="M452" s="22" t="s">
        <v>1129</v>
      </c>
      <c r="N452" s="16">
        <v>270.0</v>
      </c>
      <c r="O452" s="16">
        <v>309.0</v>
      </c>
      <c r="P452" s="16" t="s">
        <v>158</v>
      </c>
      <c r="Q452" s="23" t="s">
        <v>2443</v>
      </c>
      <c r="R452" s="20" t="s">
        <v>2444</v>
      </c>
    </row>
    <row r="453">
      <c r="A453" s="21" t="s">
        <v>2445</v>
      </c>
      <c r="B453" s="16" t="s">
        <v>430</v>
      </c>
      <c r="C453" s="18" t="s">
        <v>2446</v>
      </c>
      <c r="D453" s="16" t="s">
        <v>2447</v>
      </c>
      <c r="E453" s="19">
        <v>43071.1566087963</v>
      </c>
      <c r="F453" s="16"/>
      <c r="G453" s="16" t="s">
        <v>32</v>
      </c>
      <c r="H453" s="16"/>
      <c r="I453" s="16"/>
      <c r="J453" s="16" t="s">
        <v>432</v>
      </c>
      <c r="K453" s="16"/>
      <c r="L453" s="20" t="s">
        <v>44</v>
      </c>
      <c r="M453" s="22" t="s">
        <v>433</v>
      </c>
      <c r="N453" s="16">
        <v>534.0</v>
      </c>
      <c r="O453" s="16">
        <v>618.0</v>
      </c>
      <c r="P453" s="16" t="s">
        <v>434</v>
      </c>
      <c r="Q453" s="23" t="s">
        <v>2448</v>
      </c>
      <c r="R453" s="20" t="s">
        <v>2449</v>
      </c>
    </row>
    <row r="454">
      <c r="A454" s="21" t="s">
        <v>2450</v>
      </c>
      <c r="B454" s="16" t="s">
        <v>430</v>
      </c>
      <c r="C454" s="18" t="s">
        <v>2451</v>
      </c>
      <c r="D454" s="16" t="s">
        <v>2452</v>
      </c>
      <c r="E454" s="19">
        <v>43071.14611111111</v>
      </c>
      <c r="F454" s="16"/>
      <c r="G454" s="16" t="s">
        <v>32</v>
      </c>
      <c r="H454" s="16"/>
      <c r="I454" s="16"/>
      <c r="J454" s="16" t="s">
        <v>432</v>
      </c>
      <c r="K454" s="16"/>
      <c r="L454" s="20" t="s">
        <v>44</v>
      </c>
      <c r="M454" s="22" t="s">
        <v>433</v>
      </c>
      <c r="N454" s="16">
        <v>534.0</v>
      </c>
      <c r="O454" s="16">
        <v>618.0</v>
      </c>
      <c r="P454" s="16" t="s">
        <v>434</v>
      </c>
      <c r="Q454" s="23" t="s">
        <v>2453</v>
      </c>
      <c r="R454" s="20" t="s">
        <v>1676</v>
      </c>
    </row>
    <row r="455">
      <c r="A455" s="21" t="s">
        <v>2454</v>
      </c>
      <c r="B455" s="16" t="s">
        <v>430</v>
      </c>
      <c r="C455" s="18" t="s">
        <v>1548</v>
      </c>
      <c r="D455" s="16" t="s">
        <v>2455</v>
      </c>
      <c r="E455" s="19">
        <v>43071.14565972222</v>
      </c>
      <c r="F455" s="16"/>
      <c r="G455" s="16" t="s">
        <v>32</v>
      </c>
      <c r="H455" s="16"/>
      <c r="I455" s="16"/>
      <c r="J455" s="16" t="s">
        <v>432</v>
      </c>
      <c r="K455" s="16"/>
      <c r="L455" s="20" t="s">
        <v>44</v>
      </c>
      <c r="M455" s="22" t="s">
        <v>433</v>
      </c>
      <c r="N455" s="16">
        <v>534.0</v>
      </c>
      <c r="O455" s="16">
        <v>618.0</v>
      </c>
      <c r="P455" s="16" t="s">
        <v>434</v>
      </c>
      <c r="Q455" s="23" t="s">
        <v>2456</v>
      </c>
      <c r="R455" s="20" t="s">
        <v>1553</v>
      </c>
    </row>
    <row r="456">
      <c r="A456" s="21" t="s">
        <v>2454</v>
      </c>
      <c r="B456" s="16" t="s">
        <v>430</v>
      </c>
      <c r="C456" s="18" t="s">
        <v>1548</v>
      </c>
      <c r="D456" s="16" t="s">
        <v>2455</v>
      </c>
      <c r="E456" s="19">
        <v>43071.14565972222</v>
      </c>
      <c r="F456" s="16"/>
      <c r="G456" s="16" t="s">
        <v>32</v>
      </c>
      <c r="H456" s="16"/>
      <c r="I456" s="16"/>
      <c r="J456" s="16" t="s">
        <v>432</v>
      </c>
      <c r="K456" s="16"/>
      <c r="L456" s="20" t="s">
        <v>44</v>
      </c>
      <c r="M456" s="22" t="s">
        <v>433</v>
      </c>
      <c r="N456" s="16">
        <v>534.0</v>
      </c>
      <c r="O456" s="16">
        <v>618.0</v>
      </c>
      <c r="P456" s="16" t="s">
        <v>434</v>
      </c>
      <c r="Q456" s="23" t="s">
        <v>2456</v>
      </c>
      <c r="R456" s="20" t="s">
        <v>1553</v>
      </c>
    </row>
    <row r="457">
      <c r="A457" s="21" t="s">
        <v>2457</v>
      </c>
      <c r="B457" s="16" t="s">
        <v>1662</v>
      </c>
      <c r="C457" s="18" t="s">
        <v>1548</v>
      </c>
      <c r="D457" s="16" t="s">
        <v>2458</v>
      </c>
      <c r="E457" s="19">
        <v>43071.12642361112</v>
      </c>
      <c r="F457" s="16"/>
      <c r="G457" s="16" t="s">
        <v>32</v>
      </c>
      <c r="H457" s="16"/>
      <c r="I457" s="16"/>
      <c r="J457" s="16" t="s">
        <v>1664</v>
      </c>
      <c r="K457" s="16"/>
      <c r="L457" s="20" t="s">
        <v>44</v>
      </c>
      <c r="M457" s="22" t="s">
        <v>1665</v>
      </c>
      <c r="N457" s="16">
        <v>158.0</v>
      </c>
      <c r="O457" s="16">
        <v>159.0</v>
      </c>
      <c r="P457" s="16"/>
      <c r="Q457" s="23" t="s">
        <v>2459</v>
      </c>
      <c r="R457" s="20" t="s">
        <v>1553</v>
      </c>
    </row>
    <row r="458">
      <c r="A458" s="21" t="s">
        <v>2460</v>
      </c>
      <c r="B458" s="16" t="s">
        <v>1031</v>
      </c>
      <c r="C458" s="18" t="s">
        <v>2461</v>
      </c>
      <c r="D458" s="16" t="s">
        <v>2462</v>
      </c>
      <c r="E458" s="19">
        <v>43071.11876157408</v>
      </c>
      <c r="F458" s="16"/>
      <c r="G458" s="16" t="s">
        <v>32</v>
      </c>
      <c r="H458" s="16"/>
      <c r="I458" s="16"/>
      <c r="J458" s="16" t="s">
        <v>1033</v>
      </c>
      <c r="K458" s="16"/>
      <c r="L458" s="20" t="s">
        <v>44</v>
      </c>
      <c r="M458" s="22" t="s">
        <v>1034</v>
      </c>
      <c r="N458" s="16">
        <v>100.0</v>
      </c>
      <c r="O458" s="16">
        <v>347.0</v>
      </c>
      <c r="P458" s="16" t="s">
        <v>762</v>
      </c>
      <c r="Q458" s="23" t="s">
        <v>2463</v>
      </c>
      <c r="R458" s="20" t="s">
        <v>2464</v>
      </c>
    </row>
    <row r="459">
      <c r="A459" s="21" t="s">
        <v>2465</v>
      </c>
      <c r="B459" s="16" t="s">
        <v>1031</v>
      </c>
      <c r="C459" s="18" t="s">
        <v>1790</v>
      </c>
      <c r="D459" s="16" t="s">
        <v>2466</v>
      </c>
      <c r="E459" s="19">
        <v>43071.11458333333</v>
      </c>
      <c r="F459" s="16"/>
      <c r="G459" s="16" t="s">
        <v>32</v>
      </c>
      <c r="H459" s="16"/>
      <c r="I459" s="16"/>
      <c r="J459" s="16" t="s">
        <v>1033</v>
      </c>
      <c r="K459" s="16"/>
      <c r="L459" s="20" t="s">
        <v>44</v>
      </c>
      <c r="M459" s="22" t="s">
        <v>1034</v>
      </c>
      <c r="N459" s="16">
        <v>100.0</v>
      </c>
      <c r="O459" s="16">
        <v>347.0</v>
      </c>
      <c r="P459" s="16" t="s">
        <v>762</v>
      </c>
      <c r="Q459" s="23" t="s">
        <v>2467</v>
      </c>
      <c r="R459" s="20" t="s">
        <v>1793</v>
      </c>
    </row>
    <row r="460">
      <c r="A460" s="21" t="s">
        <v>2465</v>
      </c>
      <c r="B460" s="16" t="s">
        <v>1031</v>
      </c>
      <c r="C460" s="18" t="s">
        <v>1790</v>
      </c>
      <c r="D460" s="16" t="s">
        <v>2466</v>
      </c>
      <c r="E460" s="19">
        <v>43071.11458333333</v>
      </c>
      <c r="F460" s="16"/>
      <c r="G460" s="16" t="s">
        <v>32</v>
      </c>
      <c r="H460" s="16"/>
      <c r="I460" s="16"/>
      <c r="J460" s="16" t="s">
        <v>1033</v>
      </c>
      <c r="K460" s="16"/>
      <c r="L460" s="20" t="s">
        <v>44</v>
      </c>
      <c r="M460" s="22" t="s">
        <v>1034</v>
      </c>
      <c r="N460" s="16">
        <v>100.0</v>
      </c>
      <c r="O460" s="16">
        <v>347.0</v>
      </c>
      <c r="P460" s="16" t="s">
        <v>762</v>
      </c>
      <c r="Q460" s="23" t="s">
        <v>2467</v>
      </c>
      <c r="R460" s="20" t="s">
        <v>1793</v>
      </c>
    </row>
    <row r="461">
      <c r="A461" s="21" t="s">
        <v>2468</v>
      </c>
      <c r="B461" s="16" t="s">
        <v>952</v>
      </c>
      <c r="C461" s="18" t="s">
        <v>2434</v>
      </c>
      <c r="D461" s="16" t="s">
        <v>2469</v>
      </c>
      <c r="E461" s="19">
        <v>43071.06969907407</v>
      </c>
      <c r="F461" s="16"/>
      <c r="G461" s="16" t="s">
        <v>954</v>
      </c>
      <c r="H461" s="16"/>
      <c r="I461" s="16"/>
      <c r="J461" s="16" t="s">
        <v>955</v>
      </c>
      <c r="K461" s="16"/>
      <c r="L461" s="20" t="s">
        <v>77</v>
      </c>
      <c r="M461" s="22" t="s">
        <v>956</v>
      </c>
      <c r="N461" s="16">
        <v>188.0</v>
      </c>
      <c r="O461" s="16">
        <v>253.0</v>
      </c>
      <c r="P461" s="16" t="s">
        <v>957</v>
      </c>
      <c r="Q461" s="23" t="s">
        <v>2470</v>
      </c>
      <c r="R461" s="20" t="s">
        <v>2439</v>
      </c>
    </row>
    <row r="462">
      <c r="A462" s="21" t="s">
        <v>2471</v>
      </c>
      <c r="B462" s="16" t="s">
        <v>2472</v>
      </c>
      <c r="C462" s="18" t="s">
        <v>107</v>
      </c>
      <c r="D462" s="16" t="s">
        <v>2473</v>
      </c>
      <c r="E462" s="19">
        <v>43071.060381944444</v>
      </c>
      <c r="F462" s="16"/>
      <c r="G462" s="16" t="s">
        <v>32</v>
      </c>
      <c r="H462" s="16"/>
      <c r="I462" s="16"/>
      <c r="J462" s="16" t="s">
        <v>2474</v>
      </c>
      <c r="K462" s="16"/>
      <c r="L462" s="20" t="s">
        <v>86</v>
      </c>
      <c r="M462" s="22" t="s">
        <v>2475</v>
      </c>
      <c r="N462" s="16">
        <v>2868.0</v>
      </c>
      <c r="O462" s="16">
        <v>2252.0</v>
      </c>
      <c r="P462" s="16"/>
      <c r="Q462" s="23" t="s">
        <v>2476</v>
      </c>
      <c r="R462" s="20" t="s">
        <v>116</v>
      </c>
    </row>
    <row r="463">
      <c r="A463" s="21" t="s">
        <v>2477</v>
      </c>
      <c r="B463" s="16" t="s">
        <v>496</v>
      </c>
      <c r="C463" s="18" t="s">
        <v>2478</v>
      </c>
      <c r="D463" s="16" t="s">
        <v>2479</v>
      </c>
      <c r="E463" s="19">
        <v>43071.058645833335</v>
      </c>
      <c r="F463" s="16"/>
      <c r="G463" s="16" t="s">
        <v>32</v>
      </c>
      <c r="H463" s="16"/>
      <c r="I463" s="16"/>
      <c r="J463" s="16" t="s">
        <v>499</v>
      </c>
      <c r="K463" s="16"/>
      <c r="L463" s="20" t="s">
        <v>53</v>
      </c>
      <c r="M463" s="22" t="s">
        <v>500</v>
      </c>
      <c r="N463" s="16">
        <v>76.0</v>
      </c>
      <c r="O463" s="16">
        <v>141.0</v>
      </c>
      <c r="P463" s="16" t="s">
        <v>501</v>
      </c>
      <c r="Q463" s="23" t="s">
        <v>2480</v>
      </c>
      <c r="R463" s="20" t="s">
        <v>2481</v>
      </c>
    </row>
    <row r="464">
      <c r="A464" s="21" t="s">
        <v>2482</v>
      </c>
      <c r="B464" s="16" t="s">
        <v>496</v>
      </c>
      <c r="C464" s="18" t="s">
        <v>2483</v>
      </c>
      <c r="D464" s="16" t="s">
        <v>2484</v>
      </c>
      <c r="E464" s="19">
        <v>43071.058020833334</v>
      </c>
      <c r="F464" s="16"/>
      <c r="G464" s="16" t="s">
        <v>32</v>
      </c>
      <c r="H464" s="16"/>
      <c r="I464" s="16"/>
      <c r="J464" s="16" t="s">
        <v>499</v>
      </c>
      <c r="K464" s="16"/>
      <c r="L464" s="20" t="s">
        <v>53</v>
      </c>
      <c r="M464" s="22" t="s">
        <v>500</v>
      </c>
      <c r="N464" s="16">
        <v>76.0</v>
      </c>
      <c r="O464" s="16">
        <v>141.0</v>
      </c>
      <c r="P464" s="16" t="s">
        <v>501</v>
      </c>
      <c r="Q464" s="23" t="s">
        <v>2485</v>
      </c>
      <c r="R464" s="20" t="s">
        <v>2486</v>
      </c>
    </row>
    <row r="465">
      <c r="A465" s="21" t="s">
        <v>2487</v>
      </c>
      <c r="B465" s="16" t="s">
        <v>2259</v>
      </c>
      <c r="C465" s="18" t="s">
        <v>2488</v>
      </c>
      <c r="D465" s="16" t="s">
        <v>2489</v>
      </c>
      <c r="E465" s="19">
        <v>43071.05755787037</v>
      </c>
      <c r="F465" s="16"/>
      <c r="G465" s="16" t="s">
        <v>32</v>
      </c>
      <c r="H465" s="16"/>
      <c r="I465" s="16"/>
      <c r="J465" s="16" t="s">
        <v>2262</v>
      </c>
      <c r="K465" s="16"/>
      <c r="L465" s="20" t="s">
        <v>53</v>
      </c>
      <c r="M465" s="22" t="s">
        <v>2263</v>
      </c>
      <c r="N465" s="16">
        <v>500.0</v>
      </c>
      <c r="O465" s="16">
        <v>358.0</v>
      </c>
      <c r="P465" s="16" t="s">
        <v>738</v>
      </c>
      <c r="Q465" s="23" t="s">
        <v>2490</v>
      </c>
      <c r="R465" s="20" t="s">
        <v>2491</v>
      </c>
    </row>
    <row r="466">
      <c r="A466" s="21" t="s">
        <v>2487</v>
      </c>
      <c r="B466" s="16" t="s">
        <v>2259</v>
      </c>
      <c r="C466" s="18" t="s">
        <v>2488</v>
      </c>
      <c r="D466" s="16" t="s">
        <v>2489</v>
      </c>
      <c r="E466" s="19">
        <v>43071.05755787037</v>
      </c>
      <c r="F466" s="16"/>
      <c r="G466" s="16" t="s">
        <v>32</v>
      </c>
      <c r="H466" s="16"/>
      <c r="I466" s="16"/>
      <c r="J466" s="16" t="s">
        <v>2262</v>
      </c>
      <c r="K466" s="16"/>
      <c r="L466" s="20" t="s">
        <v>53</v>
      </c>
      <c r="M466" s="22" t="s">
        <v>2263</v>
      </c>
      <c r="N466" s="16">
        <v>500.0</v>
      </c>
      <c r="O466" s="16">
        <v>358.0</v>
      </c>
      <c r="P466" s="16" t="s">
        <v>738</v>
      </c>
      <c r="Q466" s="23" t="s">
        <v>2490</v>
      </c>
      <c r="R466" s="20" t="s">
        <v>2491</v>
      </c>
    </row>
    <row r="467">
      <c r="A467" s="21" t="s">
        <v>2492</v>
      </c>
      <c r="B467" s="16" t="s">
        <v>2493</v>
      </c>
      <c r="C467" s="18" t="s">
        <v>2494</v>
      </c>
      <c r="D467" s="16" t="s">
        <v>2495</v>
      </c>
      <c r="E467" s="19">
        <v>43071.0297337963</v>
      </c>
      <c r="F467" s="16"/>
      <c r="G467" s="16" t="s">
        <v>32</v>
      </c>
      <c r="H467" s="16"/>
      <c r="I467" s="16"/>
      <c r="J467" s="16" t="s">
        <v>2496</v>
      </c>
      <c r="K467" s="16"/>
      <c r="L467" s="20" t="s">
        <v>53</v>
      </c>
      <c r="M467" s="22" t="s">
        <v>2497</v>
      </c>
      <c r="N467" s="16">
        <v>2237.0</v>
      </c>
      <c r="O467" s="16">
        <v>412.0</v>
      </c>
      <c r="P467" s="16" t="s">
        <v>2498</v>
      </c>
      <c r="Q467" s="23" t="s">
        <v>2499</v>
      </c>
      <c r="R467" s="20" t="s">
        <v>2500</v>
      </c>
    </row>
    <row r="468">
      <c r="A468" s="21" t="s">
        <v>2501</v>
      </c>
      <c r="B468" s="16" t="s">
        <v>2502</v>
      </c>
      <c r="C468" s="18" t="s">
        <v>2494</v>
      </c>
      <c r="D468" s="16" t="s">
        <v>2503</v>
      </c>
      <c r="E468" s="19">
        <v>43071.02890046296</v>
      </c>
      <c r="F468" s="16"/>
      <c r="G468" s="16" t="s">
        <v>32</v>
      </c>
      <c r="H468" s="16"/>
      <c r="I468" s="16"/>
      <c r="J468" s="16" t="s">
        <v>2504</v>
      </c>
      <c r="K468" s="16"/>
      <c r="L468" s="20" t="s">
        <v>86</v>
      </c>
      <c r="M468" s="22" t="s">
        <v>2505</v>
      </c>
      <c r="N468" s="16">
        <v>1336.0</v>
      </c>
      <c r="O468" s="16">
        <v>236.0</v>
      </c>
      <c r="P468" s="16" t="s">
        <v>2506</v>
      </c>
      <c r="Q468" s="23" t="s">
        <v>2507</v>
      </c>
      <c r="R468" s="20" t="s">
        <v>2500</v>
      </c>
    </row>
    <row r="469">
      <c r="A469" s="21" t="s">
        <v>2508</v>
      </c>
      <c r="B469" s="16" t="s">
        <v>1319</v>
      </c>
      <c r="C469" s="18" t="s">
        <v>2451</v>
      </c>
      <c r="D469" s="16" t="s">
        <v>2509</v>
      </c>
      <c r="E469" s="19">
        <v>43071.019282407404</v>
      </c>
      <c r="F469" s="16"/>
      <c r="G469" s="16" t="s">
        <v>32</v>
      </c>
      <c r="H469" s="16"/>
      <c r="I469" s="16"/>
      <c r="J469" s="16" t="s">
        <v>1322</v>
      </c>
      <c r="K469" s="16"/>
      <c r="L469" s="20" t="s">
        <v>86</v>
      </c>
      <c r="M469" s="22" t="s">
        <v>1323</v>
      </c>
      <c r="N469" s="16">
        <v>19.0</v>
      </c>
      <c r="O469" s="16">
        <v>36.0</v>
      </c>
      <c r="P469" s="16" t="s">
        <v>1138</v>
      </c>
      <c r="Q469" s="23" t="s">
        <v>2510</v>
      </c>
      <c r="R469" s="20" t="s">
        <v>1676</v>
      </c>
    </row>
    <row r="470">
      <c r="A470" s="21" t="s">
        <v>2511</v>
      </c>
      <c r="B470" s="16" t="s">
        <v>834</v>
      </c>
      <c r="C470" s="18" t="s">
        <v>2512</v>
      </c>
      <c r="D470" s="16" t="s">
        <v>2513</v>
      </c>
      <c r="E470" s="19">
        <v>43071.01178240741</v>
      </c>
      <c r="F470" s="16"/>
      <c r="G470" s="16" t="s">
        <v>32</v>
      </c>
      <c r="H470" s="16"/>
      <c r="I470" s="16"/>
      <c r="J470" s="16" t="s">
        <v>837</v>
      </c>
      <c r="K470" s="16"/>
      <c r="L470" s="20" t="s">
        <v>44</v>
      </c>
      <c r="M470" s="22" t="s">
        <v>838</v>
      </c>
      <c r="N470" s="16">
        <v>11.0</v>
      </c>
      <c r="O470" s="16">
        <v>60.0</v>
      </c>
      <c r="P470" s="16" t="s">
        <v>158</v>
      </c>
      <c r="Q470" s="23" t="s">
        <v>2514</v>
      </c>
      <c r="R470" s="20" t="s">
        <v>2515</v>
      </c>
    </row>
    <row r="471">
      <c r="A471" s="21" t="s">
        <v>2516</v>
      </c>
      <c r="B471" s="16" t="s">
        <v>2517</v>
      </c>
      <c r="C471" s="18" t="s">
        <v>1465</v>
      </c>
      <c r="D471" s="16" t="s">
        <v>2518</v>
      </c>
      <c r="E471" s="19">
        <v>43071.011296296296</v>
      </c>
      <c r="F471" s="16"/>
      <c r="G471" s="16" t="s">
        <v>32</v>
      </c>
      <c r="H471" s="16"/>
      <c r="I471" s="16"/>
      <c r="J471" s="16" t="s">
        <v>2519</v>
      </c>
      <c r="K471" s="16"/>
      <c r="L471" s="20" t="s">
        <v>1221</v>
      </c>
      <c r="M471" s="22" t="s">
        <v>2520</v>
      </c>
      <c r="N471" s="16">
        <v>854.0</v>
      </c>
      <c r="O471" s="16">
        <v>936.0</v>
      </c>
      <c r="P471" s="16" t="s">
        <v>2521</v>
      </c>
      <c r="Q471" s="23" t="s">
        <v>2522</v>
      </c>
      <c r="R471" s="20" t="s">
        <v>1471</v>
      </c>
    </row>
    <row r="472">
      <c r="A472" s="21" t="s">
        <v>2516</v>
      </c>
      <c r="B472" s="16" t="s">
        <v>2517</v>
      </c>
      <c r="C472" s="18" t="s">
        <v>1465</v>
      </c>
      <c r="D472" s="16" t="s">
        <v>2518</v>
      </c>
      <c r="E472" s="19">
        <v>43071.011296296296</v>
      </c>
      <c r="F472" s="16"/>
      <c r="G472" s="16" t="s">
        <v>32</v>
      </c>
      <c r="H472" s="16"/>
      <c r="I472" s="16"/>
      <c r="J472" s="16" t="s">
        <v>2519</v>
      </c>
      <c r="K472" s="16"/>
      <c r="L472" s="20" t="s">
        <v>1221</v>
      </c>
      <c r="M472" s="22" t="s">
        <v>2520</v>
      </c>
      <c r="N472" s="16">
        <v>854.0</v>
      </c>
      <c r="O472" s="16">
        <v>936.0</v>
      </c>
      <c r="P472" s="16" t="s">
        <v>2521</v>
      </c>
      <c r="Q472" s="23" t="s">
        <v>2522</v>
      </c>
      <c r="R472" s="20" t="s">
        <v>1471</v>
      </c>
    </row>
    <row r="473">
      <c r="A473" s="21" t="s">
        <v>2523</v>
      </c>
      <c r="B473" s="16" t="s">
        <v>2524</v>
      </c>
      <c r="C473" s="18" t="s">
        <v>2525</v>
      </c>
      <c r="D473" s="16" t="s">
        <v>2526</v>
      </c>
      <c r="E473" s="19">
        <v>43071.00921296296</v>
      </c>
      <c r="F473" s="16"/>
      <c r="G473" s="16" t="s">
        <v>32</v>
      </c>
      <c r="H473" s="16"/>
      <c r="I473" s="16"/>
      <c r="J473" s="16" t="s">
        <v>2527</v>
      </c>
      <c r="K473" s="16"/>
      <c r="L473" s="20" t="s">
        <v>86</v>
      </c>
      <c r="M473" s="22" t="s">
        <v>2528</v>
      </c>
      <c r="N473" s="16">
        <v>479.0</v>
      </c>
      <c r="O473" s="16">
        <v>617.0</v>
      </c>
      <c r="P473" s="16" t="s">
        <v>2529</v>
      </c>
      <c r="Q473" s="23" t="s">
        <v>2530</v>
      </c>
      <c r="R473" s="20" t="s">
        <v>2531</v>
      </c>
    </row>
    <row r="474">
      <c r="A474" s="21" t="s">
        <v>2532</v>
      </c>
      <c r="B474" s="16" t="s">
        <v>816</v>
      </c>
      <c r="C474" s="18" t="s">
        <v>2533</v>
      </c>
      <c r="D474" s="16" t="s">
        <v>2534</v>
      </c>
      <c r="E474" s="19">
        <v>43071.007743055554</v>
      </c>
      <c r="F474" s="16"/>
      <c r="G474" s="16" t="s">
        <v>32</v>
      </c>
      <c r="H474" s="16"/>
      <c r="I474" s="16"/>
      <c r="J474" s="16" t="s">
        <v>819</v>
      </c>
      <c r="K474" s="16"/>
      <c r="L474" s="20" t="s">
        <v>53</v>
      </c>
      <c r="M474" s="22" t="s">
        <v>820</v>
      </c>
      <c r="N474" s="16">
        <v>3211.0</v>
      </c>
      <c r="O474" s="16">
        <v>2572.0</v>
      </c>
      <c r="P474" s="16" t="s">
        <v>821</v>
      </c>
      <c r="Q474" s="23" t="s">
        <v>2535</v>
      </c>
      <c r="R474" s="20" t="s">
        <v>2536</v>
      </c>
    </row>
    <row r="475">
      <c r="A475" s="21" t="s">
        <v>2537</v>
      </c>
      <c r="B475" s="16" t="s">
        <v>2538</v>
      </c>
      <c r="C475" s="18" t="s">
        <v>2525</v>
      </c>
      <c r="D475" s="16" t="s">
        <v>2539</v>
      </c>
      <c r="E475" s="19">
        <v>43071.00748842592</v>
      </c>
      <c r="F475" s="16"/>
      <c r="G475" s="16" t="s">
        <v>32</v>
      </c>
      <c r="H475" s="16"/>
      <c r="I475" s="16"/>
      <c r="J475" s="16" t="s">
        <v>2540</v>
      </c>
      <c r="K475" s="16"/>
      <c r="L475" s="20" t="s">
        <v>86</v>
      </c>
      <c r="M475" s="22" t="s">
        <v>2541</v>
      </c>
      <c r="N475" s="16">
        <v>1412.0</v>
      </c>
      <c r="O475" s="16">
        <v>1780.0</v>
      </c>
      <c r="P475" s="16" t="s">
        <v>2542</v>
      </c>
      <c r="Q475" s="23" t="s">
        <v>2543</v>
      </c>
      <c r="R475" s="20" t="s">
        <v>2531</v>
      </c>
    </row>
    <row r="476">
      <c r="A476" s="21" t="s">
        <v>2544</v>
      </c>
      <c r="B476" s="16" t="s">
        <v>147</v>
      </c>
      <c r="C476" s="18" t="s">
        <v>1548</v>
      </c>
      <c r="D476" s="16" t="s">
        <v>2545</v>
      </c>
      <c r="E476" s="19">
        <v>43071.0074537037</v>
      </c>
      <c r="F476" s="16"/>
      <c r="G476" s="16" t="s">
        <v>32</v>
      </c>
      <c r="H476" s="16"/>
      <c r="I476" s="16"/>
      <c r="J476" s="16" t="s">
        <v>149</v>
      </c>
      <c r="K476" s="16"/>
      <c r="L476" s="20" t="s">
        <v>44</v>
      </c>
      <c r="M476" s="22" t="s">
        <v>150</v>
      </c>
      <c r="N476" s="16">
        <v>579.0</v>
      </c>
      <c r="O476" s="16">
        <v>1456.0</v>
      </c>
      <c r="P476" s="16" t="s">
        <v>151</v>
      </c>
      <c r="Q476" s="23" t="s">
        <v>2546</v>
      </c>
      <c r="R476" s="20" t="s">
        <v>1553</v>
      </c>
    </row>
    <row r="477">
      <c r="A477" s="21" t="s">
        <v>2547</v>
      </c>
      <c r="B477" s="16" t="s">
        <v>2380</v>
      </c>
      <c r="C477" s="18" t="s">
        <v>2494</v>
      </c>
      <c r="D477" s="16" t="s">
        <v>2548</v>
      </c>
      <c r="E477" s="19">
        <v>43071.00666666667</v>
      </c>
      <c r="F477" s="16"/>
      <c r="G477" s="16" t="s">
        <v>32</v>
      </c>
      <c r="H477" s="16"/>
      <c r="I477" s="16"/>
      <c r="J477" s="16" t="s">
        <v>2383</v>
      </c>
      <c r="K477" s="16"/>
      <c r="L477" s="20" t="s">
        <v>44</v>
      </c>
      <c r="M477" s="22" t="s">
        <v>2384</v>
      </c>
      <c r="N477" s="16">
        <v>236.0</v>
      </c>
      <c r="O477" s="16">
        <v>406.0</v>
      </c>
      <c r="P477" s="16" t="s">
        <v>2385</v>
      </c>
      <c r="Q477" s="23" t="s">
        <v>2549</v>
      </c>
      <c r="R477" s="20" t="s">
        <v>2500</v>
      </c>
    </row>
    <row r="478">
      <c r="A478" s="21" t="s">
        <v>2550</v>
      </c>
      <c r="B478" s="16" t="s">
        <v>154</v>
      </c>
      <c r="C478" s="18" t="s">
        <v>2434</v>
      </c>
      <c r="D478" s="16" t="s">
        <v>2551</v>
      </c>
      <c r="E478" s="19">
        <v>43071.00618055556</v>
      </c>
      <c r="F478" s="16"/>
      <c r="G478" s="16" t="s">
        <v>32</v>
      </c>
      <c r="H478" s="16"/>
      <c r="I478" s="16"/>
      <c r="J478" s="16" t="s">
        <v>156</v>
      </c>
      <c r="K478" s="16"/>
      <c r="L478" s="20" t="s">
        <v>53</v>
      </c>
      <c r="M478" s="22" t="s">
        <v>340</v>
      </c>
      <c r="N478" s="16">
        <v>3153.0</v>
      </c>
      <c r="O478" s="16">
        <v>441.0</v>
      </c>
      <c r="P478" s="16" t="s">
        <v>158</v>
      </c>
      <c r="Q478" s="23" t="s">
        <v>2552</v>
      </c>
      <c r="R478" s="20" t="s">
        <v>2439</v>
      </c>
    </row>
    <row r="479">
      <c r="A479" s="21" t="s">
        <v>2553</v>
      </c>
      <c r="B479" s="16" t="s">
        <v>2554</v>
      </c>
      <c r="C479" s="18" t="s">
        <v>1548</v>
      </c>
      <c r="D479" s="16" t="s">
        <v>2555</v>
      </c>
      <c r="E479" s="19">
        <v>43071.00446759259</v>
      </c>
      <c r="F479" s="16"/>
      <c r="G479" s="16" t="s">
        <v>32</v>
      </c>
      <c r="H479" s="16"/>
      <c r="I479" s="16"/>
      <c r="J479" s="16" t="s">
        <v>2556</v>
      </c>
      <c r="K479" s="16"/>
      <c r="L479" s="20" t="s">
        <v>53</v>
      </c>
      <c r="M479" s="22" t="s">
        <v>2557</v>
      </c>
      <c r="N479" s="16">
        <v>1413.0</v>
      </c>
      <c r="O479" s="16">
        <v>1524.0</v>
      </c>
      <c r="P479" s="16" t="s">
        <v>2558</v>
      </c>
      <c r="Q479" s="23" t="s">
        <v>2559</v>
      </c>
      <c r="R479" s="20" t="s">
        <v>1553</v>
      </c>
    </row>
    <row r="480">
      <c r="A480" s="21" t="s">
        <v>2560</v>
      </c>
      <c r="B480" s="16" t="s">
        <v>681</v>
      </c>
      <c r="C480" s="18" t="s">
        <v>2561</v>
      </c>
      <c r="D480" s="16" t="s">
        <v>2562</v>
      </c>
      <c r="E480" s="19">
        <v>43071.00403935185</v>
      </c>
      <c r="F480" s="16"/>
      <c r="G480" s="16" t="s">
        <v>32</v>
      </c>
      <c r="H480" s="16"/>
      <c r="I480" s="16"/>
      <c r="J480" s="16" t="s">
        <v>684</v>
      </c>
      <c r="K480" s="16"/>
      <c r="L480" s="20" t="s">
        <v>44</v>
      </c>
      <c r="M480" s="22" t="s">
        <v>685</v>
      </c>
      <c r="N480" s="16">
        <v>922.0</v>
      </c>
      <c r="O480" s="16">
        <v>342.0</v>
      </c>
      <c r="P480" s="16" t="s">
        <v>158</v>
      </c>
      <c r="Q480" s="23" t="s">
        <v>2563</v>
      </c>
      <c r="R480" s="20" t="s">
        <v>2564</v>
      </c>
    </row>
    <row r="481">
      <c r="A481" s="21" t="s">
        <v>2565</v>
      </c>
      <c r="B481" s="16" t="s">
        <v>681</v>
      </c>
      <c r="C481" s="18" t="s">
        <v>2566</v>
      </c>
      <c r="D481" s="16" t="s">
        <v>2567</v>
      </c>
      <c r="E481" s="19">
        <v>43071.00384259259</v>
      </c>
      <c r="F481" s="16"/>
      <c r="G481" s="16" t="s">
        <v>32</v>
      </c>
      <c r="H481" s="16"/>
      <c r="I481" s="16"/>
      <c r="J481" s="16" t="s">
        <v>684</v>
      </c>
      <c r="K481" s="16"/>
      <c r="L481" s="20" t="s">
        <v>44</v>
      </c>
      <c r="M481" s="22" t="s">
        <v>685</v>
      </c>
      <c r="N481" s="16">
        <v>922.0</v>
      </c>
      <c r="O481" s="16">
        <v>342.0</v>
      </c>
      <c r="P481" s="16" t="s">
        <v>158</v>
      </c>
      <c r="Q481" s="23" t="s">
        <v>2568</v>
      </c>
      <c r="R481" s="20" t="s">
        <v>2564</v>
      </c>
    </row>
    <row r="482">
      <c r="A482" s="21" t="s">
        <v>2569</v>
      </c>
      <c r="B482" s="16" t="s">
        <v>681</v>
      </c>
      <c r="C482" s="18" t="s">
        <v>1465</v>
      </c>
      <c r="D482" s="16" t="s">
        <v>2570</v>
      </c>
      <c r="E482" s="19">
        <v>43071.00368055556</v>
      </c>
      <c r="F482" s="16"/>
      <c r="G482" s="16" t="s">
        <v>32</v>
      </c>
      <c r="H482" s="16"/>
      <c r="I482" s="16"/>
      <c r="J482" s="16" t="s">
        <v>684</v>
      </c>
      <c r="K482" s="16"/>
      <c r="L482" s="20" t="s">
        <v>44</v>
      </c>
      <c r="M482" s="22" t="s">
        <v>685</v>
      </c>
      <c r="N482" s="16">
        <v>922.0</v>
      </c>
      <c r="O482" s="16">
        <v>342.0</v>
      </c>
      <c r="P482" s="16" t="s">
        <v>158</v>
      </c>
      <c r="Q482" s="23" t="s">
        <v>2571</v>
      </c>
      <c r="R482" s="20" t="s">
        <v>1471</v>
      </c>
    </row>
    <row r="483">
      <c r="A483" s="21" t="s">
        <v>2572</v>
      </c>
      <c r="B483" s="16" t="s">
        <v>681</v>
      </c>
      <c r="C483" s="18" t="s">
        <v>2573</v>
      </c>
      <c r="D483" s="16" t="s">
        <v>2574</v>
      </c>
      <c r="E483" s="19">
        <v>43071.003530092596</v>
      </c>
      <c r="F483" s="16"/>
      <c r="G483" s="16" t="s">
        <v>32</v>
      </c>
      <c r="H483" s="16"/>
      <c r="I483" s="16"/>
      <c r="J483" s="16" t="s">
        <v>684</v>
      </c>
      <c r="K483" s="16"/>
      <c r="L483" s="20" t="s">
        <v>44</v>
      </c>
      <c r="M483" s="22" t="s">
        <v>685</v>
      </c>
      <c r="N483" s="16">
        <v>922.0</v>
      </c>
      <c r="O483" s="16">
        <v>342.0</v>
      </c>
      <c r="P483" s="16" t="s">
        <v>158</v>
      </c>
      <c r="Q483" s="23" t="s">
        <v>2575</v>
      </c>
      <c r="R483" s="20" t="s">
        <v>2576</v>
      </c>
    </row>
    <row r="484">
      <c r="A484" s="21" t="s">
        <v>2577</v>
      </c>
      <c r="B484" s="16" t="s">
        <v>681</v>
      </c>
      <c r="C484" s="18" t="s">
        <v>2578</v>
      </c>
      <c r="D484" s="16" t="s">
        <v>2579</v>
      </c>
      <c r="E484" s="19">
        <v>43071.001875</v>
      </c>
      <c r="F484" s="16"/>
      <c r="G484" s="16" t="s">
        <v>32</v>
      </c>
      <c r="H484" s="16"/>
      <c r="I484" s="16"/>
      <c r="J484" s="16" t="s">
        <v>684</v>
      </c>
      <c r="K484" s="16"/>
      <c r="L484" s="20" t="s">
        <v>44</v>
      </c>
      <c r="M484" s="22" t="s">
        <v>685</v>
      </c>
      <c r="N484" s="16">
        <v>922.0</v>
      </c>
      <c r="O484" s="16">
        <v>342.0</v>
      </c>
      <c r="P484" s="16" t="s">
        <v>158</v>
      </c>
      <c r="Q484" s="23" t="s">
        <v>2580</v>
      </c>
      <c r="R484" s="20" t="s">
        <v>2581</v>
      </c>
    </row>
    <row r="485">
      <c r="A485" s="21" t="s">
        <v>2582</v>
      </c>
      <c r="B485" s="16" t="s">
        <v>2583</v>
      </c>
      <c r="C485" s="18" t="s">
        <v>107</v>
      </c>
      <c r="D485" s="16" t="s">
        <v>2584</v>
      </c>
      <c r="E485" s="19">
        <v>43070.99840277778</v>
      </c>
      <c r="F485" s="16"/>
      <c r="G485" s="16" t="s">
        <v>32</v>
      </c>
      <c r="H485" s="16"/>
      <c r="I485" s="16"/>
      <c r="J485" s="16" t="s">
        <v>2585</v>
      </c>
      <c r="K485" s="16"/>
      <c r="L485" s="20" t="s">
        <v>44</v>
      </c>
      <c r="M485" s="22" t="s">
        <v>2586</v>
      </c>
      <c r="N485" s="16">
        <v>2064.0</v>
      </c>
      <c r="O485" s="16">
        <v>1713.0</v>
      </c>
      <c r="P485" s="16" t="s">
        <v>2587</v>
      </c>
      <c r="Q485" s="23" t="s">
        <v>2588</v>
      </c>
      <c r="R485" s="20" t="s">
        <v>116</v>
      </c>
    </row>
    <row r="486">
      <c r="A486" s="21" t="s">
        <v>2589</v>
      </c>
      <c r="B486" s="16" t="s">
        <v>2590</v>
      </c>
      <c r="C486" s="18" t="s">
        <v>1790</v>
      </c>
      <c r="D486" s="16" t="s">
        <v>2591</v>
      </c>
      <c r="E486" s="19">
        <v>43070.99824074074</v>
      </c>
      <c r="F486" s="16"/>
      <c r="G486" s="16" t="s">
        <v>32</v>
      </c>
      <c r="H486" s="16"/>
      <c r="I486" s="16"/>
      <c r="J486" s="16" t="s">
        <v>2592</v>
      </c>
      <c r="K486" s="16"/>
      <c r="L486" s="20" t="s">
        <v>2593</v>
      </c>
      <c r="M486" s="22" t="s">
        <v>2594</v>
      </c>
      <c r="N486" s="16">
        <v>1247.0</v>
      </c>
      <c r="O486" s="16">
        <v>495.0</v>
      </c>
      <c r="P486" s="16"/>
      <c r="Q486" s="23" t="s">
        <v>2595</v>
      </c>
      <c r="R486" s="20" t="s">
        <v>1793</v>
      </c>
    </row>
    <row r="487">
      <c r="A487" s="21" t="s">
        <v>2596</v>
      </c>
      <c r="B487" s="16" t="s">
        <v>2597</v>
      </c>
      <c r="C487" s="18" t="s">
        <v>2434</v>
      </c>
      <c r="D487" s="16" t="s">
        <v>2598</v>
      </c>
      <c r="E487" s="19">
        <v>43070.997037037036</v>
      </c>
      <c r="F487" s="16"/>
      <c r="G487" s="16" t="s">
        <v>32</v>
      </c>
      <c r="H487" s="16"/>
      <c r="I487" s="16"/>
      <c r="J487" s="16" t="s">
        <v>2599</v>
      </c>
      <c r="K487" s="16"/>
      <c r="L487" s="20" t="s">
        <v>53</v>
      </c>
      <c r="M487" s="22" t="s">
        <v>2600</v>
      </c>
      <c r="N487" s="16">
        <v>255.0</v>
      </c>
      <c r="O487" s="16">
        <v>803.0</v>
      </c>
      <c r="P487" s="16" t="s">
        <v>2601</v>
      </c>
      <c r="Q487" s="23" t="s">
        <v>2602</v>
      </c>
      <c r="R487" s="20" t="s">
        <v>2439</v>
      </c>
    </row>
    <row r="488">
      <c r="A488" s="21" t="s">
        <v>2603</v>
      </c>
      <c r="B488" s="16" t="s">
        <v>681</v>
      </c>
      <c r="C488" s="18" t="s">
        <v>2604</v>
      </c>
      <c r="D488" s="16" t="s">
        <v>2605</v>
      </c>
      <c r="E488" s="19">
        <v>43070.99613425926</v>
      </c>
      <c r="F488" s="16"/>
      <c r="G488" s="16" t="s">
        <v>32</v>
      </c>
      <c r="H488" s="16"/>
      <c r="I488" s="16"/>
      <c r="J488" s="16" t="s">
        <v>684</v>
      </c>
      <c r="K488" s="16"/>
      <c r="L488" s="20" t="s">
        <v>44</v>
      </c>
      <c r="M488" s="22" t="s">
        <v>685</v>
      </c>
      <c r="N488" s="16">
        <v>922.0</v>
      </c>
      <c r="O488" s="16">
        <v>342.0</v>
      </c>
      <c r="P488" s="16" t="s">
        <v>158</v>
      </c>
      <c r="Q488" s="23" t="s">
        <v>2606</v>
      </c>
      <c r="R488" s="20" t="s">
        <v>2607</v>
      </c>
    </row>
    <row r="489">
      <c r="A489" s="21" t="s">
        <v>2608</v>
      </c>
      <c r="B489" s="16" t="s">
        <v>681</v>
      </c>
      <c r="C489" s="18" t="s">
        <v>2609</v>
      </c>
      <c r="D489" s="16" t="s">
        <v>2610</v>
      </c>
      <c r="E489" s="19">
        <v>43070.992939814816</v>
      </c>
      <c r="F489" s="16"/>
      <c r="G489" s="16" t="s">
        <v>32</v>
      </c>
      <c r="H489" s="16"/>
      <c r="I489" s="16"/>
      <c r="J489" s="16" t="s">
        <v>684</v>
      </c>
      <c r="K489" s="16"/>
      <c r="L489" s="20" t="s">
        <v>44</v>
      </c>
      <c r="M489" s="22" t="s">
        <v>685</v>
      </c>
      <c r="N489" s="16">
        <v>922.0</v>
      </c>
      <c r="O489" s="16">
        <v>342.0</v>
      </c>
      <c r="P489" s="16" t="s">
        <v>158</v>
      </c>
      <c r="Q489" s="23" t="s">
        <v>2611</v>
      </c>
      <c r="R489" s="20" t="s">
        <v>2612</v>
      </c>
    </row>
    <row r="490">
      <c r="A490" s="21" t="s">
        <v>2613</v>
      </c>
      <c r="B490" s="16" t="s">
        <v>825</v>
      </c>
      <c r="C490" s="18" t="s">
        <v>2614</v>
      </c>
      <c r="D490" s="16" t="s">
        <v>2615</v>
      </c>
      <c r="E490" s="19">
        <v>43070.99291666667</v>
      </c>
      <c r="F490" s="16"/>
      <c r="G490" s="16" t="s">
        <v>32</v>
      </c>
      <c r="H490" s="16"/>
      <c r="I490" s="16"/>
      <c r="J490" s="16" t="s">
        <v>828</v>
      </c>
      <c r="K490" s="16"/>
      <c r="L490" s="20" t="s">
        <v>34</v>
      </c>
      <c r="M490" s="22" t="s">
        <v>829</v>
      </c>
      <c r="N490" s="16">
        <v>253.0</v>
      </c>
      <c r="O490" s="16">
        <v>800.0</v>
      </c>
      <c r="P490" s="16" t="s">
        <v>830</v>
      </c>
      <c r="Q490" s="23" t="s">
        <v>2616</v>
      </c>
      <c r="R490" s="20" t="s">
        <v>2617</v>
      </c>
    </row>
    <row r="491">
      <c r="A491" s="21" t="s">
        <v>2618</v>
      </c>
      <c r="B491" s="16" t="s">
        <v>496</v>
      </c>
      <c r="C491" s="18" t="s">
        <v>2619</v>
      </c>
      <c r="D491" s="16" t="s">
        <v>2620</v>
      </c>
      <c r="E491" s="19">
        <v>43070.98987268518</v>
      </c>
      <c r="F491" s="16"/>
      <c r="G491" s="16" t="s">
        <v>32</v>
      </c>
      <c r="H491" s="16"/>
      <c r="I491" s="16"/>
      <c r="J491" s="16" t="s">
        <v>499</v>
      </c>
      <c r="K491" s="16"/>
      <c r="L491" s="20" t="s">
        <v>86</v>
      </c>
      <c r="M491" s="22" t="s">
        <v>500</v>
      </c>
      <c r="N491" s="16">
        <v>76.0</v>
      </c>
      <c r="O491" s="16">
        <v>141.0</v>
      </c>
      <c r="P491" s="16" t="s">
        <v>501</v>
      </c>
      <c r="Q491" s="23" t="s">
        <v>2621</v>
      </c>
      <c r="R491" s="20" t="s">
        <v>2622</v>
      </c>
    </row>
    <row r="492">
      <c r="A492" s="21" t="s">
        <v>2623</v>
      </c>
      <c r="B492" s="16" t="s">
        <v>2044</v>
      </c>
      <c r="C492" s="18" t="s">
        <v>2624</v>
      </c>
      <c r="D492" s="16" t="s">
        <v>2625</v>
      </c>
      <c r="E492" s="19">
        <v>43070.98943287037</v>
      </c>
      <c r="F492" s="16"/>
      <c r="G492" s="16" t="s">
        <v>32</v>
      </c>
      <c r="H492" s="16" t="s">
        <v>156</v>
      </c>
      <c r="I492" s="16" t="s">
        <v>154</v>
      </c>
      <c r="J492" s="16" t="s">
        <v>2047</v>
      </c>
      <c r="K492" s="16" t="s">
        <v>2626</v>
      </c>
      <c r="L492" s="20" t="s">
        <v>53</v>
      </c>
      <c r="M492" s="22" t="s">
        <v>2048</v>
      </c>
      <c r="N492" s="16">
        <v>79.0</v>
      </c>
      <c r="O492" s="16">
        <v>332.0</v>
      </c>
      <c r="P492" s="16" t="s">
        <v>2049</v>
      </c>
      <c r="Q492" s="23" t="s">
        <v>2627</v>
      </c>
      <c r="R492" s="20" t="s">
        <v>2628</v>
      </c>
    </row>
    <row r="493">
      <c r="A493" s="21" t="s">
        <v>2629</v>
      </c>
      <c r="B493" s="16" t="s">
        <v>945</v>
      </c>
      <c r="C493" s="18" t="s">
        <v>1790</v>
      </c>
      <c r="D493" s="16" t="s">
        <v>2630</v>
      </c>
      <c r="E493" s="19">
        <v>43070.988900462966</v>
      </c>
      <c r="F493" s="16"/>
      <c r="G493" s="16" t="s">
        <v>32</v>
      </c>
      <c r="H493" s="16"/>
      <c r="I493" s="16"/>
      <c r="J493" s="16" t="s">
        <v>947</v>
      </c>
      <c r="K493" s="16"/>
      <c r="L493" s="20" t="s">
        <v>86</v>
      </c>
      <c r="M493" s="22" t="s">
        <v>948</v>
      </c>
      <c r="N493" s="16">
        <v>1746.0</v>
      </c>
      <c r="O493" s="16">
        <v>1664.0</v>
      </c>
      <c r="P493" s="16" t="s">
        <v>949</v>
      </c>
      <c r="Q493" s="23" t="s">
        <v>2631</v>
      </c>
      <c r="R493" s="20" t="s">
        <v>1793</v>
      </c>
    </row>
    <row r="494">
      <c r="A494" s="21" t="s">
        <v>2632</v>
      </c>
      <c r="B494" s="16" t="s">
        <v>945</v>
      </c>
      <c r="C494" s="18" t="s">
        <v>2633</v>
      </c>
      <c r="D494" s="16" t="s">
        <v>2634</v>
      </c>
      <c r="E494" s="19">
        <v>43070.98824074074</v>
      </c>
      <c r="F494" s="16"/>
      <c r="G494" s="16" t="s">
        <v>32</v>
      </c>
      <c r="H494" s="16"/>
      <c r="I494" s="16"/>
      <c r="J494" s="16" t="s">
        <v>947</v>
      </c>
      <c r="K494" s="16"/>
      <c r="L494" s="20" t="s">
        <v>86</v>
      </c>
      <c r="M494" s="22" t="s">
        <v>948</v>
      </c>
      <c r="N494" s="16">
        <v>1746.0</v>
      </c>
      <c r="O494" s="16">
        <v>1664.0</v>
      </c>
      <c r="P494" s="16" t="s">
        <v>949</v>
      </c>
      <c r="Q494" s="23" t="s">
        <v>2635</v>
      </c>
      <c r="R494" s="20" t="s">
        <v>2636</v>
      </c>
    </row>
    <row r="495">
      <c r="A495" s="21" t="s">
        <v>2637</v>
      </c>
      <c r="B495" s="16" t="s">
        <v>176</v>
      </c>
      <c r="C495" s="18" t="s">
        <v>2638</v>
      </c>
      <c r="D495" s="16" t="s">
        <v>2639</v>
      </c>
      <c r="E495" s="19">
        <v>43070.98804398148</v>
      </c>
      <c r="F495" s="16"/>
      <c r="G495" s="16" t="s">
        <v>32</v>
      </c>
      <c r="H495" s="16"/>
      <c r="I495" s="16"/>
      <c r="J495" s="16" t="s">
        <v>179</v>
      </c>
      <c r="K495" s="16"/>
      <c r="L495" s="20" t="s">
        <v>34</v>
      </c>
      <c r="M495" s="22" t="s">
        <v>180</v>
      </c>
      <c r="N495" s="16">
        <v>1259.0</v>
      </c>
      <c r="O495" s="16">
        <v>788.0</v>
      </c>
      <c r="P495" s="16" t="s">
        <v>181</v>
      </c>
      <c r="Q495" s="23" t="s">
        <v>2640</v>
      </c>
      <c r="R495" s="20" t="s">
        <v>2641</v>
      </c>
    </row>
    <row r="496">
      <c r="A496" s="21" t="s">
        <v>2642</v>
      </c>
      <c r="B496" s="16" t="s">
        <v>601</v>
      </c>
      <c r="C496" s="18" t="s">
        <v>2566</v>
      </c>
      <c r="D496" s="16" t="s">
        <v>2643</v>
      </c>
      <c r="E496" s="19">
        <v>43070.98722222222</v>
      </c>
      <c r="F496" s="16"/>
      <c r="G496" s="16" t="s">
        <v>32</v>
      </c>
      <c r="H496" s="16"/>
      <c r="I496" s="16"/>
      <c r="J496" s="16" t="s">
        <v>604</v>
      </c>
      <c r="K496" s="16"/>
      <c r="L496" s="20" t="s">
        <v>53</v>
      </c>
      <c r="M496" s="22" t="s">
        <v>605</v>
      </c>
      <c r="N496" s="16">
        <v>1328.0</v>
      </c>
      <c r="O496" s="16">
        <v>1467.0</v>
      </c>
      <c r="P496" s="16" t="s">
        <v>606</v>
      </c>
      <c r="Q496" s="23" t="s">
        <v>2644</v>
      </c>
      <c r="R496" s="20" t="s">
        <v>2564</v>
      </c>
    </row>
    <row r="497">
      <c r="A497" s="21" t="s">
        <v>2645</v>
      </c>
      <c r="B497" s="16" t="s">
        <v>601</v>
      </c>
      <c r="C497" s="18" t="s">
        <v>1734</v>
      </c>
      <c r="D497" s="16" t="s">
        <v>2646</v>
      </c>
      <c r="E497" s="19">
        <v>43070.98658564815</v>
      </c>
      <c r="F497" s="16"/>
      <c r="G497" s="16" t="s">
        <v>32</v>
      </c>
      <c r="H497" s="16"/>
      <c r="I497" s="16"/>
      <c r="J497" s="16" t="s">
        <v>604</v>
      </c>
      <c r="K497" s="16"/>
      <c r="L497" s="20" t="s">
        <v>53</v>
      </c>
      <c r="M497" s="22" t="s">
        <v>605</v>
      </c>
      <c r="N497" s="16">
        <v>1328.0</v>
      </c>
      <c r="O497" s="16">
        <v>1467.0</v>
      </c>
      <c r="P497" s="16" t="s">
        <v>606</v>
      </c>
      <c r="Q497" s="23" t="s">
        <v>2647</v>
      </c>
      <c r="R497" s="20" t="s">
        <v>1737</v>
      </c>
    </row>
    <row r="498">
      <c r="A498" s="21" t="s">
        <v>2648</v>
      </c>
      <c r="B498" s="16" t="s">
        <v>601</v>
      </c>
      <c r="C498" s="18" t="s">
        <v>2573</v>
      </c>
      <c r="D498" s="16" t="s">
        <v>2649</v>
      </c>
      <c r="E498" s="19">
        <v>43070.98605324074</v>
      </c>
      <c r="F498" s="16"/>
      <c r="G498" s="16" t="s">
        <v>32</v>
      </c>
      <c r="H498" s="16"/>
      <c r="I498" s="16"/>
      <c r="J498" s="16" t="s">
        <v>604</v>
      </c>
      <c r="K498" s="16"/>
      <c r="L498" s="20" t="s">
        <v>53</v>
      </c>
      <c r="M498" s="22" t="s">
        <v>605</v>
      </c>
      <c r="N498" s="16">
        <v>1328.0</v>
      </c>
      <c r="O498" s="16">
        <v>1467.0</v>
      </c>
      <c r="P498" s="16" t="s">
        <v>606</v>
      </c>
      <c r="Q498" s="23" t="s">
        <v>2650</v>
      </c>
      <c r="R498" s="20" t="s">
        <v>2576</v>
      </c>
    </row>
    <row r="499">
      <c r="A499" s="21" t="s">
        <v>2651</v>
      </c>
      <c r="B499" s="16" t="s">
        <v>945</v>
      </c>
      <c r="C499" s="18" t="s">
        <v>2652</v>
      </c>
      <c r="D499" s="16" t="s">
        <v>2653</v>
      </c>
      <c r="E499" s="19">
        <v>43070.984375</v>
      </c>
      <c r="F499" s="16"/>
      <c r="G499" s="16" t="s">
        <v>32</v>
      </c>
      <c r="H499" s="16"/>
      <c r="I499" s="16"/>
      <c r="J499" s="16" t="s">
        <v>947</v>
      </c>
      <c r="K499" s="16"/>
      <c r="L499" s="20" t="s">
        <v>86</v>
      </c>
      <c r="M499" s="22" t="s">
        <v>948</v>
      </c>
      <c r="N499" s="16">
        <v>1746.0</v>
      </c>
      <c r="O499" s="16">
        <v>1664.0</v>
      </c>
      <c r="P499" s="16" t="s">
        <v>949</v>
      </c>
      <c r="Q499" s="23" t="s">
        <v>2654</v>
      </c>
      <c r="R499" s="20" t="s">
        <v>2655</v>
      </c>
    </row>
    <row r="500">
      <c r="A500" s="21" t="s">
        <v>2656</v>
      </c>
      <c r="B500" s="16" t="s">
        <v>922</v>
      </c>
      <c r="C500" s="18" t="s">
        <v>2657</v>
      </c>
      <c r="D500" s="16" t="s">
        <v>2658</v>
      </c>
      <c r="E500" s="19">
        <v>43070.983923611115</v>
      </c>
      <c r="F500" s="16"/>
      <c r="G500" s="16" t="s">
        <v>32</v>
      </c>
      <c r="H500" s="16"/>
      <c r="I500" s="16"/>
      <c r="J500" s="16" t="s">
        <v>921</v>
      </c>
      <c r="K500" s="16"/>
      <c r="L500" s="20" t="s">
        <v>53</v>
      </c>
      <c r="M500" s="22" t="s">
        <v>1254</v>
      </c>
      <c r="N500" s="16">
        <v>256.0</v>
      </c>
      <c r="O500" s="16">
        <v>210.0</v>
      </c>
      <c r="P500" s="16"/>
      <c r="Q500" s="23" t="s">
        <v>2659</v>
      </c>
      <c r="R500" s="20" t="s">
        <v>2660</v>
      </c>
    </row>
    <row r="501">
      <c r="A501" s="21" t="s">
        <v>2661</v>
      </c>
      <c r="B501" s="16" t="s">
        <v>1402</v>
      </c>
      <c r="C501" s="18" t="s">
        <v>2662</v>
      </c>
      <c r="D501" s="16" t="s">
        <v>2663</v>
      </c>
      <c r="E501" s="19">
        <v>43070.98334490741</v>
      </c>
      <c r="F501" s="16"/>
      <c r="G501" s="16" t="s">
        <v>32</v>
      </c>
      <c r="H501" s="16" t="s">
        <v>1094</v>
      </c>
      <c r="I501" s="16" t="s">
        <v>1091</v>
      </c>
      <c r="J501" s="16" t="s">
        <v>1404</v>
      </c>
      <c r="K501" s="16" t="s">
        <v>2664</v>
      </c>
      <c r="L501" s="20" t="s">
        <v>53</v>
      </c>
      <c r="M501" s="22" t="s">
        <v>1405</v>
      </c>
      <c r="N501" s="16">
        <v>357.0</v>
      </c>
      <c r="O501" s="16">
        <v>219.0</v>
      </c>
      <c r="P501" s="16" t="s">
        <v>710</v>
      </c>
      <c r="Q501" s="23" t="s">
        <v>2665</v>
      </c>
      <c r="R501" s="20" t="s">
        <v>2666</v>
      </c>
    </row>
    <row r="502">
      <c r="A502" s="21" t="s">
        <v>2667</v>
      </c>
      <c r="B502" s="16" t="s">
        <v>945</v>
      </c>
      <c r="C502" s="18" t="s">
        <v>1700</v>
      </c>
      <c r="D502" s="16" t="s">
        <v>2668</v>
      </c>
      <c r="E502" s="19">
        <v>43070.98298611111</v>
      </c>
      <c r="F502" s="16"/>
      <c r="G502" s="16" t="s">
        <v>32</v>
      </c>
      <c r="H502" s="16"/>
      <c r="I502" s="16"/>
      <c r="J502" s="16" t="s">
        <v>947</v>
      </c>
      <c r="K502" s="16"/>
      <c r="L502" s="20" t="s">
        <v>86</v>
      </c>
      <c r="M502" s="22" t="s">
        <v>948</v>
      </c>
      <c r="N502" s="16">
        <v>1746.0</v>
      </c>
      <c r="O502" s="16">
        <v>1664.0</v>
      </c>
      <c r="P502" s="16" t="s">
        <v>949</v>
      </c>
      <c r="Q502" s="23" t="s">
        <v>2669</v>
      </c>
      <c r="R502" s="20" t="s">
        <v>1703</v>
      </c>
    </row>
    <row r="503">
      <c r="A503" s="21" t="s">
        <v>2670</v>
      </c>
      <c r="B503" s="16" t="s">
        <v>945</v>
      </c>
      <c r="C503" s="18" t="s">
        <v>2671</v>
      </c>
      <c r="D503" s="16" t="s">
        <v>2672</v>
      </c>
      <c r="E503" s="19">
        <v>43070.981932870374</v>
      </c>
      <c r="F503" s="16"/>
      <c r="G503" s="16" t="s">
        <v>32</v>
      </c>
      <c r="H503" s="16"/>
      <c r="I503" s="16"/>
      <c r="J503" s="16" t="s">
        <v>947</v>
      </c>
      <c r="K503" s="16"/>
      <c r="L503" s="20" t="s">
        <v>86</v>
      </c>
      <c r="M503" s="22" t="s">
        <v>948</v>
      </c>
      <c r="N503" s="16">
        <v>1746.0</v>
      </c>
      <c r="O503" s="16">
        <v>1664.0</v>
      </c>
      <c r="P503" s="16" t="s">
        <v>949</v>
      </c>
      <c r="Q503" s="23" t="s">
        <v>2673</v>
      </c>
      <c r="R503" s="20" t="s">
        <v>2674</v>
      </c>
    </row>
    <row r="504">
      <c r="A504" s="21" t="s">
        <v>2675</v>
      </c>
      <c r="B504" s="16" t="s">
        <v>2676</v>
      </c>
      <c r="C504" s="18" t="s">
        <v>1700</v>
      </c>
      <c r="D504" s="16" t="s">
        <v>2677</v>
      </c>
      <c r="E504" s="19">
        <v>43070.98140046296</v>
      </c>
      <c r="F504" s="16"/>
      <c r="G504" s="16" t="s">
        <v>32</v>
      </c>
      <c r="H504" s="16"/>
      <c r="I504" s="16"/>
      <c r="J504" s="16" t="s">
        <v>2678</v>
      </c>
      <c r="K504" s="16"/>
      <c r="L504" s="20" t="s">
        <v>44</v>
      </c>
      <c r="M504" s="22" t="s">
        <v>2679</v>
      </c>
      <c r="N504" s="16">
        <v>474.0</v>
      </c>
      <c r="O504" s="16">
        <v>387.0</v>
      </c>
      <c r="P504" s="16" t="s">
        <v>2680</v>
      </c>
      <c r="Q504" s="23" t="s">
        <v>2681</v>
      </c>
      <c r="R504" s="20" t="s">
        <v>1703</v>
      </c>
    </row>
    <row r="505">
      <c r="A505" s="21" t="s">
        <v>2682</v>
      </c>
      <c r="B505" s="16" t="s">
        <v>1091</v>
      </c>
      <c r="C505" s="18" t="s">
        <v>1785</v>
      </c>
      <c r="D505" s="16" t="s">
        <v>2683</v>
      </c>
      <c r="E505" s="19">
        <v>43070.98111111111</v>
      </c>
      <c r="F505" s="16"/>
      <c r="G505" s="16" t="s">
        <v>32</v>
      </c>
      <c r="H505" s="16"/>
      <c r="I505" s="16"/>
      <c r="J505" s="16" t="s">
        <v>1094</v>
      </c>
      <c r="K505" s="16"/>
      <c r="L505" s="20" t="s">
        <v>44</v>
      </c>
      <c r="M505" s="22" t="s">
        <v>1095</v>
      </c>
      <c r="N505" s="16">
        <v>1130.0</v>
      </c>
      <c r="O505" s="16">
        <v>1024.0</v>
      </c>
      <c r="P505" s="16" t="s">
        <v>1096</v>
      </c>
      <c r="Q505" s="23" t="s">
        <v>2684</v>
      </c>
      <c r="R505" s="20" t="s">
        <v>1788</v>
      </c>
    </row>
    <row r="506">
      <c r="A506" s="21" t="s">
        <v>2685</v>
      </c>
      <c r="B506" s="16" t="s">
        <v>147</v>
      </c>
      <c r="C506" s="18" t="s">
        <v>2686</v>
      </c>
      <c r="D506" s="16" t="s">
        <v>2687</v>
      </c>
      <c r="E506" s="19">
        <v>43070.98059027777</v>
      </c>
      <c r="F506" s="16"/>
      <c r="G506" s="16" t="s">
        <v>32</v>
      </c>
      <c r="H506" s="16"/>
      <c r="I506" s="16"/>
      <c r="J506" s="16" t="s">
        <v>149</v>
      </c>
      <c r="K506" s="16"/>
      <c r="L506" s="20" t="s">
        <v>44</v>
      </c>
      <c r="M506" s="22" t="s">
        <v>150</v>
      </c>
      <c r="N506" s="16">
        <v>579.0</v>
      </c>
      <c r="O506" s="16">
        <v>1456.0</v>
      </c>
      <c r="P506" s="16" t="s">
        <v>151</v>
      </c>
      <c r="Q506" s="23" t="s">
        <v>2688</v>
      </c>
      <c r="R506" s="20" t="s">
        <v>2689</v>
      </c>
    </row>
    <row r="507">
      <c r="A507" s="21" t="s">
        <v>2664</v>
      </c>
      <c r="B507" s="16" t="s">
        <v>1091</v>
      </c>
      <c r="C507" s="18" t="s">
        <v>2690</v>
      </c>
      <c r="D507" s="16" t="s">
        <v>2691</v>
      </c>
      <c r="E507" s="19">
        <v>43070.98028935185</v>
      </c>
      <c r="F507" s="16"/>
      <c r="G507" s="16" t="s">
        <v>32</v>
      </c>
      <c r="H507" s="16"/>
      <c r="I507" s="16"/>
      <c r="J507" s="16" t="s">
        <v>1094</v>
      </c>
      <c r="K507" s="16"/>
      <c r="L507" s="20" t="s">
        <v>44</v>
      </c>
      <c r="M507" s="22" t="s">
        <v>1095</v>
      </c>
      <c r="N507" s="16">
        <v>1130.0</v>
      </c>
      <c r="O507" s="16">
        <v>1024.0</v>
      </c>
      <c r="P507" s="16" t="s">
        <v>1096</v>
      </c>
      <c r="Q507" s="23" t="s">
        <v>2692</v>
      </c>
      <c r="R507" s="20" t="s">
        <v>1089</v>
      </c>
    </row>
    <row r="508">
      <c r="A508" s="21" t="s">
        <v>2693</v>
      </c>
      <c r="B508" s="16" t="s">
        <v>2676</v>
      </c>
      <c r="C508" s="18" t="s">
        <v>2694</v>
      </c>
      <c r="D508" s="16" t="s">
        <v>2695</v>
      </c>
      <c r="E508" s="19">
        <v>43070.98018518518</v>
      </c>
      <c r="F508" s="16"/>
      <c r="G508" s="16" t="s">
        <v>32</v>
      </c>
      <c r="H508" s="16"/>
      <c r="I508" s="16"/>
      <c r="J508" s="16" t="s">
        <v>2678</v>
      </c>
      <c r="K508" s="16"/>
      <c r="L508" s="20" t="s">
        <v>44</v>
      </c>
      <c r="M508" s="22" t="s">
        <v>2679</v>
      </c>
      <c r="N508" s="16">
        <v>474.0</v>
      </c>
      <c r="O508" s="16">
        <v>387.0</v>
      </c>
      <c r="P508" s="16" t="s">
        <v>2680</v>
      </c>
      <c r="Q508" s="23" t="s">
        <v>2696</v>
      </c>
      <c r="R508" s="20" t="s">
        <v>2697</v>
      </c>
    </row>
    <row r="509">
      <c r="A509" s="21" t="s">
        <v>2698</v>
      </c>
      <c r="B509" s="16" t="s">
        <v>2259</v>
      </c>
      <c r="C509" s="18" t="s">
        <v>2699</v>
      </c>
      <c r="D509" s="16" t="s">
        <v>2700</v>
      </c>
      <c r="E509" s="19">
        <v>43070.97965277778</v>
      </c>
      <c r="F509" s="16"/>
      <c r="G509" s="16" t="s">
        <v>32</v>
      </c>
      <c r="H509" s="16" t="s">
        <v>2262</v>
      </c>
      <c r="I509" s="16" t="s">
        <v>2259</v>
      </c>
      <c r="J509" s="16" t="s">
        <v>2262</v>
      </c>
      <c r="K509" s="16" t="s">
        <v>2701</v>
      </c>
      <c r="L509" s="20" t="s">
        <v>53</v>
      </c>
      <c r="M509" s="22" t="s">
        <v>2263</v>
      </c>
      <c r="N509" s="16">
        <v>500.0</v>
      </c>
      <c r="O509" s="16">
        <v>358.0</v>
      </c>
      <c r="P509" s="16" t="s">
        <v>738</v>
      </c>
      <c r="Q509" s="23" t="s">
        <v>2702</v>
      </c>
      <c r="R509" s="20" t="s">
        <v>2703</v>
      </c>
    </row>
    <row r="510">
      <c r="A510" s="21" t="s">
        <v>2704</v>
      </c>
      <c r="B510" s="16" t="s">
        <v>2044</v>
      </c>
      <c r="C510" s="18" t="s">
        <v>2705</v>
      </c>
      <c r="D510" s="16" t="s">
        <v>2706</v>
      </c>
      <c r="E510" s="19">
        <v>43070.978993055556</v>
      </c>
      <c r="F510" s="16"/>
      <c r="G510" s="16" t="s">
        <v>32</v>
      </c>
      <c r="H510" s="16" t="s">
        <v>2047</v>
      </c>
      <c r="I510" s="16" t="s">
        <v>2044</v>
      </c>
      <c r="J510" s="16" t="s">
        <v>2047</v>
      </c>
      <c r="K510" s="16" t="s">
        <v>2707</v>
      </c>
      <c r="L510" s="20" t="s">
        <v>53</v>
      </c>
      <c r="M510" s="22" t="s">
        <v>2048</v>
      </c>
      <c r="N510" s="16">
        <v>79.0</v>
      </c>
      <c r="O510" s="16">
        <v>332.0</v>
      </c>
      <c r="P510" s="16" t="s">
        <v>2049</v>
      </c>
      <c r="Q510" s="23" t="s">
        <v>2708</v>
      </c>
      <c r="R510" s="20" t="s">
        <v>2709</v>
      </c>
    </row>
    <row r="511">
      <c r="A511" s="21" t="s">
        <v>2710</v>
      </c>
      <c r="B511" s="16" t="s">
        <v>176</v>
      </c>
      <c r="C511" s="18" t="s">
        <v>2711</v>
      </c>
      <c r="D511" s="16" t="s">
        <v>2712</v>
      </c>
      <c r="E511" s="19">
        <v>43070.9787037037</v>
      </c>
      <c r="F511" s="16"/>
      <c r="G511" s="16" t="s">
        <v>32</v>
      </c>
      <c r="H511" s="16"/>
      <c r="I511" s="16"/>
      <c r="J511" s="16" t="s">
        <v>179</v>
      </c>
      <c r="K511" s="16"/>
      <c r="L511" s="20" t="s">
        <v>34</v>
      </c>
      <c r="M511" s="22" t="s">
        <v>180</v>
      </c>
      <c r="N511" s="16">
        <v>1259.0</v>
      </c>
      <c r="O511" s="16">
        <v>788.0</v>
      </c>
      <c r="P511" s="16" t="s">
        <v>181</v>
      </c>
      <c r="Q511" s="23" t="s">
        <v>2713</v>
      </c>
      <c r="R511" s="20" t="s">
        <v>2714</v>
      </c>
    </row>
    <row r="512">
      <c r="A512" s="21" t="s">
        <v>2701</v>
      </c>
      <c r="B512" s="16" t="s">
        <v>2259</v>
      </c>
      <c r="C512" s="18" t="s">
        <v>2715</v>
      </c>
      <c r="D512" s="16" t="s">
        <v>2716</v>
      </c>
      <c r="E512" s="19">
        <v>43070.97777777778</v>
      </c>
      <c r="F512" s="16"/>
      <c r="G512" s="16" t="s">
        <v>32</v>
      </c>
      <c r="H512" s="16"/>
      <c r="I512" s="16"/>
      <c r="J512" s="16" t="s">
        <v>2262</v>
      </c>
      <c r="K512" s="16"/>
      <c r="L512" s="20" t="s">
        <v>53</v>
      </c>
      <c r="M512" s="22" t="s">
        <v>2263</v>
      </c>
      <c r="N512" s="16">
        <v>500.0</v>
      </c>
      <c r="O512" s="16">
        <v>358.0</v>
      </c>
      <c r="P512" s="16" t="s">
        <v>738</v>
      </c>
      <c r="Q512" s="23" t="s">
        <v>2717</v>
      </c>
      <c r="R512" s="20" t="s">
        <v>2718</v>
      </c>
    </row>
    <row r="513">
      <c r="A513" s="21" t="s">
        <v>2719</v>
      </c>
      <c r="B513" s="16" t="s">
        <v>176</v>
      </c>
      <c r="C513" s="18" t="s">
        <v>2720</v>
      </c>
      <c r="D513" s="16" t="s">
        <v>2721</v>
      </c>
      <c r="E513" s="19">
        <v>43070.977268518516</v>
      </c>
      <c r="F513" s="16"/>
      <c r="G513" s="16" t="s">
        <v>32</v>
      </c>
      <c r="H513" s="16"/>
      <c r="I513" s="16"/>
      <c r="J513" s="16" t="s">
        <v>179</v>
      </c>
      <c r="K513" s="16"/>
      <c r="L513" s="20" t="s">
        <v>34</v>
      </c>
      <c r="M513" s="22" t="s">
        <v>180</v>
      </c>
      <c r="N513" s="16">
        <v>1259.0</v>
      </c>
      <c r="O513" s="16">
        <v>788.0</v>
      </c>
      <c r="P513" s="16" t="s">
        <v>181</v>
      </c>
      <c r="Q513" s="23" t="s">
        <v>2722</v>
      </c>
      <c r="R513" s="20" t="s">
        <v>2723</v>
      </c>
    </row>
    <row r="514">
      <c r="A514" s="21" t="s">
        <v>2724</v>
      </c>
      <c r="B514" s="16" t="s">
        <v>1342</v>
      </c>
      <c r="C514" s="18" t="s">
        <v>2725</v>
      </c>
      <c r="D514" s="16" t="s">
        <v>2726</v>
      </c>
      <c r="E514" s="19">
        <v>43070.97712962963</v>
      </c>
      <c r="F514" s="16"/>
      <c r="G514" s="16" t="s">
        <v>32</v>
      </c>
      <c r="H514" s="16"/>
      <c r="I514" s="16"/>
      <c r="J514" s="16" t="s">
        <v>1345</v>
      </c>
      <c r="K514" s="16"/>
      <c r="L514" s="20" t="s">
        <v>736</v>
      </c>
      <c r="M514" s="22" t="s">
        <v>1346</v>
      </c>
      <c r="N514" s="16">
        <v>978.0</v>
      </c>
      <c r="O514" s="16">
        <v>1121.0</v>
      </c>
      <c r="P514" s="16" t="s">
        <v>1347</v>
      </c>
      <c r="Q514" s="23" t="s">
        <v>2727</v>
      </c>
      <c r="R514" s="20" t="s">
        <v>2728</v>
      </c>
    </row>
    <row r="515">
      <c r="A515" s="21" t="s">
        <v>2729</v>
      </c>
      <c r="B515" s="16" t="s">
        <v>1482</v>
      </c>
      <c r="C515" s="18" t="s">
        <v>2730</v>
      </c>
      <c r="D515" s="16" t="s">
        <v>2731</v>
      </c>
      <c r="E515" s="19">
        <v>43070.97708333333</v>
      </c>
      <c r="F515" s="16"/>
      <c r="G515" s="16" t="s">
        <v>32</v>
      </c>
      <c r="H515" s="16"/>
      <c r="I515" s="16"/>
      <c r="J515" s="16" t="s">
        <v>1485</v>
      </c>
      <c r="K515" s="16"/>
      <c r="L515" s="20" t="s">
        <v>86</v>
      </c>
      <c r="M515" s="22" t="s">
        <v>1486</v>
      </c>
      <c r="N515" s="16">
        <v>113.0</v>
      </c>
      <c r="O515" s="16">
        <v>258.0</v>
      </c>
      <c r="P515" s="16" t="s">
        <v>1487</v>
      </c>
      <c r="Q515" s="23" t="s">
        <v>2732</v>
      </c>
      <c r="R515" s="20" t="s">
        <v>2733</v>
      </c>
    </row>
    <row r="516">
      <c r="A516" s="21" t="s">
        <v>2626</v>
      </c>
      <c r="B516" s="16" t="s">
        <v>154</v>
      </c>
      <c r="C516" s="18" t="s">
        <v>2734</v>
      </c>
      <c r="D516" s="16" t="s">
        <v>2735</v>
      </c>
      <c r="E516" s="19">
        <v>43070.9768287037</v>
      </c>
      <c r="F516" s="16"/>
      <c r="G516" s="16" t="s">
        <v>32</v>
      </c>
      <c r="H516" s="16"/>
      <c r="I516" s="16"/>
      <c r="J516" s="16" t="s">
        <v>156</v>
      </c>
      <c r="K516" s="16"/>
      <c r="L516" s="20" t="s">
        <v>44</v>
      </c>
      <c r="M516" s="22" t="s">
        <v>340</v>
      </c>
      <c r="N516" s="16">
        <v>3153.0</v>
      </c>
      <c r="O516" s="16">
        <v>441.0</v>
      </c>
      <c r="P516" s="16" t="s">
        <v>158</v>
      </c>
      <c r="Q516" s="23" t="s">
        <v>2736</v>
      </c>
      <c r="R516" s="20" t="s">
        <v>2737</v>
      </c>
    </row>
    <row r="517">
      <c r="A517" s="21" t="s">
        <v>2738</v>
      </c>
      <c r="B517" s="16" t="s">
        <v>2193</v>
      </c>
      <c r="C517" s="18" t="s">
        <v>2739</v>
      </c>
      <c r="D517" s="16" t="s">
        <v>2740</v>
      </c>
      <c r="E517" s="19">
        <v>43070.97614583334</v>
      </c>
      <c r="F517" s="16"/>
      <c r="G517" s="16" t="s">
        <v>32</v>
      </c>
      <c r="H517" s="16"/>
      <c r="I517" s="16"/>
      <c r="J517" s="16" t="s">
        <v>2192</v>
      </c>
      <c r="K517" s="16"/>
      <c r="L517" s="20" t="s">
        <v>44</v>
      </c>
      <c r="M517" s="22" t="s">
        <v>2213</v>
      </c>
      <c r="N517" s="16">
        <v>76.0</v>
      </c>
      <c r="O517" s="16">
        <v>144.0</v>
      </c>
      <c r="P517" s="16"/>
      <c r="Q517" s="23" t="s">
        <v>2741</v>
      </c>
      <c r="R517" s="20" t="s">
        <v>2742</v>
      </c>
    </row>
    <row r="518">
      <c r="A518" s="21" t="s">
        <v>2707</v>
      </c>
      <c r="B518" s="16" t="s">
        <v>2044</v>
      </c>
      <c r="C518" s="18" t="s">
        <v>2743</v>
      </c>
      <c r="D518" s="16" t="s">
        <v>2744</v>
      </c>
      <c r="E518" s="19">
        <v>43070.97446759259</v>
      </c>
      <c r="F518" s="16"/>
      <c r="G518" s="16" t="s">
        <v>32</v>
      </c>
      <c r="H518" s="16" t="s">
        <v>2047</v>
      </c>
      <c r="I518" s="16" t="s">
        <v>2044</v>
      </c>
      <c r="J518" s="16" t="s">
        <v>2047</v>
      </c>
      <c r="K518" s="16" t="s">
        <v>2745</v>
      </c>
      <c r="L518" s="20" t="s">
        <v>53</v>
      </c>
      <c r="M518" s="22" t="s">
        <v>2048</v>
      </c>
      <c r="N518" s="16">
        <v>79.0</v>
      </c>
      <c r="O518" s="16">
        <v>332.0</v>
      </c>
      <c r="P518" s="16" t="s">
        <v>2049</v>
      </c>
      <c r="Q518" s="23" t="s">
        <v>2746</v>
      </c>
      <c r="R518" s="20" t="s">
        <v>2747</v>
      </c>
    </row>
    <row r="519">
      <c r="A519" s="21" t="s">
        <v>2748</v>
      </c>
      <c r="B519" s="16" t="s">
        <v>945</v>
      </c>
      <c r="C519" s="18" t="s">
        <v>2619</v>
      </c>
      <c r="D519" s="16" t="s">
        <v>2749</v>
      </c>
      <c r="E519" s="19">
        <v>43070.97424768518</v>
      </c>
      <c r="F519" s="16"/>
      <c r="G519" s="16" t="s">
        <v>32</v>
      </c>
      <c r="H519" s="16"/>
      <c r="I519" s="16"/>
      <c r="J519" s="16" t="s">
        <v>947</v>
      </c>
      <c r="K519" s="16"/>
      <c r="L519" s="20" t="s">
        <v>86</v>
      </c>
      <c r="M519" s="22" t="s">
        <v>948</v>
      </c>
      <c r="N519" s="16">
        <v>1746.0</v>
      </c>
      <c r="O519" s="16">
        <v>1664.0</v>
      </c>
      <c r="P519" s="16" t="s">
        <v>949</v>
      </c>
      <c r="Q519" s="23" t="s">
        <v>2750</v>
      </c>
      <c r="R519" s="20" t="s">
        <v>2622</v>
      </c>
    </row>
    <row r="520">
      <c r="A520" s="21" t="s">
        <v>2751</v>
      </c>
      <c r="B520" s="16" t="s">
        <v>945</v>
      </c>
      <c r="C520" s="18" t="s">
        <v>2752</v>
      </c>
      <c r="D520" s="16" t="s">
        <v>2753</v>
      </c>
      <c r="E520" s="19">
        <v>43070.97398148148</v>
      </c>
      <c r="F520" s="16"/>
      <c r="G520" s="16" t="s">
        <v>32</v>
      </c>
      <c r="H520" s="16"/>
      <c r="I520" s="16"/>
      <c r="J520" s="16" t="s">
        <v>947</v>
      </c>
      <c r="K520" s="16"/>
      <c r="L520" s="20" t="s">
        <v>86</v>
      </c>
      <c r="M520" s="22" t="s">
        <v>948</v>
      </c>
      <c r="N520" s="16">
        <v>1746.0</v>
      </c>
      <c r="O520" s="16">
        <v>1664.0</v>
      </c>
      <c r="P520" s="16" t="s">
        <v>949</v>
      </c>
      <c r="Q520" s="23" t="s">
        <v>2754</v>
      </c>
      <c r="R520" s="20" t="s">
        <v>1927</v>
      </c>
    </row>
    <row r="521">
      <c r="A521" s="21" t="s">
        <v>2755</v>
      </c>
      <c r="B521" s="16" t="s">
        <v>945</v>
      </c>
      <c r="C521" s="18" t="s">
        <v>2756</v>
      </c>
      <c r="D521" s="16" t="s">
        <v>2757</v>
      </c>
      <c r="E521" s="19">
        <v>43070.97362268518</v>
      </c>
      <c r="F521" s="16"/>
      <c r="G521" s="16" t="s">
        <v>32</v>
      </c>
      <c r="H521" s="16"/>
      <c r="I521" s="16"/>
      <c r="J521" s="16" t="s">
        <v>947</v>
      </c>
      <c r="K521" s="16"/>
      <c r="L521" s="20" t="s">
        <v>86</v>
      </c>
      <c r="M521" s="22" t="s">
        <v>948</v>
      </c>
      <c r="N521" s="16">
        <v>1746.0</v>
      </c>
      <c r="O521" s="16">
        <v>1664.0</v>
      </c>
      <c r="P521" s="16" t="s">
        <v>949</v>
      </c>
      <c r="Q521" s="23" t="s">
        <v>2758</v>
      </c>
      <c r="R521" s="20" t="s">
        <v>2622</v>
      </c>
    </row>
    <row r="522">
      <c r="A522" s="21" t="s">
        <v>2759</v>
      </c>
      <c r="B522" s="16" t="s">
        <v>945</v>
      </c>
      <c r="C522" s="18" t="s">
        <v>1729</v>
      </c>
      <c r="D522" s="16" t="s">
        <v>2760</v>
      </c>
      <c r="E522" s="19">
        <v>43070.973541666666</v>
      </c>
      <c r="F522" s="16"/>
      <c r="G522" s="16" t="s">
        <v>32</v>
      </c>
      <c r="H522" s="16"/>
      <c r="I522" s="16"/>
      <c r="J522" s="16" t="s">
        <v>947</v>
      </c>
      <c r="K522" s="16"/>
      <c r="L522" s="20" t="s">
        <v>86</v>
      </c>
      <c r="M522" s="22" t="s">
        <v>948</v>
      </c>
      <c r="N522" s="16">
        <v>1746.0</v>
      </c>
      <c r="O522" s="16">
        <v>1664.0</v>
      </c>
      <c r="P522" s="16" t="s">
        <v>949</v>
      </c>
      <c r="Q522" s="23" t="s">
        <v>2761</v>
      </c>
      <c r="R522" s="20" t="s">
        <v>1732</v>
      </c>
    </row>
    <row r="523">
      <c r="A523" s="21" t="s">
        <v>2762</v>
      </c>
      <c r="B523" s="16" t="s">
        <v>147</v>
      </c>
      <c r="C523" s="18" t="s">
        <v>2763</v>
      </c>
      <c r="D523" s="16" t="s">
        <v>2764</v>
      </c>
      <c r="E523" s="19">
        <v>43070.973391203705</v>
      </c>
      <c r="F523" s="16"/>
      <c r="G523" s="16" t="s">
        <v>32</v>
      </c>
      <c r="H523" s="16"/>
      <c r="I523" s="16"/>
      <c r="J523" s="16" t="s">
        <v>149</v>
      </c>
      <c r="K523" s="16"/>
      <c r="L523" s="20" t="s">
        <v>44</v>
      </c>
      <c r="M523" s="22" t="s">
        <v>150</v>
      </c>
      <c r="N523" s="16">
        <v>579.0</v>
      </c>
      <c r="O523" s="16">
        <v>1456.0</v>
      </c>
      <c r="P523" s="16" t="s">
        <v>151</v>
      </c>
      <c r="Q523" s="23" t="s">
        <v>2765</v>
      </c>
      <c r="R523" s="20" t="s">
        <v>2766</v>
      </c>
    </row>
    <row r="524">
      <c r="A524" s="21" t="s">
        <v>2767</v>
      </c>
      <c r="B524" s="16" t="s">
        <v>176</v>
      </c>
      <c r="C524" s="18" t="s">
        <v>2768</v>
      </c>
      <c r="D524" s="16" t="s">
        <v>2769</v>
      </c>
      <c r="E524" s="19">
        <v>43070.972453703704</v>
      </c>
      <c r="F524" s="16"/>
      <c r="G524" s="16" t="s">
        <v>32</v>
      </c>
      <c r="H524" s="16"/>
      <c r="I524" s="16"/>
      <c r="J524" s="16" t="s">
        <v>179</v>
      </c>
      <c r="K524" s="16"/>
      <c r="L524" s="20" t="s">
        <v>34</v>
      </c>
      <c r="M524" s="22" t="s">
        <v>180</v>
      </c>
      <c r="N524" s="16">
        <v>1259.0</v>
      </c>
      <c r="O524" s="16">
        <v>788.0</v>
      </c>
      <c r="P524" s="16" t="s">
        <v>181</v>
      </c>
      <c r="Q524" s="23" t="s">
        <v>2770</v>
      </c>
      <c r="R524" s="20" t="s">
        <v>2771</v>
      </c>
    </row>
    <row r="525">
      <c r="A525" s="21" t="s">
        <v>2772</v>
      </c>
      <c r="B525" s="16" t="s">
        <v>952</v>
      </c>
      <c r="C525" s="18" t="s">
        <v>2604</v>
      </c>
      <c r="D525" s="16" t="s">
        <v>2773</v>
      </c>
      <c r="E525" s="19">
        <v>43070.9708912037</v>
      </c>
      <c r="F525" s="16"/>
      <c r="G525" s="16" t="s">
        <v>954</v>
      </c>
      <c r="H525" s="16"/>
      <c r="I525" s="16"/>
      <c r="J525" s="16" t="s">
        <v>955</v>
      </c>
      <c r="K525" s="16"/>
      <c r="L525" s="20" t="s">
        <v>44</v>
      </c>
      <c r="M525" s="22" t="s">
        <v>956</v>
      </c>
      <c r="N525" s="16">
        <v>188.0</v>
      </c>
      <c r="O525" s="16">
        <v>253.0</v>
      </c>
      <c r="P525" s="16" t="s">
        <v>957</v>
      </c>
      <c r="Q525" s="23" t="s">
        <v>2774</v>
      </c>
      <c r="R525" s="20" t="s">
        <v>2607</v>
      </c>
    </row>
    <row r="526">
      <c r="A526" s="21" t="s">
        <v>2775</v>
      </c>
      <c r="B526" s="16" t="s">
        <v>2259</v>
      </c>
      <c r="C526" s="18" t="s">
        <v>2776</v>
      </c>
      <c r="D526" s="16" t="s">
        <v>2777</v>
      </c>
      <c r="E526" s="19">
        <v>43070.9702662037</v>
      </c>
      <c r="F526" s="16"/>
      <c r="G526" s="16" t="s">
        <v>32</v>
      </c>
      <c r="H526" s="16"/>
      <c r="I526" s="16"/>
      <c r="J526" s="16" t="s">
        <v>2262</v>
      </c>
      <c r="K526" s="16"/>
      <c r="L526" s="20" t="s">
        <v>53</v>
      </c>
      <c r="M526" s="22" t="s">
        <v>2263</v>
      </c>
      <c r="N526" s="16">
        <v>500.0</v>
      </c>
      <c r="O526" s="16">
        <v>358.0</v>
      </c>
      <c r="P526" s="16" t="s">
        <v>738</v>
      </c>
      <c r="Q526" s="23" t="s">
        <v>2778</v>
      </c>
      <c r="R526" s="20" t="s">
        <v>2779</v>
      </c>
    </row>
    <row r="527">
      <c r="A527" s="21" t="s">
        <v>2780</v>
      </c>
      <c r="B527" s="16" t="s">
        <v>2781</v>
      </c>
      <c r="C527" s="18" t="s">
        <v>2782</v>
      </c>
      <c r="D527" s="16" t="s">
        <v>2783</v>
      </c>
      <c r="E527" s="19">
        <v>43070.969456018516</v>
      </c>
      <c r="F527" s="16"/>
      <c r="G527" s="16" t="s">
        <v>32</v>
      </c>
      <c r="H527" s="16"/>
      <c r="I527" s="16"/>
      <c r="J527" s="16" t="s">
        <v>2784</v>
      </c>
      <c r="K527" s="16"/>
      <c r="L527" s="20" t="s">
        <v>53</v>
      </c>
      <c r="M527" s="22" t="s">
        <v>2785</v>
      </c>
      <c r="N527" s="16">
        <v>152.0</v>
      </c>
      <c r="O527" s="16">
        <v>541.0</v>
      </c>
      <c r="P527" s="16" t="s">
        <v>2786</v>
      </c>
      <c r="Q527" s="23" t="s">
        <v>2787</v>
      </c>
      <c r="R527" s="20" t="s">
        <v>2788</v>
      </c>
    </row>
    <row r="528">
      <c r="A528" s="21" t="s">
        <v>2789</v>
      </c>
      <c r="B528" s="16" t="s">
        <v>2044</v>
      </c>
      <c r="C528" s="18" t="s">
        <v>1724</v>
      </c>
      <c r="D528" s="16" t="s">
        <v>2790</v>
      </c>
      <c r="E528" s="19">
        <v>43070.96916666666</v>
      </c>
      <c r="F528" s="16"/>
      <c r="G528" s="16" t="s">
        <v>32</v>
      </c>
      <c r="H528" s="16"/>
      <c r="I528" s="16"/>
      <c r="J528" s="16" t="s">
        <v>2047</v>
      </c>
      <c r="K528" s="16"/>
      <c r="L528" s="20" t="s">
        <v>53</v>
      </c>
      <c r="M528" s="22" t="s">
        <v>2048</v>
      </c>
      <c r="N528" s="16">
        <v>79.0</v>
      </c>
      <c r="O528" s="16">
        <v>332.0</v>
      </c>
      <c r="P528" s="16" t="s">
        <v>2049</v>
      </c>
      <c r="Q528" s="23" t="s">
        <v>2791</v>
      </c>
      <c r="R528" s="20" t="s">
        <v>1727</v>
      </c>
    </row>
    <row r="529">
      <c r="A529" s="21" t="s">
        <v>2792</v>
      </c>
      <c r="B529" s="16" t="s">
        <v>2781</v>
      </c>
      <c r="C529" s="18" t="s">
        <v>2793</v>
      </c>
      <c r="D529" s="16" t="s">
        <v>2794</v>
      </c>
      <c r="E529" s="19">
        <v>43070.96915509259</v>
      </c>
      <c r="F529" s="16"/>
      <c r="G529" s="16" t="s">
        <v>32</v>
      </c>
      <c r="H529" s="16"/>
      <c r="I529" s="16"/>
      <c r="J529" s="16" t="s">
        <v>2784</v>
      </c>
      <c r="K529" s="16"/>
      <c r="L529" s="20" t="s">
        <v>53</v>
      </c>
      <c r="M529" s="22" t="s">
        <v>2785</v>
      </c>
      <c r="N529" s="16">
        <v>152.0</v>
      </c>
      <c r="O529" s="16">
        <v>541.0</v>
      </c>
      <c r="P529" s="16" t="s">
        <v>2786</v>
      </c>
      <c r="Q529" s="23" t="s">
        <v>2795</v>
      </c>
      <c r="R529" s="20" t="s">
        <v>2796</v>
      </c>
    </row>
    <row r="530">
      <c r="A530" s="21" t="s">
        <v>2797</v>
      </c>
      <c r="B530" s="16" t="s">
        <v>2781</v>
      </c>
      <c r="C530" s="18" t="s">
        <v>2798</v>
      </c>
      <c r="D530" s="16" t="s">
        <v>2799</v>
      </c>
      <c r="E530" s="19">
        <v>43070.968993055554</v>
      </c>
      <c r="F530" s="16"/>
      <c r="G530" s="16" t="s">
        <v>32</v>
      </c>
      <c r="H530" s="16"/>
      <c r="I530" s="16"/>
      <c r="J530" s="16" t="s">
        <v>2784</v>
      </c>
      <c r="K530" s="16"/>
      <c r="L530" s="20" t="s">
        <v>53</v>
      </c>
      <c r="M530" s="22" t="s">
        <v>2785</v>
      </c>
      <c r="N530" s="16">
        <v>152.0</v>
      </c>
      <c r="O530" s="16">
        <v>541.0</v>
      </c>
      <c r="P530" s="16" t="s">
        <v>2786</v>
      </c>
      <c r="Q530" s="23" t="s">
        <v>2800</v>
      </c>
      <c r="R530" s="20" t="s">
        <v>2801</v>
      </c>
    </row>
    <row r="531">
      <c r="A531" s="21" t="s">
        <v>2802</v>
      </c>
      <c r="B531" s="16" t="s">
        <v>176</v>
      </c>
      <c r="C531" s="18" t="s">
        <v>2803</v>
      </c>
      <c r="D531" s="16" t="s">
        <v>2804</v>
      </c>
      <c r="E531" s="19">
        <v>43070.968877314815</v>
      </c>
      <c r="F531" s="16"/>
      <c r="G531" s="16" t="s">
        <v>32</v>
      </c>
      <c r="H531" s="16"/>
      <c r="I531" s="16"/>
      <c r="J531" s="16" t="s">
        <v>179</v>
      </c>
      <c r="K531" s="16"/>
      <c r="L531" s="20" t="s">
        <v>34</v>
      </c>
      <c r="M531" s="22" t="s">
        <v>180</v>
      </c>
      <c r="N531" s="16">
        <v>1259.0</v>
      </c>
      <c r="O531" s="16">
        <v>788.0</v>
      </c>
      <c r="P531" s="16" t="s">
        <v>181</v>
      </c>
      <c r="Q531" s="23" t="s">
        <v>2805</v>
      </c>
      <c r="R531" s="20" t="s">
        <v>2806</v>
      </c>
    </row>
    <row r="532">
      <c r="A532" s="21" t="s">
        <v>2802</v>
      </c>
      <c r="B532" s="16" t="s">
        <v>176</v>
      </c>
      <c r="C532" s="18" t="s">
        <v>2803</v>
      </c>
      <c r="D532" s="16" t="s">
        <v>2804</v>
      </c>
      <c r="E532" s="19">
        <v>43070.968877314815</v>
      </c>
      <c r="F532" s="16"/>
      <c r="G532" s="16" t="s">
        <v>32</v>
      </c>
      <c r="H532" s="16"/>
      <c r="I532" s="16"/>
      <c r="J532" s="16" t="s">
        <v>179</v>
      </c>
      <c r="K532" s="16"/>
      <c r="L532" s="20" t="s">
        <v>34</v>
      </c>
      <c r="M532" s="22" t="s">
        <v>180</v>
      </c>
      <c r="N532" s="16">
        <v>1259.0</v>
      </c>
      <c r="O532" s="16">
        <v>788.0</v>
      </c>
      <c r="P532" s="16" t="s">
        <v>181</v>
      </c>
      <c r="Q532" s="23" t="s">
        <v>2805</v>
      </c>
      <c r="R532" s="20" t="s">
        <v>2806</v>
      </c>
    </row>
    <row r="533">
      <c r="A533" s="21" t="s">
        <v>2807</v>
      </c>
      <c r="B533" s="16" t="s">
        <v>176</v>
      </c>
      <c r="C533" s="18" t="s">
        <v>2808</v>
      </c>
      <c r="D533" s="16" t="s">
        <v>2809</v>
      </c>
      <c r="E533" s="19">
        <v>43070.96761574074</v>
      </c>
      <c r="F533" s="16"/>
      <c r="G533" s="16" t="s">
        <v>32</v>
      </c>
      <c r="H533" s="16"/>
      <c r="I533" s="16"/>
      <c r="J533" s="16" t="s">
        <v>179</v>
      </c>
      <c r="K533" s="16"/>
      <c r="L533" s="20" t="s">
        <v>34</v>
      </c>
      <c r="M533" s="22" t="s">
        <v>180</v>
      </c>
      <c r="N533" s="16">
        <v>1259.0</v>
      </c>
      <c r="O533" s="16">
        <v>788.0</v>
      </c>
      <c r="P533" s="16" t="s">
        <v>181</v>
      </c>
      <c r="Q533" s="23" t="s">
        <v>2810</v>
      </c>
      <c r="R533" s="20" t="s">
        <v>2811</v>
      </c>
    </row>
    <row r="534">
      <c r="A534" s="21" t="s">
        <v>2745</v>
      </c>
      <c r="B534" s="16" t="s">
        <v>2044</v>
      </c>
      <c r="C534" s="18" t="s">
        <v>2812</v>
      </c>
      <c r="D534" s="16" t="s">
        <v>2813</v>
      </c>
      <c r="E534" s="19">
        <v>43070.9663425926</v>
      </c>
      <c r="F534" s="16"/>
      <c r="G534" s="16" t="s">
        <v>32</v>
      </c>
      <c r="H534" s="16" t="s">
        <v>2047</v>
      </c>
      <c r="I534" s="16" t="s">
        <v>2044</v>
      </c>
      <c r="J534" s="16" t="s">
        <v>2047</v>
      </c>
      <c r="K534" s="16" t="s">
        <v>2814</v>
      </c>
      <c r="L534" s="20" t="s">
        <v>53</v>
      </c>
      <c r="M534" s="22" t="s">
        <v>2048</v>
      </c>
      <c r="N534" s="16">
        <v>79.0</v>
      </c>
      <c r="O534" s="16">
        <v>332.0</v>
      </c>
      <c r="P534" s="16" t="s">
        <v>2049</v>
      </c>
      <c r="Q534" s="23" t="s">
        <v>2815</v>
      </c>
      <c r="R534" s="20" t="s">
        <v>2816</v>
      </c>
    </row>
    <row r="535">
      <c r="A535" s="21" t="s">
        <v>2817</v>
      </c>
      <c r="B535" s="16" t="s">
        <v>1342</v>
      </c>
      <c r="C535" s="18" t="s">
        <v>2818</v>
      </c>
      <c r="D535" s="16" t="s">
        <v>2819</v>
      </c>
      <c r="E535" s="19">
        <v>43070.96591435185</v>
      </c>
      <c r="F535" s="16"/>
      <c r="G535" s="16" t="s">
        <v>32</v>
      </c>
      <c r="H535" s="16"/>
      <c r="I535" s="16"/>
      <c r="J535" s="16" t="s">
        <v>1345</v>
      </c>
      <c r="K535" s="16"/>
      <c r="L535" s="20" t="s">
        <v>44</v>
      </c>
      <c r="M535" s="22" t="s">
        <v>1346</v>
      </c>
      <c r="N535" s="16">
        <v>978.0</v>
      </c>
      <c r="O535" s="16">
        <v>1121.0</v>
      </c>
      <c r="P535" s="16" t="s">
        <v>1347</v>
      </c>
      <c r="Q535" s="23" t="s">
        <v>2820</v>
      </c>
      <c r="R535" s="20" t="s">
        <v>2821</v>
      </c>
    </row>
    <row r="536">
      <c r="A536" s="21" t="s">
        <v>2822</v>
      </c>
      <c r="B536" s="16" t="s">
        <v>176</v>
      </c>
      <c r="C536" s="18" t="s">
        <v>2823</v>
      </c>
      <c r="D536" s="16" t="s">
        <v>2824</v>
      </c>
      <c r="E536" s="19">
        <v>43070.965474537035</v>
      </c>
      <c r="F536" s="16"/>
      <c r="G536" s="16" t="s">
        <v>32</v>
      </c>
      <c r="H536" s="16"/>
      <c r="I536" s="16"/>
      <c r="J536" s="16" t="s">
        <v>179</v>
      </c>
      <c r="K536" s="16"/>
      <c r="L536" s="20" t="s">
        <v>34</v>
      </c>
      <c r="M536" s="22" t="s">
        <v>180</v>
      </c>
      <c r="N536" s="16">
        <v>1259.0</v>
      </c>
      <c r="O536" s="16">
        <v>788.0</v>
      </c>
      <c r="P536" s="16" t="s">
        <v>181</v>
      </c>
      <c r="Q536" s="23" t="s">
        <v>2825</v>
      </c>
      <c r="R536" s="20" t="s">
        <v>2826</v>
      </c>
    </row>
    <row r="537">
      <c r="A537" s="21" t="s">
        <v>2827</v>
      </c>
      <c r="B537" s="16" t="s">
        <v>1031</v>
      </c>
      <c r="C537" s="18" t="s">
        <v>2752</v>
      </c>
      <c r="D537" s="16" t="s">
        <v>2828</v>
      </c>
      <c r="E537" s="19">
        <v>43070.964942129634</v>
      </c>
      <c r="F537" s="16"/>
      <c r="G537" s="16" t="s">
        <v>32</v>
      </c>
      <c r="H537" s="16"/>
      <c r="I537" s="16"/>
      <c r="J537" s="16" t="s">
        <v>1033</v>
      </c>
      <c r="K537" s="16"/>
      <c r="L537" s="20" t="s">
        <v>44</v>
      </c>
      <c r="M537" s="22" t="s">
        <v>1034</v>
      </c>
      <c r="N537" s="16">
        <v>100.0</v>
      </c>
      <c r="O537" s="16">
        <v>347.0</v>
      </c>
      <c r="P537" s="16" t="s">
        <v>762</v>
      </c>
      <c r="Q537" s="23" t="s">
        <v>2829</v>
      </c>
      <c r="R537" s="20" t="s">
        <v>1927</v>
      </c>
    </row>
    <row r="538">
      <c r="A538" s="21" t="s">
        <v>2830</v>
      </c>
      <c r="B538" s="16" t="s">
        <v>2831</v>
      </c>
      <c r="C538" s="18" t="s">
        <v>2832</v>
      </c>
      <c r="D538" s="16" t="s">
        <v>2833</v>
      </c>
      <c r="E538" s="19">
        <v>43070.96391203704</v>
      </c>
      <c r="F538" s="16"/>
      <c r="G538" s="16" t="s">
        <v>32</v>
      </c>
      <c r="H538" s="16"/>
      <c r="I538" s="16"/>
      <c r="J538" s="16" t="s">
        <v>2834</v>
      </c>
      <c r="K538" s="16"/>
      <c r="L538" s="20" t="s">
        <v>44</v>
      </c>
      <c r="M538" s="22" t="s">
        <v>2835</v>
      </c>
      <c r="N538" s="16">
        <v>74.0</v>
      </c>
      <c r="O538" s="16">
        <v>168.0</v>
      </c>
      <c r="P538" s="16"/>
      <c r="Q538" s="23" t="s">
        <v>2836</v>
      </c>
      <c r="R538" s="20" t="s">
        <v>2837</v>
      </c>
    </row>
    <row r="539">
      <c r="A539" s="21" t="s">
        <v>2838</v>
      </c>
      <c r="B539" s="16" t="s">
        <v>2839</v>
      </c>
      <c r="C539" s="18" t="s">
        <v>2381</v>
      </c>
      <c r="D539" s="16" t="s">
        <v>2840</v>
      </c>
      <c r="E539" s="19">
        <v>43070.963425925926</v>
      </c>
      <c r="F539" s="16"/>
      <c r="G539" s="16" t="s">
        <v>122</v>
      </c>
      <c r="H539" s="16"/>
      <c r="I539" s="16"/>
      <c r="J539" s="16" t="s">
        <v>2841</v>
      </c>
      <c r="K539" s="16"/>
      <c r="L539" s="20" t="s">
        <v>53</v>
      </c>
      <c r="M539" s="22" t="s">
        <v>2842</v>
      </c>
      <c r="N539" s="16">
        <v>444.0</v>
      </c>
      <c r="O539" s="16">
        <v>1121.0</v>
      </c>
      <c r="P539" s="16"/>
      <c r="Q539" s="23" t="s">
        <v>2843</v>
      </c>
      <c r="R539" s="20" t="s">
        <v>2387</v>
      </c>
    </row>
    <row r="540">
      <c r="A540" s="21" t="s">
        <v>2844</v>
      </c>
      <c r="B540" s="16" t="s">
        <v>176</v>
      </c>
      <c r="C540" s="18" t="s">
        <v>2845</v>
      </c>
      <c r="D540" s="16" t="s">
        <v>2846</v>
      </c>
      <c r="E540" s="19">
        <v>43070.962743055556</v>
      </c>
      <c r="F540" s="16"/>
      <c r="G540" s="16" t="s">
        <v>32</v>
      </c>
      <c r="H540" s="16"/>
      <c r="I540" s="16"/>
      <c r="J540" s="16" t="s">
        <v>179</v>
      </c>
      <c r="K540" s="16"/>
      <c r="L540" s="20" t="s">
        <v>34</v>
      </c>
      <c r="M540" s="22" t="s">
        <v>180</v>
      </c>
      <c r="N540" s="16">
        <v>1259.0</v>
      </c>
      <c r="O540" s="16">
        <v>788.0</v>
      </c>
      <c r="P540" s="16" t="s">
        <v>181</v>
      </c>
      <c r="Q540" s="23" t="s">
        <v>2847</v>
      </c>
      <c r="R540" s="20" t="s">
        <v>2848</v>
      </c>
    </row>
    <row r="541">
      <c r="A541" s="21" t="s">
        <v>2849</v>
      </c>
      <c r="B541" s="16" t="s">
        <v>2831</v>
      </c>
      <c r="C541" s="18" t="s">
        <v>2381</v>
      </c>
      <c r="D541" s="16" t="s">
        <v>2850</v>
      </c>
      <c r="E541" s="19">
        <v>43070.9621875</v>
      </c>
      <c r="F541" s="16"/>
      <c r="G541" s="16" t="s">
        <v>32</v>
      </c>
      <c r="H541" s="16"/>
      <c r="I541" s="16"/>
      <c r="J541" s="16" t="s">
        <v>2834</v>
      </c>
      <c r="K541" s="16"/>
      <c r="L541" s="20" t="s">
        <v>44</v>
      </c>
      <c r="M541" s="22" t="s">
        <v>2835</v>
      </c>
      <c r="N541" s="16">
        <v>74.0</v>
      </c>
      <c r="O541" s="16">
        <v>168.0</v>
      </c>
      <c r="P541" s="16"/>
      <c r="Q541" s="23" t="s">
        <v>2851</v>
      </c>
      <c r="R541" s="20" t="s">
        <v>2387</v>
      </c>
    </row>
    <row r="542">
      <c r="A542" s="21" t="s">
        <v>2852</v>
      </c>
      <c r="B542" s="16" t="s">
        <v>2044</v>
      </c>
      <c r="C542" s="18" t="s">
        <v>2853</v>
      </c>
      <c r="D542" s="16" t="s">
        <v>2854</v>
      </c>
      <c r="E542" s="19">
        <v>43070.959652777776</v>
      </c>
      <c r="F542" s="16"/>
      <c r="G542" s="16" t="s">
        <v>32</v>
      </c>
      <c r="H542" s="16"/>
      <c r="I542" s="16"/>
      <c r="J542" s="16" t="s">
        <v>2047</v>
      </c>
      <c r="K542" s="16"/>
      <c r="L542" s="20" t="s">
        <v>53</v>
      </c>
      <c r="M542" s="22" t="s">
        <v>2048</v>
      </c>
      <c r="N542" s="16">
        <v>79.0</v>
      </c>
      <c r="O542" s="16">
        <v>332.0</v>
      </c>
      <c r="P542" s="16" t="s">
        <v>2049</v>
      </c>
      <c r="Q542" s="23" t="s">
        <v>2855</v>
      </c>
      <c r="R542" s="20" t="s">
        <v>2856</v>
      </c>
    </row>
    <row r="543">
      <c r="A543" s="21" t="s">
        <v>2857</v>
      </c>
      <c r="B543" s="16" t="s">
        <v>2193</v>
      </c>
      <c r="C543" s="18" t="s">
        <v>2858</v>
      </c>
      <c r="D543" s="16" t="s">
        <v>2859</v>
      </c>
      <c r="E543" s="19">
        <v>43070.95894675926</v>
      </c>
      <c r="F543" s="16"/>
      <c r="G543" s="16" t="s">
        <v>32</v>
      </c>
      <c r="H543" s="16"/>
      <c r="I543" s="16"/>
      <c r="J543" s="16" t="s">
        <v>2192</v>
      </c>
      <c r="K543" s="16"/>
      <c r="L543" s="20" t="s">
        <v>44</v>
      </c>
      <c r="M543" s="22" t="s">
        <v>2213</v>
      </c>
      <c r="N543" s="16">
        <v>76.0</v>
      </c>
      <c r="O543" s="16">
        <v>144.0</v>
      </c>
      <c r="P543" s="16"/>
      <c r="Q543" s="23" t="s">
        <v>2860</v>
      </c>
      <c r="R543" s="20" t="s">
        <v>2861</v>
      </c>
    </row>
    <row r="544">
      <c r="A544" s="21" t="s">
        <v>2862</v>
      </c>
      <c r="B544" s="16" t="s">
        <v>2863</v>
      </c>
      <c r="C544" s="18" t="s">
        <v>107</v>
      </c>
      <c r="D544" s="16" t="s">
        <v>2864</v>
      </c>
      <c r="E544" s="19">
        <v>43070.95833333333</v>
      </c>
      <c r="F544" s="16"/>
      <c r="G544" s="16" t="s">
        <v>32</v>
      </c>
      <c r="H544" s="16"/>
      <c r="I544" s="16"/>
      <c r="J544" s="16" t="s">
        <v>2865</v>
      </c>
      <c r="K544" s="16"/>
      <c r="L544" s="20" t="s">
        <v>44</v>
      </c>
      <c r="M544" s="22" t="s">
        <v>2866</v>
      </c>
      <c r="N544" s="16">
        <v>1991.0</v>
      </c>
      <c r="O544" s="16">
        <v>2725.0</v>
      </c>
      <c r="P544" s="16" t="s">
        <v>2867</v>
      </c>
      <c r="Q544" s="23" t="s">
        <v>2868</v>
      </c>
      <c r="R544" s="20" t="s">
        <v>116</v>
      </c>
    </row>
    <row r="545">
      <c r="A545" s="21" t="s">
        <v>2869</v>
      </c>
      <c r="B545" s="16" t="s">
        <v>2182</v>
      </c>
      <c r="C545" s="18" t="s">
        <v>2870</v>
      </c>
      <c r="D545" s="16" t="s">
        <v>2871</v>
      </c>
      <c r="E545" s="19">
        <v>43070.956770833334</v>
      </c>
      <c r="F545" s="16"/>
      <c r="G545" s="16" t="s">
        <v>32</v>
      </c>
      <c r="H545" s="16"/>
      <c r="I545" s="16"/>
      <c r="J545" s="16" t="s">
        <v>2184</v>
      </c>
      <c r="K545" s="16"/>
      <c r="L545" s="20" t="s">
        <v>44</v>
      </c>
      <c r="M545" s="22" t="s">
        <v>2185</v>
      </c>
      <c r="N545" s="16">
        <v>1056.0</v>
      </c>
      <c r="O545" s="16">
        <v>1074.0</v>
      </c>
      <c r="P545" s="16" t="s">
        <v>2186</v>
      </c>
      <c r="Q545" s="23" t="s">
        <v>2872</v>
      </c>
      <c r="R545" s="20" t="s">
        <v>2873</v>
      </c>
    </row>
    <row r="546">
      <c r="A546" s="21" t="s">
        <v>2874</v>
      </c>
      <c r="B546" s="16" t="s">
        <v>1342</v>
      </c>
      <c r="C546" s="18" t="s">
        <v>2875</v>
      </c>
      <c r="D546" s="16" t="s">
        <v>2876</v>
      </c>
      <c r="E546" s="19">
        <v>43070.95502314815</v>
      </c>
      <c r="F546" s="16"/>
      <c r="G546" s="16" t="s">
        <v>32</v>
      </c>
      <c r="H546" s="16"/>
      <c r="I546" s="16"/>
      <c r="J546" s="16" t="s">
        <v>1345</v>
      </c>
      <c r="K546" s="16"/>
      <c r="L546" s="20" t="s">
        <v>44</v>
      </c>
      <c r="M546" s="22" t="s">
        <v>1346</v>
      </c>
      <c r="N546" s="16">
        <v>978.0</v>
      </c>
      <c r="O546" s="16">
        <v>1121.0</v>
      </c>
      <c r="P546" s="16" t="s">
        <v>1347</v>
      </c>
      <c r="Q546" s="23" t="s">
        <v>2877</v>
      </c>
      <c r="R546" s="20" t="s">
        <v>2878</v>
      </c>
    </row>
    <row r="547">
      <c r="A547" s="21" t="s">
        <v>2879</v>
      </c>
      <c r="B547" s="16" t="s">
        <v>2193</v>
      </c>
      <c r="C547" s="18" t="s">
        <v>2880</v>
      </c>
      <c r="D547" s="16" t="s">
        <v>2881</v>
      </c>
      <c r="E547" s="19">
        <v>43070.95496527778</v>
      </c>
      <c r="F547" s="16"/>
      <c r="G547" s="16" t="s">
        <v>32</v>
      </c>
      <c r="H547" s="16"/>
      <c r="I547" s="16"/>
      <c r="J547" s="16" t="s">
        <v>2192</v>
      </c>
      <c r="K547" s="16"/>
      <c r="L547" s="20" t="s">
        <v>44</v>
      </c>
      <c r="M547" s="22" t="s">
        <v>2213</v>
      </c>
      <c r="N547" s="16">
        <v>76.0</v>
      </c>
      <c r="O547" s="16">
        <v>144.0</v>
      </c>
      <c r="P547" s="16"/>
      <c r="Q547" s="23" t="s">
        <v>2882</v>
      </c>
      <c r="R547" s="20" t="s">
        <v>2883</v>
      </c>
    </row>
    <row r="548">
      <c r="A548" s="21" t="s">
        <v>2884</v>
      </c>
      <c r="B548" s="16" t="s">
        <v>2259</v>
      </c>
      <c r="C548" s="18" t="s">
        <v>2885</v>
      </c>
      <c r="D548" s="16" t="s">
        <v>2886</v>
      </c>
      <c r="E548" s="19">
        <v>43070.95416666666</v>
      </c>
      <c r="F548" s="16"/>
      <c r="G548" s="16" t="s">
        <v>32</v>
      </c>
      <c r="H548" s="16"/>
      <c r="I548" s="16"/>
      <c r="J548" s="16" t="s">
        <v>2262</v>
      </c>
      <c r="K548" s="16"/>
      <c r="L548" s="20" t="s">
        <v>53</v>
      </c>
      <c r="M548" s="22" t="s">
        <v>2263</v>
      </c>
      <c r="N548" s="16">
        <v>499.0</v>
      </c>
      <c r="O548" s="16">
        <v>358.0</v>
      </c>
      <c r="P548" s="16" t="s">
        <v>738</v>
      </c>
      <c r="Q548" s="23" t="s">
        <v>2887</v>
      </c>
      <c r="R548" s="20" t="s">
        <v>2888</v>
      </c>
    </row>
    <row r="549">
      <c r="A549" s="21" t="s">
        <v>2889</v>
      </c>
      <c r="B549" s="16" t="s">
        <v>1342</v>
      </c>
      <c r="C549" s="18" t="s">
        <v>2890</v>
      </c>
      <c r="D549" s="16" t="s">
        <v>2891</v>
      </c>
      <c r="E549" s="19">
        <v>43070.9533912037</v>
      </c>
      <c r="F549" s="16"/>
      <c r="G549" s="16" t="s">
        <v>32</v>
      </c>
      <c r="H549" s="16"/>
      <c r="I549" s="16"/>
      <c r="J549" s="16" t="s">
        <v>1345</v>
      </c>
      <c r="K549" s="16"/>
      <c r="L549" s="20" t="s">
        <v>44</v>
      </c>
      <c r="M549" s="22" t="s">
        <v>1346</v>
      </c>
      <c r="N549" s="16">
        <v>978.0</v>
      </c>
      <c r="O549" s="16">
        <v>1121.0</v>
      </c>
      <c r="P549" s="16" t="s">
        <v>1347</v>
      </c>
      <c r="Q549" s="23" t="s">
        <v>2892</v>
      </c>
      <c r="R549" s="20" t="s">
        <v>2893</v>
      </c>
    </row>
    <row r="550">
      <c r="A550" s="21" t="s">
        <v>2894</v>
      </c>
      <c r="B550" s="16" t="s">
        <v>2895</v>
      </c>
      <c r="C550" s="18" t="s">
        <v>2434</v>
      </c>
      <c r="D550" s="16" t="s">
        <v>2896</v>
      </c>
      <c r="E550" s="19">
        <v>43070.94835648148</v>
      </c>
      <c r="F550" s="16"/>
      <c r="G550" s="16" t="s">
        <v>32</v>
      </c>
      <c r="H550" s="16"/>
      <c r="I550" s="16"/>
      <c r="J550" s="16" t="s">
        <v>2897</v>
      </c>
      <c r="K550" s="16"/>
      <c r="L550" s="20" t="s">
        <v>86</v>
      </c>
      <c r="M550" s="22" t="s">
        <v>2898</v>
      </c>
      <c r="N550" s="16">
        <v>1450.0</v>
      </c>
      <c r="O550" s="16">
        <v>1109.0</v>
      </c>
      <c r="P550" s="16" t="s">
        <v>2899</v>
      </c>
      <c r="Q550" s="23" t="s">
        <v>2900</v>
      </c>
      <c r="R550" s="20" t="s">
        <v>2439</v>
      </c>
    </row>
    <row r="551">
      <c r="A551" s="21" t="s">
        <v>2901</v>
      </c>
      <c r="B551" s="16" t="s">
        <v>2902</v>
      </c>
      <c r="C551" s="18" t="s">
        <v>2903</v>
      </c>
      <c r="D551" s="16" t="s">
        <v>2904</v>
      </c>
      <c r="E551" s="19">
        <v>43070.94331018519</v>
      </c>
      <c r="F551" s="16"/>
      <c r="G551" s="16" t="s">
        <v>32</v>
      </c>
      <c r="H551" s="16"/>
      <c r="I551" s="16"/>
      <c r="J551" s="16" t="s">
        <v>2905</v>
      </c>
      <c r="K551" s="16"/>
      <c r="L551" s="20" t="s">
        <v>34</v>
      </c>
      <c r="M551" s="22" t="s">
        <v>2906</v>
      </c>
      <c r="N551" s="16">
        <v>191.0</v>
      </c>
      <c r="O551" s="16">
        <v>250.0</v>
      </c>
      <c r="P551" s="16" t="s">
        <v>2907</v>
      </c>
      <c r="Q551" s="23" t="s">
        <v>2908</v>
      </c>
      <c r="R551" s="20" t="s">
        <v>2909</v>
      </c>
    </row>
    <row r="552">
      <c r="A552" s="21" t="s">
        <v>2910</v>
      </c>
      <c r="B552" s="16" t="s">
        <v>945</v>
      </c>
      <c r="C552" s="18" t="s">
        <v>2525</v>
      </c>
      <c r="D552" s="16" t="s">
        <v>2911</v>
      </c>
      <c r="E552" s="19">
        <v>43070.94231481482</v>
      </c>
      <c r="F552" s="16"/>
      <c r="G552" s="16" t="s">
        <v>32</v>
      </c>
      <c r="H552" s="16"/>
      <c r="I552" s="16"/>
      <c r="J552" s="16" t="s">
        <v>947</v>
      </c>
      <c r="K552" s="16"/>
      <c r="L552" s="20" t="s">
        <v>86</v>
      </c>
      <c r="M552" s="22" t="s">
        <v>948</v>
      </c>
      <c r="N552" s="16">
        <v>1746.0</v>
      </c>
      <c r="O552" s="16">
        <v>1664.0</v>
      </c>
      <c r="P552" s="16" t="s">
        <v>949</v>
      </c>
      <c r="Q552" s="23" t="s">
        <v>2912</v>
      </c>
      <c r="R552" s="20" t="s">
        <v>2531</v>
      </c>
    </row>
    <row r="553">
      <c r="A553" s="21" t="s">
        <v>2913</v>
      </c>
      <c r="B553" s="16" t="s">
        <v>945</v>
      </c>
      <c r="C553" s="18" t="s">
        <v>1836</v>
      </c>
      <c r="D553" s="16" t="s">
        <v>2914</v>
      </c>
      <c r="E553" s="19">
        <v>43070.942129629635</v>
      </c>
      <c r="F553" s="16"/>
      <c r="G553" s="16" t="s">
        <v>32</v>
      </c>
      <c r="H553" s="16"/>
      <c r="I553" s="16"/>
      <c r="J553" s="16" t="s">
        <v>947</v>
      </c>
      <c r="K553" s="16"/>
      <c r="L553" s="20" t="s">
        <v>86</v>
      </c>
      <c r="M553" s="22" t="s">
        <v>948</v>
      </c>
      <c r="N553" s="16">
        <v>1746.0</v>
      </c>
      <c r="O553" s="16">
        <v>1664.0</v>
      </c>
      <c r="P553" s="16" t="s">
        <v>949</v>
      </c>
      <c r="Q553" s="23" t="s">
        <v>2915</v>
      </c>
      <c r="R553" s="20" t="s">
        <v>1841</v>
      </c>
    </row>
    <row r="554">
      <c r="A554" s="21" t="s">
        <v>2916</v>
      </c>
      <c r="B554" s="16" t="s">
        <v>945</v>
      </c>
      <c r="C554" s="18" t="s">
        <v>1465</v>
      </c>
      <c r="D554" s="16" t="s">
        <v>2917</v>
      </c>
      <c r="E554" s="19">
        <v>43070.94201388889</v>
      </c>
      <c r="F554" s="16"/>
      <c r="G554" s="16" t="s">
        <v>32</v>
      </c>
      <c r="H554" s="16"/>
      <c r="I554" s="16"/>
      <c r="J554" s="16" t="s">
        <v>947</v>
      </c>
      <c r="K554" s="16"/>
      <c r="L554" s="20" t="s">
        <v>86</v>
      </c>
      <c r="M554" s="22" t="s">
        <v>948</v>
      </c>
      <c r="N554" s="16">
        <v>1746.0</v>
      </c>
      <c r="O554" s="16">
        <v>1664.0</v>
      </c>
      <c r="P554" s="16" t="s">
        <v>949</v>
      </c>
      <c r="Q554" s="23" t="s">
        <v>2918</v>
      </c>
      <c r="R554" s="20" t="s">
        <v>1471</v>
      </c>
    </row>
    <row r="555">
      <c r="A555" s="21" t="s">
        <v>2919</v>
      </c>
      <c r="B555" s="16" t="s">
        <v>1408</v>
      </c>
      <c r="C555" s="18" t="s">
        <v>2920</v>
      </c>
      <c r="D555" s="16" t="s">
        <v>2921</v>
      </c>
      <c r="E555" s="19">
        <v>43070.94194444444</v>
      </c>
      <c r="F555" s="16"/>
      <c r="G555" s="16" t="s">
        <v>32</v>
      </c>
      <c r="H555" s="16"/>
      <c r="I555" s="16"/>
      <c r="J555" s="16" t="s">
        <v>1411</v>
      </c>
      <c r="K555" s="16"/>
      <c r="L555" s="20" t="s">
        <v>86</v>
      </c>
      <c r="M555" s="22" t="s">
        <v>1412</v>
      </c>
      <c r="N555" s="16">
        <v>53.0</v>
      </c>
      <c r="O555" s="16">
        <v>107.0</v>
      </c>
      <c r="P555" s="16" t="s">
        <v>1413</v>
      </c>
      <c r="Q555" s="23" t="s">
        <v>2922</v>
      </c>
      <c r="R555" s="20" t="s">
        <v>2923</v>
      </c>
    </row>
    <row r="556">
      <c r="A556" s="21" t="s">
        <v>2924</v>
      </c>
      <c r="B556" s="16" t="s">
        <v>92</v>
      </c>
      <c r="C556" s="18" t="s">
        <v>2925</v>
      </c>
      <c r="D556" s="16" t="s">
        <v>2926</v>
      </c>
      <c r="E556" s="19">
        <v>43070.939375</v>
      </c>
      <c r="F556" s="16"/>
      <c r="G556" s="16" t="s">
        <v>32</v>
      </c>
      <c r="H556" s="16"/>
      <c r="I556" s="16"/>
      <c r="J556" s="16" t="s">
        <v>96</v>
      </c>
      <c r="K556" s="16"/>
      <c r="L556" s="20" t="s">
        <v>86</v>
      </c>
      <c r="M556" s="22" t="s">
        <v>98</v>
      </c>
      <c r="N556" s="16">
        <v>120.0</v>
      </c>
      <c r="O556" s="16">
        <v>211.0</v>
      </c>
      <c r="P556" s="16" t="s">
        <v>99</v>
      </c>
      <c r="Q556" s="23" t="s">
        <v>2927</v>
      </c>
      <c r="R556" s="20" t="s">
        <v>2928</v>
      </c>
    </row>
    <row r="557">
      <c r="A557" s="21" t="s">
        <v>2929</v>
      </c>
      <c r="B557" s="16" t="s">
        <v>945</v>
      </c>
      <c r="C557" s="18" t="s">
        <v>2930</v>
      </c>
      <c r="D557" s="16" t="s">
        <v>2931</v>
      </c>
      <c r="E557" s="19">
        <v>43070.93858796296</v>
      </c>
      <c r="F557" s="16"/>
      <c r="G557" s="16" t="s">
        <v>32</v>
      </c>
      <c r="H557" s="16"/>
      <c r="I557" s="16"/>
      <c r="J557" s="16" t="s">
        <v>947</v>
      </c>
      <c r="K557" s="16"/>
      <c r="L557" s="20" t="s">
        <v>86</v>
      </c>
      <c r="M557" s="22" t="s">
        <v>948</v>
      </c>
      <c r="N557" s="16">
        <v>1746.0</v>
      </c>
      <c r="O557" s="16">
        <v>1664.0</v>
      </c>
      <c r="P557" s="16" t="s">
        <v>949</v>
      </c>
      <c r="Q557" s="23" t="s">
        <v>2932</v>
      </c>
      <c r="R557" s="20" t="s">
        <v>2933</v>
      </c>
    </row>
    <row r="558">
      <c r="A558" s="21" t="s">
        <v>2934</v>
      </c>
      <c r="B558" s="16" t="s">
        <v>1082</v>
      </c>
      <c r="C558" s="18" t="s">
        <v>2935</v>
      </c>
      <c r="D558" s="16" t="s">
        <v>2936</v>
      </c>
      <c r="E558" s="19">
        <v>43070.93513888889</v>
      </c>
      <c r="F558" s="16"/>
      <c r="G558" s="16" t="s">
        <v>32</v>
      </c>
      <c r="H558" s="16"/>
      <c r="I558" s="16"/>
      <c r="J558" s="16" t="s">
        <v>1085</v>
      </c>
      <c r="K558" s="16"/>
      <c r="L558" s="20" t="s">
        <v>44</v>
      </c>
      <c r="M558" s="22" t="s">
        <v>2937</v>
      </c>
      <c r="N558" s="16">
        <v>156.0</v>
      </c>
      <c r="O558" s="16">
        <v>302.0</v>
      </c>
      <c r="P558" s="16" t="s">
        <v>1087</v>
      </c>
      <c r="Q558" s="23" t="s">
        <v>2938</v>
      </c>
      <c r="R558" s="20" t="s">
        <v>2939</v>
      </c>
    </row>
    <row r="559">
      <c r="A559" s="21" t="s">
        <v>2940</v>
      </c>
      <c r="B559" s="16" t="s">
        <v>945</v>
      </c>
      <c r="C559" s="18" t="s">
        <v>2941</v>
      </c>
      <c r="D559" s="16" t="s">
        <v>2942</v>
      </c>
      <c r="E559" s="19">
        <v>43070.93508101851</v>
      </c>
      <c r="F559" s="16"/>
      <c r="G559" s="16" t="s">
        <v>32</v>
      </c>
      <c r="H559" s="16"/>
      <c r="I559" s="16"/>
      <c r="J559" s="16" t="s">
        <v>947</v>
      </c>
      <c r="K559" s="16"/>
      <c r="L559" s="20" t="s">
        <v>86</v>
      </c>
      <c r="M559" s="22" t="s">
        <v>948</v>
      </c>
      <c r="N559" s="16">
        <v>1746.0</v>
      </c>
      <c r="O559" s="16">
        <v>1664.0</v>
      </c>
      <c r="P559" s="16" t="s">
        <v>949</v>
      </c>
      <c r="Q559" s="23" t="s">
        <v>2943</v>
      </c>
      <c r="R559" s="20" t="s">
        <v>2944</v>
      </c>
    </row>
    <row r="560">
      <c r="A560" s="21" t="s">
        <v>2945</v>
      </c>
      <c r="B560" s="16" t="s">
        <v>2009</v>
      </c>
      <c r="C560" s="18" t="s">
        <v>2946</v>
      </c>
      <c r="D560" s="16" t="s">
        <v>2947</v>
      </c>
      <c r="E560" s="19">
        <v>43070.93428240741</v>
      </c>
      <c r="F560" s="16"/>
      <c r="G560" s="16" t="s">
        <v>32</v>
      </c>
      <c r="H560" s="16"/>
      <c r="I560" s="16"/>
      <c r="J560" s="16" t="s">
        <v>2011</v>
      </c>
      <c r="K560" s="16"/>
      <c r="L560" s="20" t="s">
        <v>44</v>
      </c>
      <c r="M560" s="22" t="s">
        <v>2012</v>
      </c>
      <c r="N560" s="16">
        <v>142.0</v>
      </c>
      <c r="O560" s="16">
        <v>143.0</v>
      </c>
      <c r="P560" s="16" t="s">
        <v>2013</v>
      </c>
      <c r="Q560" s="23" t="s">
        <v>2948</v>
      </c>
      <c r="R560" s="20" t="s">
        <v>2949</v>
      </c>
    </row>
    <row r="561">
      <c r="A561" s="21" t="s">
        <v>2950</v>
      </c>
      <c r="B561" s="16" t="s">
        <v>1031</v>
      </c>
      <c r="C561" s="18" t="s">
        <v>1836</v>
      </c>
      <c r="D561" s="16" t="s">
        <v>2951</v>
      </c>
      <c r="E561" s="19">
        <v>43070.93420138889</v>
      </c>
      <c r="F561" s="16"/>
      <c r="G561" s="16" t="s">
        <v>32</v>
      </c>
      <c r="H561" s="16"/>
      <c r="I561" s="16"/>
      <c r="J561" s="16" t="s">
        <v>1033</v>
      </c>
      <c r="K561" s="16"/>
      <c r="L561" s="20" t="s">
        <v>86</v>
      </c>
      <c r="M561" s="22" t="s">
        <v>1034</v>
      </c>
      <c r="N561" s="16">
        <v>100.0</v>
      </c>
      <c r="O561" s="16">
        <v>347.0</v>
      </c>
      <c r="P561" s="16" t="s">
        <v>762</v>
      </c>
      <c r="Q561" s="23" t="s">
        <v>2952</v>
      </c>
      <c r="R561" s="20" t="s">
        <v>1841</v>
      </c>
    </row>
    <row r="562">
      <c r="A562" s="21" t="s">
        <v>2953</v>
      </c>
      <c r="B562" s="16" t="s">
        <v>147</v>
      </c>
      <c r="C562" s="18" t="s">
        <v>2954</v>
      </c>
      <c r="D562" s="16" t="s">
        <v>2955</v>
      </c>
      <c r="E562" s="19">
        <v>43070.93418981481</v>
      </c>
      <c r="F562" s="16"/>
      <c r="G562" s="16" t="s">
        <v>32</v>
      </c>
      <c r="H562" s="16"/>
      <c r="I562" s="16"/>
      <c r="J562" s="16" t="s">
        <v>149</v>
      </c>
      <c r="K562" s="16"/>
      <c r="L562" s="20" t="s">
        <v>44</v>
      </c>
      <c r="M562" s="22" t="s">
        <v>150</v>
      </c>
      <c r="N562" s="16">
        <v>580.0</v>
      </c>
      <c r="O562" s="16">
        <v>1456.0</v>
      </c>
      <c r="P562" s="16" t="s">
        <v>151</v>
      </c>
      <c r="Q562" s="23" t="s">
        <v>2956</v>
      </c>
      <c r="R562" s="20" t="s">
        <v>2957</v>
      </c>
    </row>
    <row r="563">
      <c r="A563" s="21" t="s">
        <v>2958</v>
      </c>
      <c r="B563" s="16" t="s">
        <v>2959</v>
      </c>
      <c r="C563" s="18" t="s">
        <v>2525</v>
      </c>
      <c r="D563" s="16" t="s">
        <v>2960</v>
      </c>
      <c r="E563" s="19">
        <v>43070.93310185186</v>
      </c>
      <c r="F563" s="16"/>
      <c r="G563" s="16" t="s">
        <v>32</v>
      </c>
      <c r="H563" s="16"/>
      <c r="I563" s="16"/>
      <c r="J563" s="16" t="s">
        <v>2961</v>
      </c>
      <c r="K563" s="16"/>
      <c r="L563" s="20" t="s">
        <v>44</v>
      </c>
      <c r="M563" s="22" t="s">
        <v>2962</v>
      </c>
      <c r="N563" s="16">
        <v>570.0</v>
      </c>
      <c r="O563" s="16">
        <v>380.0</v>
      </c>
      <c r="P563" s="16"/>
      <c r="Q563" s="23" t="s">
        <v>2963</v>
      </c>
      <c r="R563" s="20" t="s">
        <v>2531</v>
      </c>
    </row>
    <row r="564">
      <c r="A564" s="21" t="s">
        <v>2964</v>
      </c>
      <c r="B564" s="16" t="s">
        <v>945</v>
      </c>
      <c r="C564" s="18" t="s">
        <v>2965</v>
      </c>
      <c r="D564" s="16" t="s">
        <v>2966</v>
      </c>
      <c r="E564" s="19">
        <v>43070.93267361111</v>
      </c>
      <c r="F564" s="16"/>
      <c r="G564" s="16" t="s">
        <v>32</v>
      </c>
      <c r="H564" s="16"/>
      <c r="I564" s="16"/>
      <c r="J564" s="16" t="s">
        <v>947</v>
      </c>
      <c r="K564" s="16"/>
      <c r="L564" s="20" t="s">
        <v>86</v>
      </c>
      <c r="M564" s="22" t="s">
        <v>948</v>
      </c>
      <c r="N564" s="16">
        <v>1746.0</v>
      </c>
      <c r="O564" s="16">
        <v>1664.0</v>
      </c>
      <c r="P564" s="16" t="s">
        <v>949</v>
      </c>
      <c r="Q564" s="23" t="s">
        <v>2967</v>
      </c>
      <c r="R564" s="20" t="s">
        <v>2968</v>
      </c>
    </row>
    <row r="565">
      <c r="A565" s="21" t="s">
        <v>2969</v>
      </c>
      <c r="B565" s="16" t="s">
        <v>1091</v>
      </c>
      <c r="C565" s="18" t="s">
        <v>2970</v>
      </c>
      <c r="D565" s="16" t="s">
        <v>2971</v>
      </c>
      <c r="E565" s="19">
        <v>43070.9312037037</v>
      </c>
      <c r="F565" s="16"/>
      <c r="G565" s="16" t="s">
        <v>32</v>
      </c>
      <c r="H565" s="16"/>
      <c r="I565" s="16"/>
      <c r="J565" s="16" t="s">
        <v>1094</v>
      </c>
      <c r="K565" s="16"/>
      <c r="L565" s="20" t="s">
        <v>44</v>
      </c>
      <c r="M565" s="22" t="s">
        <v>1095</v>
      </c>
      <c r="N565" s="16">
        <v>1130.0</v>
      </c>
      <c r="O565" s="16">
        <v>1024.0</v>
      </c>
      <c r="P565" s="16" t="s">
        <v>1096</v>
      </c>
      <c r="Q565" s="23" t="s">
        <v>2972</v>
      </c>
      <c r="R565" s="20" t="s">
        <v>2973</v>
      </c>
    </row>
    <row r="566">
      <c r="A566" s="21" t="s">
        <v>2974</v>
      </c>
      <c r="B566" s="16" t="s">
        <v>2975</v>
      </c>
      <c r="C566" s="18" t="s">
        <v>2381</v>
      </c>
      <c r="D566" s="16" t="s">
        <v>2976</v>
      </c>
      <c r="E566" s="19">
        <v>43070.930706018524</v>
      </c>
      <c r="F566" s="16"/>
      <c r="G566" s="16" t="s">
        <v>32</v>
      </c>
      <c r="H566" s="16"/>
      <c r="I566" s="16"/>
      <c r="J566" s="16" t="s">
        <v>2977</v>
      </c>
      <c r="K566" s="16"/>
      <c r="L566" s="20" t="s">
        <v>86</v>
      </c>
      <c r="M566" s="22" t="s">
        <v>2978</v>
      </c>
      <c r="N566" s="16">
        <v>11340.0</v>
      </c>
      <c r="O566" s="16">
        <v>9834.0</v>
      </c>
      <c r="P566" s="16" t="s">
        <v>405</v>
      </c>
      <c r="Q566" s="23" t="s">
        <v>2979</v>
      </c>
      <c r="R566" s="20" t="s">
        <v>2387</v>
      </c>
    </row>
    <row r="567">
      <c r="A567" s="21" t="s">
        <v>2980</v>
      </c>
      <c r="B567" s="16" t="s">
        <v>400</v>
      </c>
      <c r="C567" s="18" t="s">
        <v>2981</v>
      </c>
      <c r="D567" s="16" t="s">
        <v>2982</v>
      </c>
      <c r="E567" s="19">
        <v>43070.92991898148</v>
      </c>
      <c r="F567" s="16"/>
      <c r="G567" s="16" t="s">
        <v>32</v>
      </c>
      <c r="H567" s="16"/>
      <c r="I567" s="16"/>
      <c r="J567" s="16" t="s">
        <v>403</v>
      </c>
      <c r="K567" s="16"/>
      <c r="L567" s="20" t="s">
        <v>86</v>
      </c>
      <c r="M567" s="22" t="s">
        <v>404</v>
      </c>
      <c r="N567" s="16">
        <v>4595.0</v>
      </c>
      <c r="O567" s="16">
        <v>4360.0</v>
      </c>
      <c r="P567" s="16" t="s">
        <v>405</v>
      </c>
      <c r="Q567" s="23" t="s">
        <v>2983</v>
      </c>
      <c r="R567" s="20" t="s">
        <v>2984</v>
      </c>
    </row>
    <row r="568">
      <c r="A568" s="21" t="s">
        <v>2985</v>
      </c>
      <c r="B568" s="16" t="s">
        <v>945</v>
      </c>
      <c r="C568" s="18" t="s">
        <v>2986</v>
      </c>
      <c r="D568" s="16" t="s">
        <v>2987</v>
      </c>
      <c r="E568" s="19">
        <v>43070.92946759259</v>
      </c>
      <c r="F568" s="16"/>
      <c r="G568" s="16" t="s">
        <v>32</v>
      </c>
      <c r="H568" s="16"/>
      <c r="I568" s="16"/>
      <c r="J568" s="16" t="s">
        <v>947</v>
      </c>
      <c r="K568" s="16"/>
      <c r="L568" s="20" t="s">
        <v>86</v>
      </c>
      <c r="M568" s="22" t="s">
        <v>948</v>
      </c>
      <c r="N568" s="16">
        <v>1746.0</v>
      </c>
      <c r="O568" s="16">
        <v>1664.0</v>
      </c>
      <c r="P568" s="16" t="s">
        <v>949</v>
      </c>
      <c r="Q568" s="23" t="s">
        <v>2988</v>
      </c>
      <c r="R568" s="20" t="s">
        <v>2989</v>
      </c>
    </row>
    <row r="569">
      <c r="A569" s="21" t="s">
        <v>2990</v>
      </c>
      <c r="B569" s="16" t="s">
        <v>400</v>
      </c>
      <c r="C569" s="18" t="s">
        <v>2903</v>
      </c>
      <c r="D569" s="16" t="s">
        <v>2991</v>
      </c>
      <c r="E569" s="19">
        <v>43070.92892361111</v>
      </c>
      <c r="F569" s="16"/>
      <c r="G569" s="16" t="s">
        <v>32</v>
      </c>
      <c r="H569" s="16"/>
      <c r="I569" s="16"/>
      <c r="J569" s="16" t="s">
        <v>403</v>
      </c>
      <c r="K569" s="16"/>
      <c r="L569" s="20" t="s">
        <v>86</v>
      </c>
      <c r="M569" s="22" t="s">
        <v>404</v>
      </c>
      <c r="N569" s="16">
        <v>4595.0</v>
      </c>
      <c r="O569" s="16">
        <v>4360.0</v>
      </c>
      <c r="P569" s="16" t="s">
        <v>405</v>
      </c>
      <c r="Q569" s="23" t="s">
        <v>2992</v>
      </c>
      <c r="R569" s="20" t="s">
        <v>2909</v>
      </c>
    </row>
    <row r="570">
      <c r="A570" s="21" t="s">
        <v>2993</v>
      </c>
      <c r="B570" s="16" t="s">
        <v>400</v>
      </c>
      <c r="C570" s="18" t="s">
        <v>2994</v>
      </c>
      <c r="D570" s="16" t="s">
        <v>2995</v>
      </c>
      <c r="E570" s="19">
        <v>43070.928865740745</v>
      </c>
      <c r="F570" s="16"/>
      <c r="G570" s="16" t="s">
        <v>32</v>
      </c>
      <c r="H570" s="16"/>
      <c r="I570" s="16"/>
      <c r="J570" s="16" t="s">
        <v>403</v>
      </c>
      <c r="K570" s="16"/>
      <c r="L570" s="20" t="s">
        <v>86</v>
      </c>
      <c r="M570" s="22" t="s">
        <v>404</v>
      </c>
      <c r="N570" s="16">
        <v>4595.0</v>
      </c>
      <c r="O570" s="16">
        <v>4360.0</v>
      </c>
      <c r="P570" s="16" t="s">
        <v>405</v>
      </c>
      <c r="Q570" s="23" t="s">
        <v>2996</v>
      </c>
      <c r="R570" s="20" t="s">
        <v>1703</v>
      </c>
    </row>
    <row r="571">
      <c r="A571" s="21" t="s">
        <v>2997</v>
      </c>
      <c r="B571" s="16" t="s">
        <v>400</v>
      </c>
      <c r="C571" s="18" t="s">
        <v>2998</v>
      </c>
      <c r="D571" s="16" t="s">
        <v>2999</v>
      </c>
      <c r="E571" s="19">
        <v>43070.92873842592</v>
      </c>
      <c r="F571" s="16"/>
      <c r="G571" s="16" t="s">
        <v>32</v>
      </c>
      <c r="H571" s="16"/>
      <c r="I571" s="16"/>
      <c r="J571" s="16" t="s">
        <v>403</v>
      </c>
      <c r="K571" s="16"/>
      <c r="L571" s="20" t="s">
        <v>86</v>
      </c>
      <c r="M571" s="22" t="s">
        <v>404</v>
      </c>
      <c r="N571" s="16">
        <v>4595.0</v>
      </c>
      <c r="O571" s="16">
        <v>4360.0</v>
      </c>
      <c r="P571" s="16" t="s">
        <v>405</v>
      </c>
      <c r="Q571" s="23" t="s">
        <v>3000</v>
      </c>
      <c r="R571" s="20" t="s">
        <v>1927</v>
      </c>
    </row>
    <row r="572">
      <c r="A572" s="21" t="s">
        <v>3001</v>
      </c>
      <c r="B572" s="16" t="s">
        <v>1082</v>
      </c>
      <c r="C572" s="18" t="s">
        <v>2525</v>
      </c>
      <c r="D572" s="16" t="s">
        <v>3002</v>
      </c>
      <c r="E572" s="19">
        <v>43070.92841435185</v>
      </c>
      <c r="F572" s="16"/>
      <c r="G572" s="16" t="s">
        <v>32</v>
      </c>
      <c r="H572" s="16"/>
      <c r="I572" s="16"/>
      <c r="J572" s="16" t="s">
        <v>1085</v>
      </c>
      <c r="K572" s="16"/>
      <c r="L572" s="20" t="s">
        <v>44</v>
      </c>
      <c r="M572" s="22" t="s">
        <v>2937</v>
      </c>
      <c r="N572" s="16">
        <v>156.0</v>
      </c>
      <c r="O572" s="16">
        <v>302.0</v>
      </c>
      <c r="P572" s="16" t="s">
        <v>1087</v>
      </c>
      <c r="Q572" s="23" t="s">
        <v>3003</v>
      </c>
      <c r="R572" s="20" t="s">
        <v>2531</v>
      </c>
    </row>
    <row r="573">
      <c r="A573" s="21" t="s">
        <v>3004</v>
      </c>
      <c r="B573" s="16" t="s">
        <v>400</v>
      </c>
      <c r="C573" s="18" t="s">
        <v>3005</v>
      </c>
      <c r="D573" s="16" t="s">
        <v>3002</v>
      </c>
      <c r="E573" s="19">
        <v>43070.92841435185</v>
      </c>
      <c r="F573" s="16"/>
      <c r="G573" s="16" t="s">
        <v>32</v>
      </c>
      <c r="H573" s="16"/>
      <c r="I573" s="16"/>
      <c r="J573" s="16" t="s">
        <v>403</v>
      </c>
      <c r="K573" s="16"/>
      <c r="L573" s="20" t="s">
        <v>86</v>
      </c>
      <c r="M573" s="22" t="s">
        <v>404</v>
      </c>
      <c r="N573" s="16">
        <v>4595.0</v>
      </c>
      <c r="O573" s="16">
        <v>4360.0</v>
      </c>
      <c r="P573" s="16" t="s">
        <v>405</v>
      </c>
      <c r="Q573" s="23" t="s">
        <v>3006</v>
      </c>
      <c r="R573" s="20" t="s">
        <v>3007</v>
      </c>
    </row>
    <row r="574">
      <c r="A574" s="21" t="s">
        <v>3008</v>
      </c>
      <c r="B574" s="16" t="s">
        <v>400</v>
      </c>
      <c r="C574" s="18" t="s">
        <v>2494</v>
      </c>
      <c r="D574" s="16" t="s">
        <v>3009</v>
      </c>
      <c r="E574" s="19">
        <v>43070.92804398148</v>
      </c>
      <c r="F574" s="16"/>
      <c r="G574" s="16" t="s">
        <v>32</v>
      </c>
      <c r="H574" s="16"/>
      <c r="I574" s="16"/>
      <c r="J574" s="16" t="s">
        <v>403</v>
      </c>
      <c r="K574" s="16"/>
      <c r="L574" s="20" t="s">
        <v>86</v>
      </c>
      <c r="M574" s="22" t="s">
        <v>404</v>
      </c>
      <c r="N574" s="16">
        <v>4595.0</v>
      </c>
      <c r="O574" s="16">
        <v>4360.0</v>
      </c>
      <c r="P574" s="16" t="s">
        <v>405</v>
      </c>
      <c r="Q574" s="23" t="s">
        <v>3010</v>
      </c>
      <c r="R574" s="20" t="s">
        <v>2500</v>
      </c>
    </row>
    <row r="575">
      <c r="A575" s="21" t="s">
        <v>3011</v>
      </c>
      <c r="B575" s="16" t="s">
        <v>400</v>
      </c>
      <c r="C575" s="18" t="s">
        <v>2381</v>
      </c>
      <c r="D575" s="16" t="s">
        <v>3012</v>
      </c>
      <c r="E575" s="19">
        <v>43070.927870370375</v>
      </c>
      <c r="F575" s="16"/>
      <c r="G575" s="16" t="s">
        <v>32</v>
      </c>
      <c r="H575" s="16"/>
      <c r="I575" s="16"/>
      <c r="J575" s="16" t="s">
        <v>403</v>
      </c>
      <c r="K575" s="16"/>
      <c r="L575" s="20" t="s">
        <v>86</v>
      </c>
      <c r="M575" s="22" t="s">
        <v>404</v>
      </c>
      <c r="N575" s="16">
        <v>4595.0</v>
      </c>
      <c r="O575" s="16">
        <v>4360.0</v>
      </c>
      <c r="P575" s="16" t="s">
        <v>405</v>
      </c>
      <c r="Q575" s="23" t="s">
        <v>3013</v>
      </c>
      <c r="R575" s="20" t="s">
        <v>2387</v>
      </c>
    </row>
    <row r="576">
      <c r="A576" s="21" t="s">
        <v>3014</v>
      </c>
      <c r="B576" s="16" t="s">
        <v>400</v>
      </c>
      <c r="C576" s="18" t="s">
        <v>3015</v>
      </c>
      <c r="D576" s="16" t="s">
        <v>3016</v>
      </c>
      <c r="E576" s="19">
        <v>43070.92773148148</v>
      </c>
      <c r="F576" s="16"/>
      <c r="G576" s="16" t="s">
        <v>32</v>
      </c>
      <c r="H576" s="16"/>
      <c r="I576" s="16"/>
      <c r="J576" s="16" t="s">
        <v>403</v>
      </c>
      <c r="K576" s="16"/>
      <c r="L576" s="20" t="s">
        <v>86</v>
      </c>
      <c r="M576" s="22" t="s">
        <v>404</v>
      </c>
      <c r="N576" s="16">
        <v>4595.0</v>
      </c>
      <c r="O576" s="16">
        <v>4360.0</v>
      </c>
      <c r="P576" s="16" t="s">
        <v>405</v>
      </c>
      <c r="Q576" s="23" t="s">
        <v>3017</v>
      </c>
      <c r="R576" s="20" t="s">
        <v>3018</v>
      </c>
    </row>
    <row r="577">
      <c r="A577" s="21" t="s">
        <v>3019</v>
      </c>
      <c r="B577" s="16" t="s">
        <v>400</v>
      </c>
      <c r="C577" s="18" t="s">
        <v>3020</v>
      </c>
      <c r="D577" s="16" t="s">
        <v>3021</v>
      </c>
      <c r="E577" s="19">
        <v>43070.92762731481</v>
      </c>
      <c r="F577" s="16"/>
      <c r="G577" s="16" t="s">
        <v>32</v>
      </c>
      <c r="H577" s="16"/>
      <c r="I577" s="16"/>
      <c r="J577" s="16" t="s">
        <v>403</v>
      </c>
      <c r="K577" s="16"/>
      <c r="L577" s="20" t="s">
        <v>86</v>
      </c>
      <c r="M577" s="22" t="s">
        <v>404</v>
      </c>
      <c r="N577" s="16">
        <v>4595.0</v>
      </c>
      <c r="O577" s="16">
        <v>4360.0</v>
      </c>
      <c r="P577" s="16" t="s">
        <v>405</v>
      </c>
      <c r="Q577" s="23" t="s">
        <v>3022</v>
      </c>
      <c r="R577" s="20" t="s">
        <v>3023</v>
      </c>
    </row>
    <row r="578">
      <c r="A578" s="21" t="s">
        <v>3024</v>
      </c>
      <c r="B578" s="16" t="s">
        <v>400</v>
      </c>
      <c r="C578" s="18" t="s">
        <v>3025</v>
      </c>
      <c r="D578" s="16" t="s">
        <v>3026</v>
      </c>
      <c r="E578" s="19">
        <v>43070.92758101852</v>
      </c>
      <c r="F578" s="16"/>
      <c r="G578" s="16" t="s">
        <v>32</v>
      </c>
      <c r="H578" s="16"/>
      <c r="I578" s="16"/>
      <c r="J578" s="16" t="s">
        <v>403</v>
      </c>
      <c r="K578" s="16"/>
      <c r="L578" s="20" t="s">
        <v>86</v>
      </c>
      <c r="M578" s="22" t="s">
        <v>404</v>
      </c>
      <c r="N578" s="16">
        <v>4595.0</v>
      </c>
      <c r="O578" s="16">
        <v>4360.0</v>
      </c>
      <c r="P578" s="16" t="s">
        <v>405</v>
      </c>
      <c r="Q578" s="23" t="s">
        <v>3027</v>
      </c>
      <c r="R578" s="20" t="s">
        <v>3028</v>
      </c>
    </row>
    <row r="579">
      <c r="A579" s="21" t="s">
        <v>3029</v>
      </c>
      <c r="B579" s="16" t="s">
        <v>192</v>
      </c>
      <c r="C579" s="18" t="s">
        <v>2525</v>
      </c>
      <c r="D579" s="16" t="s">
        <v>3030</v>
      </c>
      <c r="E579" s="19">
        <v>43070.927500000005</v>
      </c>
      <c r="F579" s="16"/>
      <c r="G579" s="16" t="s">
        <v>32</v>
      </c>
      <c r="H579" s="16"/>
      <c r="I579" s="16"/>
      <c r="J579" s="16" t="s">
        <v>194</v>
      </c>
      <c r="K579" s="16"/>
      <c r="L579" s="20" t="s">
        <v>44</v>
      </c>
      <c r="M579" s="22" t="s">
        <v>195</v>
      </c>
      <c r="N579" s="16">
        <v>829.0</v>
      </c>
      <c r="O579" s="16">
        <v>1980.0</v>
      </c>
      <c r="P579" s="16" t="s">
        <v>196</v>
      </c>
      <c r="Q579" s="23" t="s">
        <v>3031</v>
      </c>
      <c r="R579" s="20" t="s">
        <v>2531</v>
      </c>
    </row>
    <row r="580">
      <c r="A580" s="21" t="s">
        <v>3032</v>
      </c>
      <c r="B580" s="16" t="s">
        <v>1031</v>
      </c>
      <c r="C580" s="18" t="s">
        <v>3033</v>
      </c>
      <c r="D580" s="16" t="s">
        <v>3034</v>
      </c>
      <c r="E580" s="19">
        <v>43070.92748842592</v>
      </c>
      <c r="F580" s="16"/>
      <c r="G580" s="16" t="s">
        <v>32</v>
      </c>
      <c r="H580" s="16"/>
      <c r="I580" s="16"/>
      <c r="J580" s="16" t="s">
        <v>1033</v>
      </c>
      <c r="K580" s="16"/>
      <c r="L580" s="20" t="s">
        <v>86</v>
      </c>
      <c r="M580" s="22" t="s">
        <v>1034</v>
      </c>
      <c r="N580" s="16">
        <v>100.0</v>
      </c>
      <c r="O580" s="16">
        <v>347.0</v>
      </c>
      <c r="P580" s="16" t="s">
        <v>762</v>
      </c>
      <c r="Q580" s="23" t="s">
        <v>3035</v>
      </c>
      <c r="R580" s="20" t="s">
        <v>1927</v>
      </c>
    </row>
    <row r="581">
      <c r="A581" s="21" t="s">
        <v>3036</v>
      </c>
      <c r="B581" s="16" t="s">
        <v>1031</v>
      </c>
      <c r="C581" s="18" t="s">
        <v>2525</v>
      </c>
      <c r="D581" s="16" t="s">
        <v>3037</v>
      </c>
      <c r="E581" s="19">
        <v>43070.927256944444</v>
      </c>
      <c r="F581" s="16"/>
      <c r="G581" s="16" t="s">
        <v>32</v>
      </c>
      <c r="H581" s="16"/>
      <c r="I581" s="16"/>
      <c r="J581" s="16" t="s">
        <v>1033</v>
      </c>
      <c r="K581" s="16"/>
      <c r="L581" s="20" t="s">
        <v>86</v>
      </c>
      <c r="M581" s="22" t="s">
        <v>1034</v>
      </c>
      <c r="N581" s="16">
        <v>100.0</v>
      </c>
      <c r="O581" s="16">
        <v>347.0</v>
      </c>
      <c r="P581" s="16" t="s">
        <v>762</v>
      </c>
      <c r="Q581" s="23" t="s">
        <v>3038</v>
      </c>
      <c r="R581" s="20" t="s">
        <v>2531</v>
      </c>
    </row>
    <row r="582">
      <c r="A582" s="21" t="s">
        <v>3039</v>
      </c>
      <c r="B582" s="16" t="s">
        <v>400</v>
      </c>
      <c r="C582" s="18" t="s">
        <v>1056</v>
      </c>
      <c r="D582" s="16" t="s">
        <v>3040</v>
      </c>
      <c r="E582" s="19">
        <v>43070.92709490741</v>
      </c>
      <c r="F582" s="16"/>
      <c r="G582" s="16" t="s">
        <v>32</v>
      </c>
      <c r="H582" s="16"/>
      <c r="I582" s="16"/>
      <c r="J582" s="16" t="s">
        <v>403</v>
      </c>
      <c r="K582" s="16"/>
      <c r="L582" s="20" t="s">
        <v>86</v>
      </c>
      <c r="M582" s="22" t="s">
        <v>404</v>
      </c>
      <c r="N582" s="16">
        <v>4595.0</v>
      </c>
      <c r="O582" s="16">
        <v>4360.0</v>
      </c>
      <c r="P582" s="16" t="s">
        <v>405</v>
      </c>
      <c r="Q582" s="23" t="s">
        <v>3041</v>
      </c>
      <c r="R582" s="20" t="s">
        <v>1059</v>
      </c>
    </row>
    <row r="583">
      <c r="A583" s="21" t="s">
        <v>3042</v>
      </c>
      <c r="B583" s="16" t="s">
        <v>400</v>
      </c>
      <c r="C583" s="18" t="s">
        <v>2525</v>
      </c>
      <c r="D583" s="16" t="s">
        <v>3043</v>
      </c>
      <c r="E583" s="19">
        <v>43070.92680555556</v>
      </c>
      <c r="F583" s="16"/>
      <c r="G583" s="16" t="s">
        <v>32</v>
      </c>
      <c r="H583" s="16"/>
      <c r="I583" s="16"/>
      <c r="J583" s="16" t="s">
        <v>403</v>
      </c>
      <c r="K583" s="16"/>
      <c r="L583" s="20" t="s">
        <v>86</v>
      </c>
      <c r="M583" s="22" t="s">
        <v>404</v>
      </c>
      <c r="N583" s="16">
        <v>4595.0</v>
      </c>
      <c r="O583" s="16">
        <v>4360.0</v>
      </c>
      <c r="P583" s="16" t="s">
        <v>405</v>
      </c>
      <c r="Q583" s="23" t="s">
        <v>3044</v>
      </c>
      <c r="R583" s="20" t="s">
        <v>2531</v>
      </c>
    </row>
    <row r="584">
      <c r="A584" s="21" t="s">
        <v>3042</v>
      </c>
      <c r="B584" s="16" t="s">
        <v>400</v>
      </c>
      <c r="C584" s="18" t="s">
        <v>2525</v>
      </c>
      <c r="D584" s="16" t="s">
        <v>3043</v>
      </c>
      <c r="E584" s="19">
        <v>43070.92680555556</v>
      </c>
      <c r="F584" s="16"/>
      <c r="G584" s="16" t="s">
        <v>32</v>
      </c>
      <c r="H584" s="16"/>
      <c r="I584" s="16"/>
      <c r="J584" s="16" t="s">
        <v>403</v>
      </c>
      <c r="K584" s="16"/>
      <c r="L584" s="20" t="s">
        <v>86</v>
      </c>
      <c r="M584" s="22" t="s">
        <v>404</v>
      </c>
      <c r="N584" s="16">
        <v>4595.0</v>
      </c>
      <c r="O584" s="16">
        <v>4360.0</v>
      </c>
      <c r="P584" s="16" t="s">
        <v>405</v>
      </c>
      <c r="Q584" s="23" t="s">
        <v>3044</v>
      </c>
      <c r="R584" s="20" t="s">
        <v>2531</v>
      </c>
    </row>
    <row r="585">
      <c r="A585" s="21" t="s">
        <v>3045</v>
      </c>
      <c r="B585" s="16" t="s">
        <v>2182</v>
      </c>
      <c r="C585" s="18" t="s">
        <v>3046</v>
      </c>
      <c r="D585" s="16" t="s">
        <v>3047</v>
      </c>
      <c r="E585" s="19">
        <v>43070.92631944444</v>
      </c>
      <c r="F585" s="16"/>
      <c r="G585" s="16" t="s">
        <v>32</v>
      </c>
      <c r="H585" s="16"/>
      <c r="I585" s="16"/>
      <c r="J585" s="16" t="s">
        <v>2184</v>
      </c>
      <c r="K585" s="16"/>
      <c r="L585" s="20" t="s">
        <v>44</v>
      </c>
      <c r="M585" s="22" t="s">
        <v>2185</v>
      </c>
      <c r="N585" s="16">
        <v>1054.0</v>
      </c>
      <c r="O585" s="16">
        <v>1071.0</v>
      </c>
      <c r="P585" s="16" t="s">
        <v>2186</v>
      </c>
      <c r="Q585" s="23" t="s">
        <v>3048</v>
      </c>
      <c r="R585" s="20" t="s">
        <v>1471</v>
      </c>
    </row>
    <row r="586">
      <c r="A586" s="21" t="s">
        <v>3049</v>
      </c>
      <c r="B586" s="16" t="s">
        <v>2182</v>
      </c>
      <c r="C586" s="18" t="s">
        <v>3050</v>
      </c>
      <c r="D586" s="16" t="s">
        <v>3051</v>
      </c>
      <c r="E586" s="19">
        <v>43070.9259375</v>
      </c>
      <c r="F586" s="16"/>
      <c r="G586" s="16" t="s">
        <v>32</v>
      </c>
      <c r="H586" s="16"/>
      <c r="I586" s="16"/>
      <c r="J586" s="16" t="s">
        <v>2184</v>
      </c>
      <c r="K586" s="16"/>
      <c r="L586" s="20" t="s">
        <v>44</v>
      </c>
      <c r="M586" s="22" t="s">
        <v>2185</v>
      </c>
      <c r="N586" s="16">
        <v>1054.0</v>
      </c>
      <c r="O586" s="16">
        <v>1071.0</v>
      </c>
      <c r="P586" s="16" t="s">
        <v>2186</v>
      </c>
      <c r="Q586" s="23" t="s">
        <v>3052</v>
      </c>
      <c r="R586" s="20" t="s">
        <v>3053</v>
      </c>
    </row>
    <row r="587">
      <c r="A587" s="21" t="s">
        <v>3054</v>
      </c>
      <c r="B587" s="16" t="s">
        <v>1082</v>
      </c>
      <c r="C587" s="18" t="s">
        <v>3055</v>
      </c>
      <c r="D587" s="16" t="s">
        <v>3056</v>
      </c>
      <c r="E587" s="19">
        <v>43070.92528935186</v>
      </c>
      <c r="F587" s="16"/>
      <c r="G587" s="16" t="s">
        <v>32</v>
      </c>
      <c r="H587" s="16"/>
      <c r="I587" s="16"/>
      <c r="J587" s="16" t="s">
        <v>1085</v>
      </c>
      <c r="K587" s="16"/>
      <c r="L587" s="20" t="s">
        <v>44</v>
      </c>
      <c r="M587" s="22" t="s">
        <v>2937</v>
      </c>
      <c r="N587" s="16">
        <v>156.0</v>
      </c>
      <c r="O587" s="16">
        <v>301.0</v>
      </c>
      <c r="P587" s="16" t="s">
        <v>1087</v>
      </c>
      <c r="Q587" s="23" t="s">
        <v>3057</v>
      </c>
      <c r="R587" s="20" t="s">
        <v>3058</v>
      </c>
    </row>
    <row r="588">
      <c r="A588" s="21" t="s">
        <v>3059</v>
      </c>
      <c r="B588" s="16" t="s">
        <v>945</v>
      </c>
      <c r="C588" s="18" t="s">
        <v>3060</v>
      </c>
      <c r="D588" s="16" t="s">
        <v>3061</v>
      </c>
      <c r="E588" s="19">
        <v>43070.92510416667</v>
      </c>
      <c r="F588" s="16"/>
      <c r="G588" s="16" t="s">
        <v>32</v>
      </c>
      <c r="H588" s="16"/>
      <c r="I588" s="16"/>
      <c r="J588" s="16" t="s">
        <v>947</v>
      </c>
      <c r="K588" s="16"/>
      <c r="L588" s="20" t="s">
        <v>86</v>
      </c>
      <c r="M588" s="22" t="s">
        <v>948</v>
      </c>
      <c r="N588" s="16">
        <v>1746.0</v>
      </c>
      <c r="O588" s="16">
        <v>1664.0</v>
      </c>
      <c r="P588" s="16" t="s">
        <v>949</v>
      </c>
      <c r="Q588" s="23" t="s">
        <v>3062</v>
      </c>
      <c r="R588" s="20" t="s">
        <v>3063</v>
      </c>
    </row>
    <row r="589">
      <c r="A589" s="21" t="s">
        <v>3064</v>
      </c>
      <c r="B589" s="16" t="s">
        <v>147</v>
      </c>
      <c r="C589" s="18" t="s">
        <v>3065</v>
      </c>
      <c r="D589" s="16" t="s">
        <v>3066</v>
      </c>
      <c r="E589" s="19">
        <v>43070.92476851852</v>
      </c>
      <c r="F589" s="16"/>
      <c r="G589" s="16" t="s">
        <v>32</v>
      </c>
      <c r="H589" s="16"/>
      <c r="I589" s="16"/>
      <c r="J589" s="16" t="s">
        <v>149</v>
      </c>
      <c r="K589" s="16"/>
      <c r="L589" s="20" t="s">
        <v>164</v>
      </c>
      <c r="M589" s="22" t="s">
        <v>150</v>
      </c>
      <c r="N589" s="16">
        <v>580.0</v>
      </c>
      <c r="O589" s="16">
        <v>1456.0</v>
      </c>
      <c r="P589" s="16" t="s">
        <v>151</v>
      </c>
      <c r="Q589" s="23" t="s">
        <v>3067</v>
      </c>
      <c r="R589" s="20" t="s">
        <v>3068</v>
      </c>
    </row>
    <row r="590">
      <c r="A590" s="21" t="s">
        <v>3069</v>
      </c>
      <c r="B590" s="16" t="s">
        <v>2182</v>
      </c>
      <c r="C590" s="18" t="s">
        <v>2434</v>
      </c>
      <c r="D590" s="16" t="s">
        <v>3070</v>
      </c>
      <c r="E590" s="19">
        <v>43070.92359953704</v>
      </c>
      <c r="F590" s="16"/>
      <c r="G590" s="16" t="s">
        <v>32</v>
      </c>
      <c r="H590" s="16"/>
      <c r="I590" s="16"/>
      <c r="J590" s="16" t="s">
        <v>2184</v>
      </c>
      <c r="K590" s="16"/>
      <c r="L590" s="20" t="s">
        <v>44</v>
      </c>
      <c r="M590" s="22" t="s">
        <v>2185</v>
      </c>
      <c r="N590" s="16">
        <v>1054.0</v>
      </c>
      <c r="O590" s="16">
        <v>1071.0</v>
      </c>
      <c r="P590" s="16" t="s">
        <v>2186</v>
      </c>
      <c r="Q590" s="23" t="s">
        <v>3071</v>
      </c>
      <c r="R590" s="20" t="s">
        <v>2439</v>
      </c>
    </row>
    <row r="591">
      <c r="A591" s="21" t="s">
        <v>3072</v>
      </c>
      <c r="B591" s="16" t="s">
        <v>2009</v>
      </c>
      <c r="C591" s="18" t="s">
        <v>2525</v>
      </c>
      <c r="D591" s="16" t="s">
        <v>3073</v>
      </c>
      <c r="E591" s="19">
        <v>43070.92291666666</v>
      </c>
      <c r="F591" s="16"/>
      <c r="G591" s="16" t="s">
        <v>32</v>
      </c>
      <c r="H591" s="16"/>
      <c r="I591" s="16"/>
      <c r="J591" s="16" t="s">
        <v>2011</v>
      </c>
      <c r="K591" s="16"/>
      <c r="L591" s="20" t="s">
        <v>44</v>
      </c>
      <c r="M591" s="22" t="s">
        <v>2012</v>
      </c>
      <c r="N591" s="16">
        <v>142.0</v>
      </c>
      <c r="O591" s="16">
        <v>143.0</v>
      </c>
      <c r="P591" s="16" t="s">
        <v>2013</v>
      </c>
      <c r="Q591" s="23" t="s">
        <v>3074</v>
      </c>
      <c r="R591" s="20" t="s">
        <v>2531</v>
      </c>
    </row>
    <row r="592">
      <c r="A592" s="21" t="s">
        <v>3075</v>
      </c>
      <c r="B592" s="16" t="s">
        <v>945</v>
      </c>
      <c r="C592" s="18" t="s">
        <v>3076</v>
      </c>
      <c r="D592" s="16" t="s">
        <v>3077</v>
      </c>
      <c r="E592" s="19">
        <v>43070.92273148148</v>
      </c>
      <c r="F592" s="16"/>
      <c r="G592" s="16" t="s">
        <v>32</v>
      </c>
      <c r="H592" s="16"/>
      <c r="I592" s="16"/>
      <c r="J592" s="16" t="s">
        <v>947</v>
      </c>
      <c r="K592" s="16"/>
      <c r="L592" s="20" t="s">
        <v>86</v>
      </c>
      <c r="M592" s="22" t="s">
        <v>948</v>
      </c>
      <c r="N592" s="16">
        <v>1746.0</v>
      </c>
      <c r="O592" s="16">
        <v>1664.0</v>
      </c>
      <c r="P592" s="16" t="s">
        <v>949</v>
      </c>
      <c r="Q592" s="23" t="s">
        <v>3078</v>
      </c>
      <c r="R592" s="20" t="s">
        <v>3079</v>
      </c>
    </row>
    <row r="593">
      <c r="A593" s="21" t="s">
        <v>3080</v>
      </c>
      <c r="B593" s="16" t="s">
        <v>922</v>
      </c>
      <c r="C593" s="18" t="s">
        <v>2970</v>
      </c>
      <c r="D593" s="16" t="s">
        <v>3081</v>
      </c>
      <c r="E593" s="19">
        <v>43070.9225</v>
      </c>
      <c r="F593" s="16"/>
      <c r="G593" s="16" t="s">
        <v>32</v>
      </c>
      <c r="H593" s="16"/>
      <c r="I593" s="16"/>
      <c r="J593" s="16" t="s">
        <v>921</v>
      </c>
      <c r="K593" s="16"/>
      <c r="L593" s="20" t="s">
        <v>53</v>
      </c>
      <c r="M593" s="22" t="s">
        <v>1254</v>
      </c>
      <c r="N593" s="16">
        <v>256.0</v>
      </c>
      <c r="O593" s="16">
        <v>210.0</v>
      </c>
      <c r="P593" s="16"/>
      <c r="Q593" s="23" t="s">
        <v>3082</v>
      </c>
      <c r="R593" s="20" t="s">
        <v>2973</v>
      </c>
    </row>
    <row r="594">
      <c r="A594" s="21" t="s">
        <v>3083</v>
      </c>
      <c r="B594" s="16" t="s">
        <v>1417</v>
      </c>
      <c r="C594" s="18" t="s">
        <v>3084</v>
      </c>
      <c r="D594" s="16" t="s">
        <v>3085</v>
      </c>
      <c r="E594" s="19">
        <v>43070.922118055554</v>
      </c>
      <c r="F594" s="16"/>
      <c r="G594" s="16" t="s">
        <v>32</v>
      </c>
      <c r="H594" s="16"/>
      <c r="I594" s="16"/>
      <c r="J594" s="16" t="s">
        <v>1420</v>
      </c>
      <c r="K594" s="16"/>
      <c r="L594" s="20" t="s">
        <v>86</v>
      </c>
      <c r="M594" s="22" t="s">
        <v>1421</v>
      </c>
      <c r="N594" s="16">
        <v>1324.0</v>
      </c>
      <c r="O594" s="16">
        <v>2028.0</v>
      </c>
      <c r="P594" s="16"/>
      <c r="Q594" s="23" t="s">
        <v>3086</v>
      </c>
      <c r="R594" s="20" t="s">
        <v>3087</v>
      </c>
    </row>
    <row r="595">
      <c r="A595" s="21" t="s">
        <v>3088</v>
      </c>
      <c r="B595" s="16" t="s">
        <v>2182</v>
      </c>
      <c r="C595" s="18" t="s">
        <v>3033</v>
      </c>
      <c r="D595" s="16" t="s">
        <v>3089</v>
      </c>
      <c r="E595" s="19">
        <v>43070.921631944446</v>
      </c>
      <c r="F595" s="16"/>
      <c r="G595" s="16" t="s">
        <v>32</v>
      </c>
      <c r="H595" s="16"/>
      <c r="I595" s="16"/>
      <c r="J595" s="16" t="s">
        <v>2184</v>
      </c>
      <c r="K595" s="16"/>
      <c r="L595" s="20" t="s">
        <v>44</v>
      </c>
      <c r="M595" s="22" t="s">
        <v>2185</v>
      </c>
      <c r="N595" s="16">
        <v>1054.0</v>
      </c>
      <c r="O595" s="16">
        <v>1071.0</v>
      </c>
      <c r="P595" s="16" t="s">
        <v>2186</v>
      </c>
      <c r="Q595" s="23" t="s">
        <v>3090</v>
      </c>
      <c r="R595" s="20" t="s">
        <v>1927</v>
      </c>
    </row>
    <row r="596">
      <c r="A596" s="21" t="s">
        <v>3091</v>
      </c>
      <c r="B596" s="16" t="s">
        <v>2182</v>
      </c>
      <c r="C596" s="18" t="s">
        <v>3092</v>
      </c>
      <c r="D596" s="16" t="s">
        <v>3093</v>
      </c>
      <c r="E596" s="19">
        <v>43070.9215162037</v>
      </c>
      <c r="F596" s="16"/>
      <c r="G596" s="16" t="s">
        <v>32</v>
      </c>
      <c r="H596" s="16"/>
      <c r="I596" s="16"/>
      <c r="J596" s="16" t="s">
        <v>2184</v>
      </c>
      <c r="K596" s="16"/>
      <c r="L596" s="20" t="s">
        <v>44</v>
      </c>
      <c r="M596" s="22" t="s">
        <v>2185</v>
      </c>
      <c r="N596" s="16">
        <v>1054.0</v>
      </c>
      <c r="O596" s="16">
        <v>1071.0</v>
      </c>
      <c r="P596" s="16" t="s">
        <v>2186</v>
      </c>
      <c r="Q596" s="23" t="s">
        <v>3094</v>
      </c>
      <c r="R596" s="20" t="s">
        <v>3095</v>
      </c>
    </row>
    <row r="597">
      <c r="A597" s="21" t="s">
        <v>3096</v>
      </c>
      <c r="B597" s="16" t="s">
        <v>3097</v>
      </c>
      <c r="C597" s="18" t="s">
        <v>1209</v>
      </c>
      <c r="D597" s="16" t="s">
        <v>3098</v>
      </c>
      <c r="E597" s="19">
        <v>43070.921331018515</v>
      </c>
      <c r="F597" s="16"/>
      <c r="G597" s="16" t="s">
        <v>32</v>
      </c>
      <c r="H597" s="16"/>
      <c r="I597" s="16"/>
      <c r="J597" s="16" t="s">
        <v>3099</v>
      </c>
      <c r="K597" s="16"/>
      <c r="L597" s="20" t="s">
        <v>77</v>
      </c>
      <c r="M597" s="22" t="s">
        <v>3100</v>
      </c>
      <c r="N597" s="16">
        <v>1202.0</v>
      </c>
      <c r="O597" s="16">
        <v>2201.0</v>
      </c>
      <c r="P597" s="16" t="s">
        <v>3101</v>
      </c>
      <c r="Q597" s="23" t="s">
        <v>3102</v>
      </c>
      <c r="R597" s="20" t="s">
        <v>1215</v>
      </c>
    </row>
    <row r="598">
      <c r="A598" s="21" t="s">
        <v>3103</v>
      </c>
      <c r="B598" s="16" t="s">
        <v>2009</v>
      </c>
      <c r="C598" s="18" t="s">
        <v>3104</v>
      </c>
      <c r="D598" s="16" t="s">
        <v>3105</v>
      </c>
      <c r="E598" s="19">
        <v>43070.91853009259</v>
      </c>
      <c r="F598" s="16"/>
      <c r="G598" s="16" t="s">
        <v>32</v>
      </c>
      <c r="H598" s="16"/>
      <c r="I598" s="16"/>
      <c r="J598" s="16" t="s">
        <v>2011</v>
      </c>
      <c r="K598" s="16"/>
      <c r="L598" s="20" t="s">
        <v>44</v>
      </c>
      <c r="M598" s="22" t="s">
        <v>2012</v>
      </c>
      <c r="N598" s="16">
        <v>142.0</v>
      </c>
      <c r="O598" s="16">
        <v>143.0</v>
      </c>
      <c r="P598" s="16" t="s">
        <v>2013</v>
      </c>
      <c r="Q598" s="23" t="s">
        <v>3106</v>
      </c>
      <c r="R598" s="20" t="s">
        <v>3107</v>
      </c>
    </row>
    <row r="599">
      <c r="A599" s="21" t="s">
        <v>3108</v>
      </c>
      <c r="B599" s="16" t="s">
        <v>2044</v>
      </c>
      <c r="C599" s="18" t="s">
        <v>3109</v>
      </c>
      <c r="D599" s="16" t="s">
        <v>3110</v>
      </c>
      <c r="E599" s="19">
        <v>43070.91596064815</v>
      </c>
      <c r="F599" s="16"/>
      <c r="G599" s="16" t="s">
        <v>32</v>
      </c>
      <c r="H599" s="16"/>
      <c r="I599" s="16"/>
      <c r="J599" s="16" t="s">
        <v>2047</v>
      </c>
      <c r="K599" s="16"/>
      <c r="L599" s="20" t="s">
        <v>53</v>
      </c>
      <c r="M599" s="22" t="s">
        <v>2048</v>
      </c>
      <c r="N599" s="16">
        <v>79.0</v>
      </c>
      <c r="O599" s="16">
        <v>332.0</v>
      </c>
      <c r="P599" s="16" t="s">
        <v>2049</v>
      </c>
      <c r="Q599" s="23" t="s">
        <v>3111</v>
      </c>
      <c r="R599" s="20" t="s">
        <v>3112</v>
      </c>
    </row>
    <row r="600">
      <c r="A600" s="21" t="s">
        <v>3113</v>
      </c>
      <c r="B600" s="16" t="s">
        <v>147</v>
      </c>
      <c r="C600" s="18" t="s">
        <v>3114</v>
      </c>
      <c r="D600" s="16" t="s">
        <v>3115</v>
      </c>
      <c r="E600" s="19">
        <v>43070.91559027778</v>
      </c>
      <c r="F600" s="16"/>
      <c r="G600" s="16" t="s">
        <v>32</v>
      </c>
      <c r="H600" s="16"/>
      <c r="I600" s="16"/>
      <c r="J600" s="16" t="s">
        <v>149</v>
      </c>
      <c r="K600" s="16"/>
      <c r="L600" s="20" t="s">
        <v>44</v>
      </c>
      <c r="M600" s="22" t="s">
        <v>150</v>
      </c>
      <c r="N600" s="16">
        <v>580.0</v>
      </c>
      <c r="O600" s="16">
        <v>1456.0</v>
      </c>
      <c r="P600" s="16" t="s">
        <v>151</v>
      </c>
      <c r="Q600" s="23" t="s">
        <v>3116</v>
      </c>
      <c r="R600" s="20" t="s">
        <v>3117</v>
      </c>
    </row>
    <row r="601">
      <c r="A601" s="21" t="s">
        <v>3118</v>
      </c>
      <c r="B601" s="16" t="s">
        <v>192</v>
      </c>
      <c r="C601" s="18" t="s">
        <v>1056</v>
      </c>
      <c r="D601" s="16" t="s">
        <v>3119</v>
      </c>
      <c r="E601" s="19">
        <v>43070.91553240741</v>
      </c>
      <c r="F601" s="16"/>
      <c r="G601" s="16" t="s">
        <v>32</v>
      </c>
      <c r="H601" s="16"/>
      <c r="I601" s="16"/>
      <c r="J601" s="16" t="s">
        <v>194</v>
      </c>
      <c r="K601" s="16"/>
      <c r="L601" s="20" t="s">
        <v>44</v>
      </c>
      <c r="M601" s="22" t="s">
        <v>195</v>
      </c>
      <c r="N601" s="16">
        <v>828.0</v>
      </c>
      <c r="O601" s="16">
        <v>1980.0</v>
      </c>
      <c r="P601" s="16" t="s">
        <v>196</v>
      </c>
      <c r="Q601" s="23" t="s">
        <v>3120</v>
      </c>
      <c r="R601" s="20" t="s">
        <v>1059</v>
      </c>
    </row>
    <row r="602">
      <c r="A602" s="21" t="s">
        <v>3121</v>
      </c>
      <c r="B602" s="16" t="s">
        <v>1342</v>
      </c>
      <c r="C602" s="18" t="s">
        <v>1056</v>
      </c>
      <c r="D602" s="16" t="s">
        <v>3122</v>
      </c>
      <c r="E602" s="19">
        <v>43070.914375</v>
      </c>
      <c r="F602" s="16"/>
      <c r="G602" s="16" t="s">
        <v>32</v>
      </c>
      <c r="H602" s="16"/>
      <c r="I602" s="16"/>
      <c r="J602" s="16" t="s">
        <v>1345</v>
      </c>
      <c r="K602" s="16"/>
      <c r="L602" s="20" t="s">
        <v>736</v>
      </c>
      <c r="M602" s="22" t="s">
        <v>1346</v>
      </c>
      <c r="N602" s="16">
        <v>977.0</v>
      </c>
      <c r="O602" s="16">
        <v>1120.0</v>
      </c>
      <c r="P602" s="16" t="s">
        <v>1347</v>
      </c>
      <c r="Q602" s="23" t="s">
        <v>3123</v>
      </c>
      <c r="R602" s="20" t="s">
        <v>1059</v>
      </c>
    </row>
    <row r="603">
      <c r="A603" s="21" t="s">
        <v>3124</v>
      </c>
      <c r="B603" s="16" t="s">
        <v>1031</v>
      </c>
      <c r="C603" s="18" t="s">
        <v>1056</v>
      </c>
      <c r="D603" s="16" t="s">
        <v>3125</v>
      </c>
      <c r="E603" s="19">
        <v>43070.91349537037</v>
      </c>
      <c r="F603" s="16"/>
      <c r="G603" s="16" t="s">
        <v>32</v>
      </c>
      <c r="H603" s="16"/>
      <c r="I603" s="16"/>
      <c r="J603" s="16" t="s">
        <v>1033</v>
      </c>
      <c r="K603" s="16"/>
      <c r="L603" s="20" t="s">
        <v>86</v>
      </c>
      <c r="M603" s="22" t="s">
        <v>1034</v>
      </c>
      <c r="N603" s="16">
        <v>99.0</v>
      </c>
      <c r="O603" s="16">
        <v>347.0</v>
      </c>
      <c r="P603" s="16" t="s">
        <v>762</v>
      </c>
      <c r="Q603" s="23" t="s">
        <v>3126</v>
      </c>
      <c r="R603" s="20" t="s">
        <v>1059</v>
      </c>
    </row>
    <row r="604">
      <c r="A604" s="21" t="s">
        <v>3127</v>
      </c>
      <c r="B604" s="16" t="s">
        <v>945</v>
      </c>
      <c r="C604" s="18" t="s">
        <v>3128</v>
      </c>
      <c r="D604" s="16" t="s">
        <v>3129</v>
      </c>
      <c r="E604" s="19">
        <v>43070.91271990741</v>
      </c>
      <c r="F604" s="16"/>
      <c r="G604" s="16" t="s">
        <v>32</v>
      </c>
      <c r="H604" s="16"/>
      <c r="I604" s="16"/>
      <c r="J604" s="16" t="s">
        <v>947</v>
      </c>
      <c r="K604" s="16"/>
      <c r="L604" s="20" t="s">
        <v>86</v>
      </c>
      <c r="M604" s="22" t="s">
        <v>948</v>
      </c>
      <c r="N604" s="16">
        <v>1746.0</v>
      </c>
      <c r="O604" s="16">
        <v>1664.0</v>
      </c>
      <c r="P604" s="16" t="s">
        <v>949</v>
      </c>
      <c r="Q604" s="23" t="s">
        <v>3130</v>
      </c>
      <c r="R604" s="20" t="s">
        <v>1927</v>
      </c>
    </row>
    <row r="605">
      <c r="A605" s="21" t="s">
        <v>3131</v>
      </c>
      <c r="B605" s="16" t="s">
        <v>1417</v>
      </c>
      <c r="C605" s="18" t="s">
        <v>1056</v>
      </c>
      <c r="D605" s="16" t="s">
        <v>3132</v>
      </c>
      <c r="E605" s="19">
        <v>43070.91243055556</v>
      </c>
      <c r="F605" s="16"/>
      <c r="G605" s="16" t="s">
        <v>32</v>
      </c>
      <c r="H605" s="16"/>
      <c r="I605" s="16"/>
      <c r="J605" s="16" t="s">
        <v>1420</v>
      </c>
      <c r="K605" s="16"/>
      <c r="L605" s="20" t="s">
        <v>86</v>
      </c>
      <c r="M605" s="22" t="s">
        <v>1421</v>
      </c>
      <c r="N605" s="16">
        <v>1324.0</v>
      </c>
      <c r="O605" s="16">
        <v>2028.0</v>
      </c>
      <c r="P605" s="16"/>
      <c r="Q605" s="23" t="s">
        <v>3133</v>
      </c>
      <c r="R605" s="20" t="s">
        <v>1059</v>
      </c>
    </row>
    <row r="606">
      <c r="A606" s="21" t="s">
        <v>3134</v>
      </c>
      <c r="B606" s="16" t="s">
        <v>3135</v>
      </c>
      <c r="C606" s="18" t="s">
        <v>3136</v>
      </c>
      <c r="D606" s="16" t="s">
        <v>3137</v>
      </c>
      <c r="E606" s="19">
        <v>43070.91229166667</v>
      </c>
      <c r="F606" s="16"/>
      <c r="G606" s="16" t="s">
        <v>32</v>
      </c>
      <c r="H606" s="16"/>
      <c r="I606" s="16"/>
      <c r="J606" s="16" t="s">
        <v>3138</v>
      </c>
      <c r="K606" s="16"/>
      <c r="L606" s="20" t="s">
        <v>44</v>
      </c>
      <c r="M606" s="22" t="s">
        <v>3139</v>
      </c>
      <c r="N606" s="16">
        <v>343.0</v>
      </c>
      <c r="O606" s="16">
        <v>397.0</v>
      </c>
      <c r="P606" s="16" t="s">
        <v>3140</v>
      </c>
      <c r="Q606" s="23" t="s">
        <v>3141</v>
      </c>
      <c r="R606" s="20" t="s">
        <v>3142</v>
      </c>
    </row>
    <row r="607">
      <c r="A607" s="21" t="s">
        <v>3143</v>
      </c>
      <c r="B607" s="16" t="s">
        <v>1082</v>
      </c>
      <c r="C607" s="18" t="s">
        <v>3144</v>
      </c>
      <c r="D607" s="16" t="s">
        <v>3145</v>
      </c>
      <c r="E607" s="19">
        <v>43070.91217592593</v>
      </c>
      <c r="F607" s="16"/>
      <c r="G607" s="16" t="s">
        <v>32</v>
      </c>
      <c r="H607" s="16"/>
      <c r="I607" s="16"/>
      <c r="J607" s="16" t="s">
        <v>1085</v>
      </c>
      <c r="K607" s="16"/>
      <c r="L607" s="20" t="s">
        <v>44</v>
      </c>
      <c r="M607" s="22" t="s">
        <v>2937</v>
      </c>
      <c r="N607" s="16">
        <v>156.0</v>
      </c>
      <c r="O607" s="16">
        <v>301.0</v>
      </c>
      <c r="P607" s="16" t="s">
        <v>1087</v>
      </c>
      <c r="Q607" s="23" t="s">
        <v>3146</v>
      </c>
      <c r="R607" s="20" t="s">
        <v>3147</v>
      </c>
    </row>
    <row r="608">
      <c r="A608" s="21" t="s">
        <v>3148</v>
      </c>
      <c r="B608" s="16" t="s">
        <v>816</v>
      </c>
      <c r="C608" s="18" t="s">
        <v>3149</v>
      </c>
      <c r="D608" s="16" t="s">
        <v>3150</v>
      </c>
      <c r="E608" s="19">
        <v>43070.911574074074</v>
      </c>
      <c r="F608" s="16"/>
      <c r="G608" s="16" t="s">
        <v>32</v>
      </c>
      <c r="H608" s="16"/>
      <c r="I608" s="16"/>
      <c r="J608" s="16" t="s">
        <v>819</v>
      </c>
      <c r="K608" s="16"/>
      <c r="L608" s="20" t="s">
        <v>53</v>
      </c>
      <c r="M608" s="22" t="s">
        <v>820</v>
      </c>
      <c r="N608" s="16">
        <v>3210.0</v>
      </c>
      <c r="O608" s="16">
        <v>2572.0</v>
      </c>
      <c r="P608" s="16" t="s">
        <v>821</v>
      </c>
      <c r="Q608" s="23" t="s">
        <v>3151</v>
      </c>
      <c r="R608" s="20" t="s">
        <v>3152</v>
      </c>
    </row>
    <row r="609">
      <c r="A609" s="21" t="s">
        <v>3153</v>
      </c>
      <c r="B609" s="16" t="s">
        <v>945</v>
      </c>
      <c r="C609" s="18" t="s">
        <v>3154</v>
      </c>
      <c r="D609" s="16" t="s">
        <v>3155</v>
      </c>
      <c r="E609" s="19">
        <v>43070.9110300926</v>
      </c>
      <c r="F609" s="16"/>
      <c r="G609" s="16" t="s">
        <v>32</v>
      </c>
      <c r="H609" s="16"/>
      <c r="I609" s="16"/>
      <c r="J609" s="16" t="s">
        <v>947</v>
      </c>
      <c r="K609" s="16"/>
      <c r="L609" s="20" t="s">
        <v>86</v>
      </c>
      <c r="M609" s="22" t="s">
        <v>948</v>
      </c>
      <c r="N609" s="16">
        <v>1746.0</v>
      </c>
      <c r="O609" s="16">
        <v>1664.0</v>
      </c>
      <c r="P609" s="16" t="s">
        <v>949</v>
      </c>
      <c r="Q609" s="23" t="s">
        <v>3156</v>
      </c>
      <c r="R609" s="20" t="s">
        <v>3157</v>
      </c>
    </row>
    <row r="610">
      <c r="A610" s="21" t="s">
        <v>3158</v>
      </c>
      <c r="B610" s="16" t="s">
        <v>1031</v>
      </c>
      <c r="C610" s="18" t="s">
        <v>2920</v>
      </c>
      <c r="D610" s="16" t="s">
        <v>3159</v>
      </c>
      <c r="E610" s="19">
        <v>43070.90912037037</v>
      </c>
      <c r="F610" s="16"/>
      <c r="G610" s="16" t="s">
        <v>32</v>
      </c>
      <c r="H610" s="16"/>
      <c r="I610" s="16"/>
      <c r="J610" s="16" t="s">
        <v>1033</v>
      </c>
      <c r="K610" s="16"/>
      <c r="L610" s="20" t="s">
        <v>86</v>
      </c>
      <c r="M610" s="22" t="s">
        <v>1034</v>
      </c>
      <c r="N610" s="16">
        <v>99.0</v>
      </c>
      <c r="O610" s="16">
        <v>347.0</v>
      </c>
      <c r="P610" s="16" t="s">
        <v>762</v>
      </c>
      <c r="Q610" s="23" t="s">
        <v>3160</v>
      </c>
      <c r="R610" s="20" t="s">
        <v>2923</v>
      </c>
    </row>
    <row r="611">
      <c r="A611" s="21" t="s">
        <v>3161</v>
      </c>
      <c r="B611" s="16" t="s">
        <v>1313</v>
      </c>
      <c r="C611" s="18" t="s">
        <v>3162</v>
      </c>
      <c r="D611" s="16" t="s">
        <v>3163</v>
      </c>
      <c r="E611" s="19">
        <v>43070.90881944445</v>
      </c>
      <c r="F611" s="16"/>
      <c r="G611" s="16" t="s">
        <v>32</v>
      </c>
      <c r="H611" s="16"/>
      <c r="I611" s="16"/>
      <c r="J611" s="16" t="s">
        <v>1315</v>
      </c>
      <c r="K611" s="16"/>
      <c r="L611" s="20" t="s">
        <v>44</v>
      </c>
      <c r="M611" s="22" t="s">
        <v>1316</v>
      </c>
      <c r="N611" s="16">
        <v>36.0</v>
      </c>
      <c r="O611" s="16">
        <v>108.0</v>
      </c>
      <c r="P611" s="16"/>
      <c r="Q611" s="23" t="s">
        <v>3164</v>
      </c>
      <c r="R611" s="20" t="s">
        <v>3165</v>
      </c>
    </row>
    <row r="612">
      <c r="A612" s="21" t="s">
        <v>3166</v>
      </c>
      <c r="B612" s="16" t="s">
        <v>2009</v>
      </c>
      <c r="C612" s="18" t="s">
        <v>3167</v>
      </c>
      <c r="D612" s="16" t="s">
        <v>3168</v>
      </c>
      <c r="E612" s="19">
        <v>43070.90844907408</v>
      </c>
      <c r="F612" s="16"/>
      <c r="G612" s="16" t="s">
        <v>32</v>
      </c>
      <c r="H612" s="16"/>
      <c r="I612" s="16"/>
      <c r="J612" s="16" t="s">
        <v>2011</v>
      </c>
      <c r="K612" s="16"/>
      <c r="L612" s="20" t="s">
        <v>44</v>
      </c>
      <c r="M612" s="22" t="s">
        <v>2012</v>
      </c>
      <c r="N612" s="16">
        <v>142.0</v>
      </c>
      <c r="O612" s="16">
        <v>143.0</v>
      </c>
      <c r="P612" s="16" t="s">
        <v>2013</v>
      </c>
      <c r="Q612" s="23" t="s">
        <v>3169</v>
      </c>
      <c r="R612" s="20" t="s">
        <v>3170</v>
      </c>
    </row>
    <row r="613">
      <c r="A613" s="21" t="s">
        <v>3171</v>
      </c>
      <c r="B613" s="16" t="s">
        <v>945</v>
      </c>
      <c r="C613" s="18" t="s">
        <v>3172</v>
      </c>
      <c r="D613" s="16" t="s">
        <v>3173</v>
      </c>
      <c r="E613" s="19">
        <v>43070.908055555556</v>
      </c>
      <c r="F613" s="16"/>
      <c r="G613" s="16" t="s">
        <v>32</v>
      </c>
      <c r="H613" s="16"/>
      <c r="I613" s="16"/>
      <c r="J613" s="16" t="s">
        <v>947</v>
      </c>
      <c r="K613" s="16"/>
      <c r="L613" s="20" t="s">
        <v>86</v>
      </c>
      <c r="M613" s="22" t="s">
        <v>948</v>
      </c>
      <c r="N613" s="16">
        <v>1746.0</v>
      </c>
      <c r="O613" s="16">
        <v>1664.0</v>
      </c>
      <c r="P613" s="16" t="s">
        <v>949</v>
      </c>
      <c r="Q613" s="23" t="s">
        <v>3174</v>
      </c>
      <c r="R613" s="20" t="s">
        <v>3175</v>
      </c>
    </row>
    <row r="614">
      <c r="A614" s="21" t="s">
        <v>3176</v>
      </c>
      <c r="B614" s="16" t="s">
        <v>2009</v>
      </c>
      <c r="C614" s="18" t="s">
        <v>3177</v>
      </c>
      <c r="D614" s="16" t="s">
        <v>3178</v>
      </c>
      <c r="E614" s="19">
        <v>43070.90519675926</v>
      </c>
      <c r="F614" s="16"/>
      <c r="G614" s="16" t="s">
        <v>32</v>
      </c>
      <c r="H614" s="16" t="s">
        <v>149</v>
      </c>
      <c r="I614" s="16" t="s">
        <v>147</v>
      </c>
      <c r="J614" s="16" t="s">
        <v>2011</v>
      </c>
      <c r="K614" s="16" t="s">
        <v>3179</v>
      </c>
      <c r="L614" s="20" t="s">
        <v>44</v>
      </c>
      <c r="M614" s="22" t="s">
        <v>2012</v>
      </c>
      <c r="N614" s="16">
        <v>142.0</v>
      </c>
      <c r="O614" s="16">
        <v>143.0</v>
      </c>
      <c r="P614" s="16" t="s">
        <v>2013</v>
      </c>
      <c r="Q614" s="23" t="s">
        <v>3180</v>
      </c>
      <c r="R614" s="20" t="s">
        <v>3181</v>
      </c>
    </row>
    <row r="615">
      <c r="A615" s="21" t="s">
        <v>3182</v>
      </c>
      <c r="B615" s="16" t="s">
        <v>3183</v>
      </c>
      <c r="C615" s="18" t="s">
        <v>3184</v>
      </c>
      <c r="D615" s="16" t="s">
        <v>3185</v>
      </c>
      <c r="E615" s="19">
        <v>43070.90431712963</v>
      </c>
      <c r="F615" s="16"/>
      <c r="G615" s="16" t="s">
        <v>32</v>
      </c>
      <c r="H615" s="16"/>
      <c r="I615" s="16"/>
      <c r="J615" s="16" t="s">
        <v>3186</v>
      </c>
      <c r="K615" s="16"/>
      <c r="L615" s="20" t="s">
        <v>44</v>
      </c>
      <c r="M615" s="22" t="s">
        <v>3187</v>
      </c>
      <c r="N615" s="16">
        <v>950.0</v>
      </c>
      <c r="O615" s="16">
        <v>475.0</v>
      </c>
      <c r="P615" s="16" t="s">
        <v>1116</v>
      </c>
      <c r="Q615" s="23" t="s">
        <v>3188</v>
      </c>
      <c r="R615" s="20" t="s">
        <v>116</v>
      </c>
    </row>
    <row r="616">
      <c r="A616" s="21" t="s">
        <v>3189</v>
      </c>
      <c r="B616" s="16" t="s">
        <v>1417</v>
      </c>
      <c r="C616" s="18" t="s">
        <v>3128</v>
      </c>
      <c r="D616" s="16" t="s">
        <v>3190</v>
      </c>
      <c r="E616" s="19">
        <v>43070.903715277775</v>
      </c>
      <c r="F616" s="16"/>
      <c r="G616" s="16" t="s">
        <v>32</v>
      </c>
      <c r="H616" s="16"/>
      <c r="I616" s="16"/>
      <c r="J616" s="16" t="s">
        <v>1420</v>
      </c>
      <c r="K616" s="16"/>
      <c r="L616" s="20" t="s">
        <v>86</v>
      </c>
      <c r="M616" s="22" t="s">
        <v>1421</v>
      </c>
      <c r="N616" s="16">
        <v>1324.0</v>
      </c>
      <c r="O616" s="16">
        <v>2028.0</v>
      </c>
      <c r="P616" s="16"/>
      <c r="Q616" s="23" t="s">
        <v>3191</v>
      </c>
      <c r="R616" s="20" t="s">
        <v>1927</v>
      </c>
    </row>
    <row r="617">
      <c r="A617" s="21" t="s">
        <v>3192</v>
      </c>
      <c r="B617" s="16" t="s">
        <v>3193</v>
      </c>
      <c r="C617" s="18" t="s">
        <v>3194</v>
      </c>
      <c r="D617" s="16" t="s">
        <v>3195</v>
      </c>
      <c r="E617" s="19">
        <v>43070.90335648148</v>
      </c>
      <c r="F617" s="16"/>
      <c r="G617" s="16" t="s">
        <v>32</v>
      </c>
      <c r="H617" s="16" t="s">
        <v>947</v>
      </c>
      <c r="I617" s="16" t="s">
        <v>945</v>
      </c>
      <c r="J617" s="16" t="s">
        <v>3196</v>
      </c>
      <c r="K617" s="16" t="s">
        <v>3197</v>
      </c>
      <c r="L617" s="20" t="s">
        <v>34</v>
      </c>
      <c r="M617" s="22" t="s">
        <v>3198</v>
      </c>
      <c r="N617" s="16">
        <v>15381.0</v>
      </c>
      <c r="O617" s="16">
        <v>768.0</v>
      </c>
      <c r="P617" s="16" t="s">
        <v>3199</v>
      </c>
      <c r="Q617" s="23" t="s">
        <v>3200</v>
      </c>
      <c r="R617" s="20" t="s">
        <v>3201</v>
      </c>
    </row>
    <row r="618">
      <c r="A618" s="21" t="s">
        <v>3202</v>
      </c>
      <c r="B618" s="16" t="s">
        <v>2044</v>
      </c>
      <c r="C618" s="18" t="s">
        <v>3203</v>
      </c>
      <c r="D618" s="16" t="s">
        <v>3204</v>
      </c>
      <c r="E618" s="19">
        <v>43070.90315972222</v>
      </c>
      <c r="F618" s="16"/>
      <c r="G618" s="16" t="s">
        <v>32</v>
      </c>
      <c r="H618" s="16"/>
      <c r="I618" s="16"/>
      <c r="J618" s="16" t="s">
        <v>2047</v>
      </c>
      <c r="K618" s="16"/>
      <c r="L618" s="20" t="s">
        <v>53</v>
      </c>
      <c r="M618" s="22" t="s">
        <v>2048</v>
      </c>
      <c r="N618" s="16">
        <v>79.0</v>
      </c>
      <c r="O618" s="16">
        <v>332.0</v>
      </c>
      <c r="P618" s="16" t="s">
        <v>2049</v>
      </c>
      <c r="Q618" s="23" t="s">
        <v>3205</v>
      </c>
      <c r="R618" s="20" t="s">
        <v>3206</v>
      </c>
    </row>
    <row r="619">
      <c r="A619" s="21" t="s">
        <v>3207</v>
      </c>
      <c r="B619" s="16" t="s">
        <v>945</v>
      </c>
      <c r="C619" s="18" t="s">
        <v>1061</v>
      </c>
      <c r="D619" s="16" t="s">
        <v>3208</v>
      </c>
      <c r="E619" s="19">
        <v>43070.90278935185</v>
      </c>
      <c r="F619" s="16"/>
      <c r="G619" s="16" t="s">
        <v>32</v>
      </c>
      <c r="H619" s="16"/>
      <c r="I619" s="16"/>
      <c r="J619" s="16" t="s">
        <v>947</v>
      </c>
      <c r="K619" s="16"/>
      <c r="L619" s="20" t="s">
        <v>86</v>
      </c>
      <c r="M619" s="22" t="s">
        <v>948</v>
      </c>
      <c r="N619" s="16">
        <v>1746.0</v>
      </c>
      <c r="O619" s="16">
        <v>1664.0</v>
      </c>
      <c r="P619" s="16" t="s">
        <v>949</v>
      </c>
      <c r="Q619" s="23" t="s">
        <v>3209</v>
      </c>
      <c r="R619" s="20" t="s">
        <v>1064</v>
      </c>
    </row>
    <row r="620">
      <c r="A620" s="21" t="s">
        <v>3210</v>
      </c>
      <c r="B620" s="16" t="s">
        <v>945</v>
      </c>
      <c r="C620" s="18" t="s">
        <v>2375</v>
      </c>
      <c r="D620" s="16" t="s">
        <v>3211</v>
      </c>
      <c r="E620" s="19">
        <v>43070.90266203704</v>
      </c>
      <c r="F620" s="16"/>
      <c r="G620" s="16" t="s">
        <v>32</v>
      </c>
      <c r="H620" s="16"/>
      <c r="I620" s="16"/>
      <c r="J620" s="16" t="s">
        <v>947</v>
      </c>
      <c r="K620" s="16"/>
      <c r="L620" s="20" t="s">
        <v>86</v>
      </c>
      <c r="M620" s="22" t="s">
        <v>948</v>
      </c>
      <c r="N620" s="16">
        <v>1746.0</v>
      </c>
      <c r="O620" s="16">
        <v>1664.0</v>
      </c>
      <c r="P620" s="16" t="s">
        <v>949</v>
      </c>
      <c r="Q620" s="23" t="s">
        <v>3212</v>
      </c>
      <c r="R620" s="20" t="s">
        <v>2378</v>
      </c>
    </row>
    <row r="621">
      <c r="A621" s="21" t="s">
        <v>3213</v>
      </c>
      <c r="B621" s="16" t="s">
        <v>2959</v>
      </c>
      <c r="C621" s="18" t="s">
        <v>107</v>
      </c>
      <c r="D621" s="16" t="s">
        <v>3214</v>
      </c>
      <c r="E621" s="19">
        <v>43070.902245370366</v>
      </c>
      <c r="F621" s="16"/>
      <c r="G621" s="16" t="s">
        <v>32</v>
      </c>
      <c r="H621" s="16"/>
      <c r="I621" s="16"/>
      <c r="J621" s="16" t="s">
        <v>2961</v>
      </c>
      <c r="K621" s="16"/>
      <c r="L621" s="20" t="s">
        <v>44</v>
      </c>
      <c r="M621" s="22" t="s">
        <v>2962</v>
      </c>
      <c r="N621" s="16">
        <v>570.0</v>
      </c>
      <c r="O621" s="16">
        <v>380.0</v>
      </c>
      <c r="P621" s="16"/>
      <c r="Q621" s="23" t="s">
        <v>3215</v>
      </c>
      <c r="R621" s="20" t="s">
        <v>116</v>
      </c>
    </row>
    <row r="622">
      <c r="A622" s="21" t="s">
        <v>3216</v>
      </c>
      <c r="B622" s="16" t="s">
        <v>270</v>
      </c>
      <c r="C622" s="18" t="s">
        <v>639</v>
      </c>
      <c r="D622" s="16" t="s">
        <v>3217</v>
      </c>
      <c r="E622" s="19">
        <v>43070.90056712963</v>
      </c>
      <c r="F622" s="16"/>
      <c r="G622" s="16" t="s">
        <v>32</v>
      </c>
      <c r="H622" s="16"/>
      <c r="I622" s="16"/>
      <c r="J622" s="16" t="s">
        <v>272</v>
      </c>
      <c r="K622" s="16"/>
      <c r="L622" s="20" t="s">
        <v>86</v>
      </c>
      <c r="M622" s="22" t="s">
        <v>273</v>
      </c>
      <c r="N622" s="16">
        <v>2139.0</v>
      </c>
      <c r="O622" s="16">
        <v>759.0</v>
      </c>
      <c r="P622" s="16" t="s">
        <v>274</v>
      </c>
      <c r="Q622" s="23" t="s">
        <v>3218</v>
      </c>
      <c r="R622" s="20" t="s">
        <v>3219</v>
      </c>
    </row>
    <row r="623">
      <c r="A623" s="21" t="s">
        <v>3220</v>
      </c>
      <c r="B623" s="16" t="s">
        <v>192</v>
      </c>
      <c r="C623" s="18" t="s">
        <v>1631</v>
      </c>
      <c r="D623" s="16" t="s">
        <v>3221</v>
      </c>
      <c r="E623" s="19">
        <v>43070.89864583334</v>
      </c>
      <c r="F623" s="16"/>
      <c r="G623" s="16" t="s">
        <v>32</v>
      </c>
      <c r="H623" s="16"/>
      <c r="I623" s="16"/>
      <c r="J623" s="16" t="s">
        <v>194</v>
      </c>
      <c r="K623" s="16"/>
      <c r="L623" s="20" t="s">
        <v>44</v>
      </c>
      <c r="M623" s="22" t="s">
        <v>195</v>
      </c>
      <c r="N623" s="16">
        <v>828.0</v>
      </c>
      <c r="O623" s="16">
        <v>1980.0</v>
      </c>
      <c r="P623" s="16" t="s">
        <v>196</v>
      </c>
      <c r="Q623" s="23" t="s">
        <v>3222</v>
      </c>
      <c r="R623" s="20" t="s">
        <v>1636</v>
      </c>
    </row>
    <row r="624">
      <c r="A624" s="21" t="s">
        <v>3223</v>
      </c>
      <c r="B624" s="16" t="s">
        <v>192</v>
      </c>
      <c r="C624" s="18" t="s">
        <v>1061</v>
      </c>
      <c r="D624" s="16" t="s">
        <v>3224</v>
      </c>
      <c r="E624" s="19">
        <v>43070.89857638889</v>
      </c>
      <c r="F624" s="16"/>
      <c r="G624" s="16" t="s">
        <v>32</v>
      </c>
      <c r="H624" s="16"/>
      <c r="I624" s="16"/>
      <c r="J624" s="16" t="s">
        <v>194</v>
      </c>
      <c r="K624" s="16"/>
      <c r="L624" s="20" t="s">
        <v>44</v>
      </c>
      <c r="M624" s="22" t="s">
        <v>195</v>
      </c>
      <c r="N624" s="16">
        <v>828.0</v>
      </c>
      <c r="O624" s="16">
        <v>1980.0</v>
      </c>
      <c r="P624" s="16" t="s">
        <v>196</v>
      </c>
      <c r="Q624" s="23" t="s">
        <v>3225</v>
      </c>
      <c r="R624" s="20" t="s">
        <v>1064</v>
      </c>
    </row>
    <row r="625">
      <c r="A625" s="21" t="s">
        <v>3226</v>
      </c>
      <c r="B625" s="16" t="s">
        <v>3227</v>
      </c>
      <c r="C625" s="18" t="s">
        <v>1061</v>
      </c>
      <c r="D625" s="16" t="s">
        <v>3228</v>
      </c>
      <c r="E625" s="19">
        <v>43070.898518518516</v>
      </c>
      <c r="F625" s="16"/>
      <c r="G625" s="16" t="s">
        <v>32</v>
      </c>
      <c r="H625" s="16"/>
      <c r="I625" s="16"/>
      <c r="J625" s="16" t="s">
        <v>3229</v>
      </c>
      <c r="K625" s="16"/>
      <c r="L625" s="20" t="s">
        <v>2593</v>
      </c>
      <c r="M625" s="22" t="s">
        <v>3230</v>
      </c>
      <c r="N625" s="16">
        <v>544.0</v>
      </c>
      <c r="O625" s="16">
        <v>1304.0</v>
      </c>
      <c r="P625" s="16" t="s">
        <v>3231</v>
      </c>
      <c r="Q625" s="23" t="s">
        <v>3232</v>
      </c>
      <c r="R625" s="20" t="s">
        <v>1064</v>
      </c>
    </row>
    <row r="626">
      <c r="A626" s="21" t="s">
        <v>3233</v>
      </c>
      <c r="B626" s="16" t="s">
        <v>3234</v>
      </c>
      <c r="C626" s="18" t="s">
        <v>1061</v>
      </c>
      <c r="D626" s="16" t="s">
        <v>3235</v>
      </c>
      <c r="E626" s="19">
        <v>43070.89847222222</v>
      </c>
      <c r="F626" s="16"/>
      <c r="G626" s="16" t="s">
        <v>32</v>
      </c>
      <c r="H626" s="16"/>
      <c r="I626" s="16"/>
      <c r="J626" s="16" t="s">
        <v>3236</v>
      </c>
      <c r="K626" s="16"/>
      <c r="L626" s="20" t="s">
        <v>86</v>
      </c>
      <c r="M626" s="22" t="s">
        <v>3237</v>
      </c>
      <c r="N626" s="16">
        <v>494.0</v>
      </c>
      <c r="O626" s="16">
        <v>942.0</v>
      </c>
      <c r="P626" s="16" t="s">
        <v>3238</v>
      </c>
      <c r="Q626" s="23" t="s">
        <v>3239</v>
      </c>
      <c r="R626" s="20" t="s">
        <v>1064</v>
      </c>
    </row>
    <row r="627">
      <c r="A627" s="21" t="s">
        <v>3240</v>
      </c>
      <c r="B627" s="16" t="s">
        <v>147</v>
      </c>
      <c r="C627" s="18" t="s">
        <v>3241</v>
      </c>
      <c r="D627" s="16" t="s">
        <v>3242</v>
      </c>
      <c r="E627" s="19">
        <v>43070.89832175926</v>
      </c>
      <c r="F627" s="16"/>
      <c r="G627" s="16" t="s">
        <v>32</v>
      </c>
      <c r="H627" s="16"/>
      <c r="I627" s="16"/>
      <c r="J627" s="16" t="s">
        <v>149</v>
      </c>
      <c r="K627" s="16"/>
      <c r="L627" s="20" t="s">
        <v>44</v>
      </c>
      <c r="M627" s="22" t="s">
        <v>150</v>
      </c>
      <c r="N627" s="16">
        <v>580.0</v>
      </c>
      <c r="O627" s="16">
        <v>1456.0</v>
      </c>
      <c r="P627" s="16" t="s">
        <v>151</v>
      </c>
      <c r="Q627" s="23" t="s">
        <v>3243</v>
      </c>
      <c r="R627" s="20" t="s">
        <v>3244</v>
      </c>
    </row>
    <row r="628">
      <c r="A628" s="21" t="s">
        <v>3245</v>
      </c>
      <c r="B628" s="16" t="s">
        <v>154</v>
      </c>
      <c r="C628" s="18" t="s">
        <v>3246</v>
      </c>
      <c r="D628" s="16" t="s">
        <v>3242</v>
      </c>
      <c r="E628" s="19">
        <v>43070.89832175926</v>
      </c>
      <c r="F628" s="16"/>
      <c r="G628" s="16" t="s">
        <v>32</v>
      </c>
      <c r="H628" s="16"/>
      <c r="I628" s="16"/>
      <c r="J628" s="16" t="s">
        <v>156</v>
      </c>
      <c r="K628" s="16"/>
      <c r="L628" s="20" t="s">
        <v>1845</v>
      </c>
      <c r="M628" s="22" t="s">
        <v>340</v>
      </c>
      <c r="N628" s="16">
        <v>3153.0</v>
      </c>
      <c r="O628" s="16">
        <v>441.0</v>
      </c>
      <c r="P628" s="16" t="s">
        <v>158</v>
      </c>
      <c r="Q628" s="23" t="s">
        <v>3247</v>
      </c>
      <c r="R628" s="20" t="s">
        <v>3248</v>
      </c>
    </row>
    <row r="629">
      <c r="A629" s="21" t="s">
        <v>3249</v>
      </c>
      <c r="B629" s="16" t="s">
        <v>1031</v>
      </c>
      <c r="C629" s="18" t="s">
        <v>1061</v>
      </c>
      <c r="D629" s="16" t="s">
        <v>3250</v>
      </c>
      <c r="E629" s="19">
        <v>43070.89760416667</v>
      </c>
      <c r="F629" s="16"/>
      <c r="G629" s="16" t="s">
        <v>32</v>
      </c>
      <c r="H629" s="16"/>
      <c r="I629" s="16"/>
      <c r="J629" s="16" t="s">
        <v>1033</v>
      </c>
      <c r="K629" s="16"/>
      <c r="L629" s="20" t="s">
        <v>86</v>
      </c>
      <c r="M629" s="22" t="s">
        <v>1034</v>
      </c>
      <c r="N629" s="16">
        <v>99.0</v>
      </c>
      <c r="O629" s="16">
        <v>347.0</v>
      </c>
      <c r="P629" s="16" t="s">
        <v>762</v>
      </c>
      <c r="Q629" s="23" t="s">
        <v>3251</v>
      </c>
      <c r="R629" s="20" t="s">
        <v>1064</v>
      </c>
    </row>
    <row r="630">
      <c r="A630" s="21" t="s">
        <v>3252</v>
      </c>
      <c r="B630" s="16" t="s">
        <v>154</v>
      </c>
      <c r="C630" s="18" t="s">
        <v>3253</v>
      </c>
      <c r="D630" s="16" t="s">
        <v>3254</v>
      </c>
      <c r="E630" s="19">
        <v>43070.89681712963</v>
      </c>
      <c r="F630" s="16"/>
      <c r="G630" s="16" t="s">
        <v>32</v>
      </c>
      <c r="H630" s="16"/>
      <c r="I630" s="16"/>
      <c r="J630" s="16" t="s">
        <v>156</v>
      </c>
      <c r="K630" s="16"/>
      <c r="L630" s="20" t="s">
        <v>1845</v>
      </c>
      <c r="M630" s="22" t="s">
        <v>340</v>
      </c>
      <c r="N630" s="16">
        <v>3153.0</v>
      </c>
      <c r="O630" s="16">
        <v>441.0</v>
      </c>
      <c r="P630" s="16" t="s">
        <v>158</v>
      </c>
      <c r="Q630" s="23" t="s">
        <v>3255</v>
      </c>
      <c r="R630" s="20" t="s">
        <v>3256</v>
      </c>
    </row>
    <row r="631">
      <c r="A631" s="21" t="s">
        <v>3257</v>
      </c>
      <c r="B631" s="16" t="s">
        <v>147</v>
      </c>
      <c r="C631" s="18" t="s">
        <v>3258</v>
      </c>
      <c r="D631" s="16" t="s">
        <v>3259</v>
      </c>
      <c r="E631" s="19">
        <v>43070.89583333333</v>
      </c>
      <c r="F631" s="16"/>
      <c r="G631" s="16" t="s">
        <v>32</v>
      </c>
      <c r="H631" s="16"/>
      <c r="I631" s="16"/>
      <c r="J631" s="16" t="s">
        <v>149</v>
      </c>
      <c r="K631" s="16"/>
      <c r="L631" s="20" t="s">
        <v>44</v>
      </c>
      <c r="M631" s="22" t="s">
        <v>150</v>
      </c>
      <c r="N631" s="16">
        <v>580.0</v>
      </c>
      <c r="O631" s="16">
        <v>1456.0</v>
      </c>
      <c r="P631" s="16" t="s">
        <v>151</v>
      </c>
      <c r="Q631" s="23" t="s">
        <v>3260</v>
      </c>
      <c r="R631" s="20" t="s">
        <v>3261</v>
      </c>
    </row>
    <row r="632">
      <c r="A632" s="21" t="s">
        <v>3262</v>
      </c>
      <c r="B632" s="16" t="s">
        <v>3193</v>
      </c>
      <c r="C632" s="18" t="s">
        <v>3263</v>
      </c>
      <c r="D632" s="16" t="s">
        <v>3264</v>
      </c>
      <c r="E632" s="19">
        <v>43070.89569444444</v>
      </c>
      <c r="F632" s="16"/>
      <c r="G632" s="16" t="s">
        <v>32</v>
      </c>
      <c r="H632" s="16" t="s">
        <v>947</v>
      </c>
      <c r="I632" s="16" t="s">
        <v>945</v>
      </c>
      <c r="J632" s="16" t="s">
        <v>3196</v>
      </c>
      <c r="K632" s="16" t="s">
        <v>3265</v>
      </c>
      <c r="L632" s="20" t="s">
        <v>34</v>
      </c>
      <c r="M632" s="22" t="s">
        <v>3198</v>
      </c>
      <c r="N632" s="16">
        <v>15381.0</v>
      </c>
      <c r="O632" s="16">
        <v>768.0</v>
      </c>
      <c r="P632" s="16" t="s">
        <v>3199</v>
      </c>
      <c r="Q632" s="23" t="s">
        <v>3266</v>
      </c>
      <c r="R632" s="20" t="s">
        <v>3267</v>
      </c>
    </row>
    <row r="633">
      <c r="A633" s="21" t="s">
        <v>3268</v>
      </c>
      <c r="B633" s="16" t="s">
        <v>945</v>
      </c>
      <c r="C633" s="18" t="s">
        <v>3269</v>
      </c>
      <c r="D633" s="16" t="s">
        <v>3270</v>
      </c>
      <c r="E633" s="19">
        <v>43070.89550925926</v>
      </c>
      <c r="F633" s="16"/>
      <c r="G633" s="16" t="s">
        <v>32</v>
      </c>
      <c r="H633" s="16"/>
      <c r="I633" s="16"/>
      <c r="J633" s="16" t="s">
        <v>947</v>
      </c>
      <c r="K633" s="16"/>
      <c r="L633" s="20" t="s">
        <v>86</v>
      </c>
      <c r="M633" s="22" t="s">
        <v>948</v>
      </c>
      <c r="N633" s="16">
        <v>1746.0</v>
      </c>
      <c r="O633" s="16">
        <v>1664.0</v>
      </c>
      <c r="P633" s="16" t="s">
        <v>949</v>
      </c>
      <c r="Q633" s="23" t="s">
        <v>3271</v>
      </c>
      <c r="R633" s="20" t="s">
        <v>3272</v>
      </c>
    </row>
    <row r="634">
      <c r="A634" s="21" t="s">
        <v>3273</v>
      </c>
      <c r="B634" s="16" t="s">
        <v>945</v>
      </c>
      <c r="C634" s="18" t="s">
        <v>3274</v>
      </c>
      <c r="D634" s="16" t="s">
        <v>3275</v>
      </c>
      <c r="E634" s="19">
        <v>43070.89466435185</v>
      </c>
      <c r="F634" s="16"/>
      <c r="G634" s="16" t="s">
        <v>32</v>
      </c>
      <c r="H634" s="16"/>
      <c r="I634" s="16"/>
      <c r="J634" s="16" t="s">
        <v>947</v>
      </c>
      <c r="K634" s="16"/>
      <c r="L634" s="20" t="s">
        <v>86</v>
      </c>
      <c r="M634" s="22" t="s">
        <v>948</v>
      </c>
      <c r="N634" s="16">
        <v>1746.0</v>
      </c>
      <c r="O634" s="16">
        <v>1664.0</v>
      </c>
      <c r="P634" s="16" t="s">
        <v>949</v>
      </c>
      <c r="Q634" s="23" t="s">
        <v>3276</v>
      </c>
      <c r="R634" s="20" t="s">
        <v>3277</v>
      </c>
    </row>
    <row r="635">
      <c r="A635" s="21" t="s">
        <v>3265</v>
      </c>
      <c r="B635" s="16" t="s">
        <v>945</v>
      </c>
      <c r="C635" s="18" t="s">
        <v>3278</v>
      </c>
      <c r="D635" s="16" t="s">
        <v>3279</v>
      </c>
      <c r="E635" s="19">
        <v>43070.894004629634</v>
      </c>
      <c r="F635" s="16"/>
      <c r="G635" s="16" t="s">
        <v>32</v>
      </c>
      <c r="H635" s="16" t="s">
        <v>2047</v>
      </c>
      <c r="I635" s="16" t="s">
        <v>2044</v>
      </c>
      <c r="J635" s="16" t="s">
        <v>947</v>
      </c>
      <c r="K635" s="16" t="s">
        <v>3280</v>
      </c>
      <c r="L635" s="20" t="s">
        <v>86</v>
      </c>
      <c r="M635" s="22" t="s">
        <v>948</v>
      </c>
      <c r="N635" s="16">
        <v>1746.0</v>
      </c>
      <c r="O635" s="16">
        <v>1664.0</v>
      </c>
      <c r="P635" s="16" t="s">
        <v>949</v>
      </c>
      <c r="Q635" s="23" t="s">
        <v>3281</v>
      </c>
      <c r="R635" s="20" t="s">
        <v>3282</v>
      </c>
    </row>
    <row r="636">
      <c r="A636" s="21" t="s">
        <v>3283</v>
      </c>
      <c r="B636" s="16" t="s">
        <v>825</v>
      </c>
      <c r="C636" s="18" t="s">
        <v>3284</v>
      </c>
      <c r="D636" s="16" t="s">
        <v>3285</v>
      </c>
      <c r="E636" s="19">
        <v>43070.89232638889</v>
      </c>
      <c r="F636" s="16"/>
      <c r="G636" s="16" t="s">
        <v>32</v>
      </c>
      <c r="H636" s="16"/>
      <c r="I636" s="16"/>
      <c r="J636" s="16" t="s">
        <v>828</v>
      </c>
      <c r="K636" s="16"/>
      <c r="L636" s="20" t="s">
        <v>34</v>
      </c>
      <c r="M636" s="22" t="s">
        <v>829</v>
      </c>
      <c r="N636" s="16">
        <v>253.0</v>
      </c>
      <c r="O636" s="16">
        <v>799.0</v>
      </c>
      <c r="P636" s="16" t="s">
        <v>830</v>
      </c>
      <c r="Q636" s="23" t="s">
        <v>3286</v>
      </c>
      <c r="R636" s="20" t="s">
        <v>3287</v>
      </c>
    </row>
    <row r="637">
      <c r="A637" s="21" t="s">
        <v>3288</v>
      </c>
      <c r="B637" s="16" t="s">
        <v>945</v>
      </c>
      <c r="C637" s="18" t="s">
        <v>2970</v>
      </c>
      <c r="D637" s="16" t="s">
        <v>3289</v>
      </c>
      <c r="E637" s="19">
        <v>43070.892175925925</v>
      </c>
      <c r="F637" s="16"/>
      <c r="G637" s="16" t="s">
        <v>32</v>
      </c>
      <c r="H637" s="16"/>
      <c r="I637" s="16"/>
      <c r="J637" s="16" t="s">
        <v>947</v>
      </c>
      <c r="K637" s="16"/>
      <c r="L637" s="20" t="s">
        <v>86</v>
      </c>
      <c r="M637" s="22" t="s">
        <v>948</v>
      </c>
      <c r="N637" s="16">
        <v>1746.0</v>
      </c>
      <c r="O637" s="16">
        <v>1664.0</v>
      </c>
      <c r="P637" s="16" t="s">
        <v>949</v>
      </c>
      <c r="Q637" s="23" t="s">
        <v>3290</v>
      </c>
      <c r="R637" s="20" t="s">
        <v>2973</v>
      </c>
    </row>
    <row r="638">
      <c r="A638" s="21" t="s">
        <v>3291</v>
      </c>
      <c r="B638" s="16" t="s">
        <v>147</v>
      </c>
      <c r="C638" s="18" t="s">
        <v>3292</v>
      </c>
      <c r="D638" s="16" t="s">
        <v>3293</v>
      </c>
      <c r="E638" s="19">
        <v>43070.88947916667</v>
      </c>
      <c r="F638" s="16"/>
      <c r="G638" s="16" t="s">
        <v>32</v>
      </c>
      <c r="H638" s="16" t="s">
        <v>194</v>
      </c>
      <c r="I638" s="16" t="s">
        <v>192</v>
      </c>
      <c r="J638" s="16" t="s">
        <v>149</v>
      </c>
      <c r="K638" s="16" t="s">
        <v>3294</v>
      </c>
      <c r="L638" s="20" t="s">
        <v>44</v>
      </c>
      <c r="M638" s="22" t="s">
        <v>150</v>
      </c>
      <c r="N638" s="16">
        <v>580.0</v>
      </c>
      <c r="O638" s="16">
        <v>1456.0</v>
      </c>
      <c r="P638" s="16" t="s">
        <v>151</v>
      </c>
      <c r="Q638" s="23" t="s">
        <v>3295</v>
      </c>
      <c r="R638" s="20" t="s">
        <v>3296</v>
      </c>
    </row>
    <row r="639">
      <c r="A639" s="21" t="s">
        <v>3297</v>
      </c>
      <c r="B639" s="16" t="s">
        <v>1615</v>
      </c>
      <c r="C639" s="18" t="s">
        <v>3298</v>
      </c>
      <c r="D639" s="16" t="s">
        <v>3299</v>
      </c>
      <c r="E639" s="19">
        <v>43070.88935185185</v>
      </c>
      <c r="F639" s="16"/>
      <c r="G639" s="16" t="s">
        <v>32</v>
      </c>
      <c r="H639" s="16"/>
      <c r="I639" s="16"/>
      <c r="J639" s="16" t="s">
        <v>1618</v>
      </c>
      <c r="K639" s="16"/>
      <c r="L639" s="20" t="s">
        <v>44</v>
      </c>
      <c r="M639" s="22" t="s">
        <v>1619</v>
      </c>
      <c r="N639" s="16">
        <v>289.0</v>
      </c>
      <c r="O639" s="16">
        <v>516.0</v>
      </c>
      <c r="P639" s="16"/>
      <c r="Q639" s="23" t="s">
        <v>3300</v>
      </c>
      <c r="R639" s="20" t="s">
        <v>3301</v>
      </c>
    </row>
    <row r="640">
      <c r="A640" s="21" t="s">
        <v>3302</v>
      </c>
      <c r="B640" s="16" t="s">
        <v>3303</v>
      </c>
      <c r="C640" s="18" t="s">
        <v>3304</v>
      </c>
      <c r="D640" s="16" t="s">
        <v>3305</v>
      </c>
      <c r="E640" s="19">
        <v>43070.885150462964</v>
      </c>
      <c r="F640" s="16"/>
      <c r="G640" s="16" t="s">
        <v>32</v>
      </c>
      <c r="H640" s="16"/>
      <c r="I640" s="16"/>
      <c r="J640" s="16" t="s">
        <v>3306</v>
      </c>
      <c r="K640" s="16"/>
      <c r="L640" s="20" t="s">
        <v>34</v>
      </c>
      <c r="M640" s="22" t="s">
        <v>3307</v>
      </c>
      <c r="N640" s="16">
        <v>1639.0</v>
      </c>
      <c r="O640" s="16">
        <v>1367.0</v>
      </c>
      <c r="P640" s="16" t="s">
        <v>710</v>
      </c>
      <c r="Q640" s="23" t="s">
        <v>3308</v>
      </c>
      <c r="R640" s="20" t="s">
        <v>3309</v>
      </c>
    </row>
    <row r="641">
      <c r="A641" s="21" t="s">
        <v>3302</v>
      </c>
      <c r="B641" s="16" t="s">
        <v>3303</v>
      </c>
      <c r="C641" s="18" t="s">
        <v>3304</v>
      </c>
      <c r="D641" s="16" t="s">
        <v>3305</v>
      </c>
      <c r="E641" s="19">
        <v>43070.885150462964</v>
      </c>
      <c r="F641" s="16"/>
      <c r="G641" s="16" t="s">
        <v>32</v>
      </c>
      <c r="H641" s="16"/>
      <c r="I641" s="16"/>
      <c r="J641" s="16" t="s">
        <v>3306</v>
      </c>
      <c r="K641" s="16"/>
      <c r="L641" s="20" t="s">
        <v>34</v>
      </c>
      <c r="M641" s="22" t="s">
        <v>3307</v>
      </c>
      <c r="N641" s="16">
        <v>1639.0</v>
      </c>
      <c r="O641" s="16">
        <v>1367.0</v>
      </c>
      <c r="P641" s="16" t="s">
        <v>710</v>
      </c>
      <c r="Q641" s="23" t="s">
        <v>3308</v>
      </c>
      <c r="R641" s="20" t="s">
        <v>3309</v>
      </c>
    </row>
    <row r="642">
      <c r="A642" s="21" t="s">
        <v>3310</v>
      </c>
      <c r="B642" s="16" t="s">
        <v>1342</v>
      </c>
      <c r="C642" s="18" t="s">
        <v>3184</v>
      </c>
      <c r="D642" s="16" t="s">
        <v>3311</v>
      </c>
      <c r="E642" s="19">
        <v>43070.88214120371</v>
      </c>
      <c r="F642" s="16"/>
      <c r="G642" s="16" t="s">
        <v>32</v>
      </c>
      <c r="H642" s="16"/>
      <c r="I642" s="16"/>
      <c r="J642" s="16" t="s">
        <v>1345</v>
      </c>
      <c r="K642" s="16"/>
      <c r="L642" s="20" t="s">
        <v>736</v>
      </c>
      <c r="M642" s="22" t="s">
        <v>1346</v>
      </c>
      <c r="N642" s="16">
        <v>976.0</v>
      </c>
      <c r="O642" s="16">
        <v>1117.0</v>
      </c>
      <c r="P642" s="16" t="s">
        <v>1347</v>
      </c>
      <c r="Q642" s="23" t="s">
        <v>3312</v>
      </c>
      <c r="R642" s="20" t="s">
        <v>116</v>
      </c>
    </row>
    <row r="643">
      <c r="A643" s="21" t="s">
        <v>3313</v>
      </c>
      <c r="B643" s="16" t="s">
        <v>3314</v>
      </c>
      <c r="C643" s="18" t="s">
        <v>2381</v>
      </c>
      <c r="D643" s="16" t="s">
        <v>3315</v>
      </c>
      <c r="E643" s="19">
        <v>43070.88056712963</v>
      </c>
      <c r="F643" s="16"/>
      <c r="G643" s="16" t="s">
        <v>32</v>
      </c>
      <c r="H643" s="16"/>
      <c r="I643" s="16"/>
      <c r="J643" s="16" t="s">
        <v>3316</v>
      </c>
      <c r="K643" s="16"/>
      <c r="L643" s="20" t="s">
        <v>86</v>
      </c>
      <c r="M643" s="22" t="s">
        <v>3317</v>
      </c>
      <c r="N643" s="16">
        <v>1246.0</v>
      </c>
      <c r="O643" s="16">
        <v>1084.0</v>
      </c>
      <c r="P643" s="16"/>
      <c r="Q643" s="23" t="s">
        <v>3318</v>
      </c>
      <c r="R643" s="20" t="s">
        <v>2387</v>
      </c>
    </row>
    <row r="644">
      <c r="A644" s="21" t="s">
        <v>3319</v>
      </c>
      <c r="B644" s="16" t="s">
        <v>1417</v>
      </c>
      <c r="C644" s="18" t="s">
        <v>3320</v>
      </c>
      <c r="D644" s="16" t="s">
        <v>3321</v>
      </c>
      <c r="E644" s="19">
        <v>43070.8758912037</v>
      </c>
      <c r="F644" s="16"/>
      <c r="G644" s="16" t="s">
        <v>32</v>
      </c>
      <c r="H644" s="16"/>
      <c r="I644" s="16"/>
      <c r="J644" s="16" t="s">
        <v>1420</v>
      </c>
      <c r="K644" s="16"/>
      <c r="L644" s="20" t="s">
        <v>86</v>
      </c>
      <c r="M644" s="22" t="s">
        <v>1421</v>
      </c>
      <c r="N644" s="16">
        <v>1324.0</v>
      </c>
      <c r="O644" s="16">
        <v>2025.0</v>
      </c>
      <c r="P644" s="16"/>
      <c r="Q644" s="23" t="s">
        <v>3322</v>
      </c>
      <c r="R644" s="20" t="s">
        <v>3323</v>
      </c>
    </row>
    <row r="645">
      <c r="A645" s="21" t="s">
        <v>3324</v>
      </c>
      <c r="B645" s="16" t="s">
        <v>192</v>
      </c>
      <c r="C645" s="18" t="s">
        <v>3325</v>
      </c>
      <c r="D645" s="16" t="s">
        <v>3321</v>
      </c>
      <c r="E645" s="19">
        <v>43070.8758912037</v>
      </c>
      <c r="F645" s="16"/>
      <c r="G645" s="16" t="s">
        <v>32</v>
      </c>
      <c r="H645" s="16"/>
      <c r="I645" s="16"/>
      <c r="J645" s="16" t="s">
        <v>194</v>
      </c>
      <c r="K645" s="16"/>
      <c r="L645" s="20" t="s">
        <v>44</v>
      </c>
      <c r="M645" s="22" t="s">
        <v>195</v>
      </c>
      <c r="N645" s="16">
        <v>828.0</v>
      </c>
      <c r="O645" s="16">
        <v>1978.0</v>
      </c>
      <c r="P645" s="16" t="s">
        <v>196</v>
      </c>
      <c r="Q645" s="23" t="s">
        <v>3326</v>
      </c>
      <c r="R645" s="20" t="s">
        <v>3327</v>
      </c>
    </row>
    <row r="646">
      <c r="A646" s="21" t="s">
        <v>3328</v>
      </c>
      <c r="B646" s="16" t="s">
        <v>1342</v>
      </c>
      <c r="C646" s="18" t="s">
        <v>3329</v>
      </c>
      <c r="D646" s="16" t="s">
        <v>3330</v>
      </c>
      <c r="E646" s="19">
        <v>43070.875798611116</v>
      </c>
      <c r="F646" s="16"/>
      <c r="G646" s="16" t="s">
        <v>32</v>
      </c>
      <c r="H646" s="16"/>
      <c r="I646" s="16"/>
      <c r="J646" s="16" t="s">
        <v>1345</v>
      </c>
      <c r="K646" s="16"/>
      <c r="L646" s="20" t="s">
        <v>736</v>
      </c>
      <c r="M646" s="22" t="s">
        <v>1346</v>
      </c>
      <c r="N646" s="16">
        <v>976.0</v>
      </c>
      <c r="O646" s="16">
        <v>1117.0</v>
      </c>
      <c r="P646" s="16" t="s">
        <v>1347</v>
      </c>
      <c r="Q646" s="23" t="s">
        <v>3331</v>
      </c>
      <c r="R646" s="20" t="s">
        <v>3332</v>
      </c>
    </row>
    <row r="647">
      <c r="A647" s="21" t="s">
        <v>3333</v>
      </c>
      <c r="B647" s="16" t="s">
        <v>1031</v>
      </c>
      <c r="C647" s="18" t="s">
        <v>3334</v>
      </c>
      <c r="D647" s="16" t="s">
        <v>3335</v>
      </c>
      <c r="E647" s="19">
        <v>43070.875289351854</v>
      </c>
      <c r="F647" s="16"/>
      <c r="G647" s="16" t="s">
        <v>32</v>
      </c>
      <c r="H647" s="16"/>
      <c r="I647" s="16"/>
      <c r="J647" s="16" t="s">
        <v>1033</v>
      </c>
      <c r="K647" s="16"/>
      <c r="L647" s="20" t="s">
        <v>86</v>
      </c>
      <c r="M647" s="22" t="s">
        <v>1034</v>
      </c>
      <c r="N647" s="16">
        <v>98.0</v>
      </c>
      <c r="O647" s="16">
        <v>347.0</v>
      </c>
      <c r="P647" s="16" t="s">
        <v>762</v>
      </c>
      <c r="Q647" s="23" t="s">
        <v>3336</v>
      </c>
      <c r="R647" s="20" t="s">
        <v>3337</v>
      </c>
    </row>
    <row r="648">
      <c r="A648" s="21" t="s">
        <v>3338</v>
      </c>
      <c r="B648" s="16" t="s">
        <v>154</v>
      </c>
      <c r="C648" s="18" t="s">
        <v>1209</v>
      </c>
      <c r="D648" s="16" t="s">
        <v>3339</v>
      </c>
      <c r="E648" s="19">
        <v>43070.87523148148</v>
      </c>
      <c r="F648" s="16"/>
      <c r="G648" s="16" t="s">
        <v>32</v>
      </c>
      <c r="H648" s="16"/>
      <c r="I648" s="16"/>
      <c r="J648" s="16" t="s">
        <v>156</v>
      </c>
      <c r="K648" s="16"/>
      <c r="L648" s="20" t="s">
        <v>86</v>
      </c>
      <c r="M648" s="22" t="s">
        <v>340</v>
      </c>
      <c r="N648" s="16">
        <v>3153.0</v>
      </c>
      <c r="O648" s="16">
        <v>441.0</v>
      </c>
      <c r="P648" s="16" t="s">
        <v>158</v>
      </c>
      <c r="Q648" s="23" t="s">
        <v>3340</v>
      </c>
      <c r="R648" s="20" t="s">
        <v>1215</v>
      </c>
    </row>
    <row r="649">
      <c r="A649" s="21" t="s">
        <v>3341</v>
      </c>
      <c r="B649" s="16" t="s">
        <v>192</v>
      </c>
      <c r="C649" s="18" t="s">
        <v>3342</v>
      </c>
      <c r="D649" s="16" t="s">
        <v>3343</v>
      </c>
      <c r="E649" s="19">
        <v>43070.87226851852</v>
      </c>
      <c r="F649" s="16"/>
      <c r="G649" s="16" t="s">
        <v>32</v>
      </c>
      <c r="H649" s="16"/>
      <c r="I649" s="16"/>
      <c r="J649" s="16" t="s">
        <v>194</v>
      </c>
      <c r="K649" s="16"/>
      <c r="L649" s="20" t="s">
        <v>44</v>
      </c>
      <c r="M649" s="22" t="s">
        <v>195</v>
      </c>
      <c r="N649" s="16">
        <v>828.0</v>
      </c>
      <c r="O649" s="16">
        <v>1978.0</v>
      </c>
      <c r="P649" s="16" t="s">
        <v>196</v>
      </c>
      <c r="Q649" s="23" t="s">
        <v>3344</v>
      </c>
      <c r="R649" s="20" t="s">
        <v>3345</v>
      </c>
    </row>
    <row r="650">
      <c r="A650" s="21" t="s">
        <v>3346</v>
      </c>
      <c r="B650" s="16" t="s">
        <v>1342</v>
      </c>
      <c r="C650" s="18" t="s">
        <v>3347</v>
      </c>
      <c r="D650" s="16" t="s">
        <v>3348</v>
      </c>
      <c r="E650" s="19">
        <v>43070.86846064815</v>
      </c>
      <c r="F650" s="16"/>
      <c r="G650" s="16" t="s">
        <v>32</v>
      </c>
      <c r="H650" s="16"/>
      <c r="I650" s="16"/>
      <c r="J650" s="16" t="s">
        <v>1345</v>
      </c>
      <c r="K650" s="16"/>
      <c r="L650" s="20" t="s">
        <v>44</v>
      </c>
      <c r="M650" s="22" t="s">
        <v>1346</v>
      </c>
      <c r="N650" s="16">
        <v>976.0</v>
      </c>
      <c r="O650" s="16">
        <v>1117.0</v>
      </c>
      <c r="P650" s="16" t="s">
        <v>1347</v>
      </c>
      <c r="Q650" s="23" t="s">
        <v>3349</v>
      </c>
      <c r="R650" s="20" t="s">
        <v>3350</v>
      </c>
    </row>
    <row r="651">
      <c r="A651" s="21" t="s">
        <v>3351</v>
      </c>
      <c r="B651" s="16" t="s">
        <v>1031</v>
      </c>
      <c r="C651" s="18" t="s">
        <v>2421</v>
      </c>
      <c r="D651" s="16" t="s">
        <v>3352</v>
      </c>
      <c r="E651" s="19">
        <v>43070.86814814815</v>
      </c>
      <c r="F651" s="16"/>
      <c r="G651" s="16" t="s">
        <v>32</v>
      </c>
      <c r="H651" s="16"/>
      <c r="I651" s="16"/>
      <c r="J651" s="16" t="s">
        <v>1033</v>
      </c>
      <c r="K651" s="16"/>
      <c r="L651" s="20" t="s">
        <v>86</v>
      </c>
      <c r="M651" s="22" t="s">
        <v>1034</v>
      </c>
      <c r="N651" s="16">
        <v>98.0</v>
      </c>
      <c r="O651" s="16">
        <v>347.0</v>
      </c>
      <c r="P651" s="16" t="s">
        <v>762</v>
      </c>
      <c r="Q651" s="23" t="s">
        <v>3353</v>
      </c>
      <c r="R651" s="20" t="s">
        <v>2426</v>
      </c>
    </row>
    <row r="652">
      <c r="A652" s="21" t="s">
        <v>3354</v>
      </c>
      <c r="B652" s="16" t="s">
        <v>1082</v>
      </c>
      <c r="C652" s="18" t="s">
        <v>3355</v>
      </c>
      <c r="D652" s="16" t="s">
        <v>3356</v>
      </c>
      <c r="E652" s="19">
        <v>43070.868055555555</v>
      </c>
      <c r="F652" s="16"/>
      <c r="G652" s="16" t="s">
        <v>32</v>
      </c>
      <c r="H652" s="16"/>
      <c r="I652" s="16"/>
      <c r="J652" s="16" t="s">
        <v>1085</v>
      </c>
      <c r="K652" s="16"/>
      <c r="L652" s="20" t="s">
        <v>44</v>
      </c>
      <c r="M652" s="22" t="s">
        <v>2937</v>
      </c>
      <c r="N652" s="16">
        <v>155.0</v>
      </c>
      <c r="O652" s="16">
        <v>296.0</v>
      </c>
      <c r="P652" s="16" t="s">
        <v>1087</v>
      </c>
      <c r="Q652" s="23" t="s">
        <v>3357</v>
      </c>
      <c r="R652" s="20" t="s">
        <v>3358</v>
      </c>
    </row>
    <row r="653">
      <c r="A653" s="21" t="s">
        <v>3359</v>
      </c>
      <c r="B653" s="16" t="s">
        <v>1031</v>
      </c>
      <c r="C653" s="18" t="s">
        <v>3046</v>
      </c>
      <c r="D653" s="16" t="s">
        <v>3360</v>
      </c>
      <c r="E653" s="19">
        <v>43070.867939814816</v>
      </c>
      <c r="F653" s="16"/>
      <c r="G653" s="16" t="s">
        <v>32</v>
      </c>
      <c r="H653" s="16"/>
      <c r="I653" s="16"/>
      <c r="J653" s="16" t="s">
        <v>1033</v>
      </c>
      <c r="K653" s="16"/>
      <c r="L653" s="20" t="s">
        <v>86</v>
      </c>
      <c r="M653" s="22" t="s">
        <v>1034</v>
      </c>
      <c r="N653" s="16">
        <v>98.0</v>
      </c>
      <c r="O653" s="16">
        <v>347.0</v>
      </c>
      <c r="P653" s="16" t="s">
        <v>762</v>
      </c>
      <c r="Q653" s="23" t="s">
        <v>3361</v>
      </c>
      <c r="R653" s="20" t="s">
        <v>1471</v>
      </c>
    </row>
    <row r="654">
      <c r="A654" s="21" t="s">
        <v>3362</v>
      </c>
      <c r="B654" s="16" t="s">
        <v>1342</v>
      </c>
      <c r="C654" s="18" t="s">
        <v>3363</v>
      </c>
      <c r="D654" s="16" t="s">
        <v>3364</v>
      </c>
      <c r="E654" s="19">
        <v>43070.86728009259</v>
      </c>
      <c r="F654" s="16"/>
      <c r="G654" s="16" t="s">
        <v>32</v>
      </c>
      <c r="H654" s="16"/>
      <c r="I654" s="16"/>
      <c r="J654" s="16" t="s">
        <v>1345</v>
      </c>
      <c r="K654" s="16"/>
      <c r="L654" s="20" t="s">
        <v>44</v>
      </c>
      <c r="M654" s="22" t="s">
        <v>1346</v>
      </c>
      <c r="N654" s="16">
        <v>976.0</v>
      </c>
      <c r="O654" s="16">
        <v>1117.0</v>
      </c>
      <c r="P654" s="16" t="s">
        <v>1347</v>
      </c>
      <c r="Q654" s="23" t="s">
        <v>3365</v>
      </c>
      <c r="R654" s="20" t="s">
        <v>3366</v>
      </c>
    </row>
    <row r="655">
      <c r="A655" s="21" t="s">
        <v>3367</v>
      </c>
      <c r="B655" s="16" t="s">
        <v>1082</v>
      </c>
      <c r="C655" s="18" t="s">
        <v>3368</v>
      </c>
      <c r="D655" s="16" t="s">
        <v>3369</v>
      </c>
      <c r="E655" s="19">
        <v>43070.86714120371</v>
      </c>
      <c r="F655" s="16"/>
      <c r="G655" s="16" t="s">
        <v>32</v>
      </c>
      <c r="H655" s="16"/>
      <c r="I655" s="16"/>
      <c r="J655" s="16" t="s">
        <v>1085</v>
      </c>
      <c r="K655" s="16"/>
      <c r="L655" s="20" t="s">
        <v>44</v>
      </c>
      <c r="M655" s="22" t="s">
        <v>2937</v>
      </c>
      <c r="N655" s="16">
        <v>155.0</v>
      </c>
      <c r="O655" s="16">
        <v>296.0</v>
      </c>
      <c r="P655" s="16" t="s">
        <v>1087</v>
      </c>
      <c r="Q655" s="23" t="s">
        <v>3370</v>
      </c>
      <c r="R655" s="20" t="s">
        <v>3371</v>
      </c>
    </row>
    <row r="656">
      <c r="A656" s="21" t="s">
        <v>3372</v>
      </c>
      <c r="B656" s="16" t="s">
        <v>147</v>
      </c>
      <c r="C656" s="18" t="s">
        <v>3373</v>
      </c>
      <c r="D656" s="16" t="s">
        <v>3374</v>
      </c>
      <c r="E656" s="19">
        <v>43070.86686342592</v>
      </c>
      <c r="F656" s="16"/>
      <c r="G656" s="16" t="s">
        <v>32</v>
      </c>
      <c r="H656" s="16"/>
      <c r="I656" s="16"/>
      <c r="J656" s="16" t="s">
        <v>149</v>
      </c>
      <c r="K656" s="16"/>
      <c r="L656" s="20" t="s">
        <v>44</v>
      </c>
      <c r="M656" s="22" t="s">
        <v>150</v>
      </c>
      <c r="N656" s="16">
        <v>582.0</v>
      </c>
      <c r="O656" s="16">
        <v>1456.0</v>
      </c>
      <c r="P656" s="16" t="s">
        <v>151</v>
      </c>
      <c r="Q656" s="23" t="s">
        <v>3375</v>
      </c>
      <c r="R656" s="20" t="s">
        <v>3376</v>
      </c>
    </row>
    <row r="657">
      <c r="A657" s="21" t="s">
        <v>3377</v>
      </c>
      <c r="B657" s="16" t="s">
        <v>1342</v>
      </c>
      <c r="C657" s="18" t="s">
        <v>3378</v>
      </c>
      <c r="D657" s="16" t="s">
        <v>3379</v>
      </c>
      <c r="E657" s="19">
        <v>43070.8655787037</v>
      </c>
      <c r="F657" s="16"/>
      <c r="G657" s="16" t="s">
        <v>32</v>
      </c>
      <c r="H657" s="16"/>
      <c r="I657" s="16"/>
      <c r="J657" s="16" t="s">
        <v>1345</v>
      </c>
      <c r="K657" s="16"/>
      <c r="L657" s="20" t="s">
        <v>44</v>
      </c>
      <c r="M657" s="22" t="s">
        <v>1346</v>
      </c>
      <c r="N657" s="16">
        <v>976.0</v>
      </c>
      <c r="O657" s="16">
        <v>1117.0</v>
      </c>
      <c r="P657" s="16" t="s">
        <v>1347</v>
      </c>
      <c r="Q657" s="23" t="s">
        <v>3380</v>
      </c>
      <c r="R657" s="20" t="s">
        <v>3381</v>
      </c>
    </row>
    <row r="658">
      <c r="A658" s="21" t="s">
        <v>3382</v>
      </c>
      <c r="B658" s="16" t="s">
        <v>3227</v>
      </c>
      <c r="C658" s="18" t="s">
        <v>107</v>
      </c>
      <c r="D658" s="16" t="s">
        <v>3383</v>
      </c>
      <c r="E658" s="19">
        <v>43070.863854166666</v>
      </c>
      <c r="F658" s="16"/>
      <c r="G658" s="16" t="s">
        <v>32</v>
      </c>
      <c r="H658" s="16"/>
      <c r="I658" s="16"/>
      <c r="J658" s="16" t="s">
        <v>3229</v>
      </c>
      <c r="K658" s="16"/>
      <c r="L658" s="20" t="s">
        <v>2593</v>
      </c>
      <c r="M658" s="22" t="s">
        <v>3230</v>
      </c>
      <c r="N658" s="16">
        <v>545.0</v>
      </c>
      <c r="O658" s="16">
        <v>1304.0</v>
      </c>
      <c r="P658" s="16" t="s">
        <v>3231</v>
      </c>
      <c r="Q658" s="23" t="s">
        <v>3384</v>
      </c>
      <c r="R658" s="20" t="s">
        <v>116</v>
      </c>
    </row>
    <row r="659">
      <c r="A659" s="21" t="s">
        <v>3385</v>
      </c>
      <c r="B659" s="16" t="s">
        <v>3386</v>
      </c>
      <c r="C659" s="18" t="s">
        <v>107</v>
      </c>
      <c r="D659" s="16" t="s">
        <v>3387</v>
      </c>
      <c r="E659" s="19">
        <v>43070.86368055556</v>
      </c>
      <c r="F659" s="16"/>
      <c r="G659" s="16" t="s">
        <v>32</v>
      </c>
      <c r="H659" s="16"/>
      <c r="I659" s="16"/>
      <c r="J659" s="16" t="s">
        <v>3388</v>
      </c>
      <c r="K659" s="16"/>
      <c r="L659" s="20" t="s">
        <v>86</v>
      </c>
      <c r="M659" s="22" t="s">
        <v>3389</v>
      </c>
      <c r="N659" s="16">
        <v>1520.0</v>
      </c>
      <c r="O659" s="16">
        <v>991.0</v>
      </c>
      <c r="P659" s="16" t="s">
        <v>3390</v>
      </c>
      <c r="Q659" s="23" t="s">
        <v>3391</v>
      </c>
      <c r="R659" s="20" t="s">
        <v>116</v>
      </c>
    </row>
    <row r="660">
      <c r="A660" s="21" t="s">
        <v>3392</v>
      </c>
      <c r="B660" s="16" t="s">
        <v>3393</v>
      </c>
      <c r="C660" s="18" t="s">
        <v>107</v>
      </c>
      <c r="D660" s="16" t="s">
        <v>3394</v>
      </c>
      <c r="E660" s="19">
        <v>43070.86363425926</v>
      </c>
      <c r="F660" s="16"/>
      <c r="G660" s="16" t="s">
        <v>32</v>
      </c>
      <c r="H660" s="16"/>
      <c r="I660" s="16"/>
      <c r="J660" s="16" t="s">
        <v>3395</v>
      </c>
      <c r="K660" s="16"/>
      <c r="L660" s="20" t="s">
        <v>44</v>
      </c>
      <c r="M660" s="22" t="s">
        <v>3396</v>
      </c>
      <c r="N660" s="16">
        <v>1714.0</v>
      </c>
      <c r="O660" s="16">
        <v>1095.0</v>
      </c>
      <c r="P660" s="16" t="s">
        <v>3397</v>
      </c>
      <c r="Q660" s="23" t="s">
        <v>3398</v>
      </c>
      <c r="R660" s="20" t="s">
        <v>116</v>
      </c>
    </row>
    <row r="661">
      <c r="A661" s="21" t="s">
        <v>3399</v>
      </c>
      <c r="B661" s="16" t="s">
        <v>1031</v>
      </c>
      <c r="C661" s="18" t="s">
        <v>3400</v>
      </c>
      <c r="D661" s="16" t="s">
        <v>3401</v>
      </c>
      <c r="E661" s="19">
        <v>43070.86350694444</v>
      </c>
      <c r="F661" s="16"/>
      <c r="G661" s="16" t="s">
        <v>32</v>
      </c>
      <c r="H661" s="16"/>
      <c r="I661" s="16"/>
      <c r="J661" s="16" t="s">
        <v>1033</v>
      </c>
      <c r="K661" s="16"/>
      <c r="L661" s="20" t="s">
        <v>86</v>
      </c>
      <c r="M661" s="22" t="s">
        <v>1034</v>
      </c>
      <c r="N661" s="16">
        <v>98.0</v>
      </c>
      <c r="O661" s="16">
        <v>347.0</v>
      </c>
      <c r="P661" s="16" t="s">
        <v>762</v>
      </c>
      <c r="Q661" s="23" t="s">
        <v>3402</v>
      </c>
      <c r="R661" s="20" t="s">
        <v>3403</v>
      </c>
    </row>
    <row r="662">
      <c r="A662" s="21" t="s">
        <v>3404</v>
      </c>
      <c r="B662" s="16" t="s">
        <v>1031</v>
      </c>
      <c r="C662" s="18" t="s">
        <v>3405</v>
      </c>
      <c r="D662" s="16" t="s">
        <v>3406</v>
      </c>
      <c r="E662" s="19">
        <v>43070.863032407404</v>
      </c>
      <c r="F662" s="16"/>
      <c r="G662" s="16" t="s">
        <v>32</v>
      </c>
      <c r="H662" s="16"/>
      <c r="I662" s="16"/>
      <c r="J662" s="16" t="s">
        <v>1033</v>
      </c>
      <c r="K662" s="16"/>
      <c r="L662" s="20" t="s">
        <v>86</v>
      </c>
      <c r="M662" s="22" t="s">
        <v>1034</v>
      </c>
      <c r="N662" s="16">
        <v>98.0</v>
      </c>
      <c r="O662" s="16">
        <v>347.0</v>
      </c>
      <c r="P662" s="16" t="s">
        <v>762</v>
      </c>
      <c r="Q662" s="23" t="s">
        <v>3407</v>
      </c>
      <c r="R662" s="20" t="s">
        <v>3408</v>
      </c>
    </row>
    <row r="663">
      <c r="A663" s="21" t="s">
        <v>3409</v>
      </c>
      <c r="B663" s="16" t="s">
        <v>2044</v>
      </c>
      <c r="C663" s="18" t="s">
        <v>3410</v>
      </c>
      <c r="D663" s="16" t="s">
        <v>3411</v>
      </c>
      <c r="E663" s="19">
        <v>43070.862812499996</v>
      </c>
      <c r="F663" s="16"/>
      <c r="G663" s="16" t="s">
        <v>32</v>
      </c>
      <c r="H663" s="16"/>
      <c r="I663" s="16"/>
      <c r="J663" s="16" t="s">
        <v>2047</v>
      </c>
      <c r="K663" s="16"/>
      <c r="L663" s="20" t="s">
        <v>53</v>
      </c>
      <c r="M663" s="22" t="s">
        <v>2048</v>
      </c>
      <c r="N663" s="16">
        <v>77.0</v>
      </c>
      <c r="O663" s="16">
        <v>331.0</v>
      </c>
      <c r="P663" s="16" t="s">
        <v>2049</v>
      </c>
      <c r="Q663" s="23" t="s">
        <v>3412</v>
      </c>
      <c r="R663" s="20" t="s">
        <v>3413</v>
      </c>
    </row>
    <row r="664">
      <c r="A664" s="21" t="s">
        <v>3280</v>
      </c>
      <c r="B664" s="16" t="s">
        <v>2044</v>
      </c>
      <c r="C664" s="18" t="s">
        <v>3414</v>
      </c>
      <c r="D664" s="16" t="s">
        <v>3415</v>
      </c>
      <c r="E664" s="19">
        <v>43070.86246527778</v>
      </c>
      <c r="F664" s="16"/>
      <c r="G664" s="16" t="s">
        <v>32</v>
      </c>
      <c r="H664" s="16"/>
      <c r="I664" s="16"/>
      <c r="J664" s="16" t="s">
        <v>2047</v>
      </c>
      <c r="K664" s="16"/>
      <c r="L664" s="20" t="s">
        <v>53</v>
      </c>
      <c r="M664" s="22" t="s">
        <v>2048</v>
      </c>
      <c r="N664" s="16">
        <v>77.0</v>
      </c>
      <c r="O664" s="16">
        <v>331.0</v>
      </c>
      <c r="P664" s="16" t="s">
        <v>2049</v>
      </c>
      <c r="Q664" s="23" t="s">
        <v>3416</v>
      </c>
      <c r="R664" s="20" t="s">
        <v>3417</v>
      </c>
    </row>
    <row r="665">
      <c r="A665" s="21" t="s">
        <v>3418</v>
      </c>
      <c r="B665" s="16" t="s">
        <v>3419</v>
      </c>
      <c r="C665" s="18" t="s">
        <v>107</v>
      </c>
      <c r="D665" s="16" t="s">
        <v>3420</v>
      </c>
      <c r="E665" s="19">
        <v>43070.86232638889</v>
      </c>
      <c r="F665" s="16"/>
      <c r="G665" s="16" t="s">
        <v>32</v>
      </c>
      <c r="H665" s="16"/>
      <c r="I665" s="16"/>
      <c r="J665" s="16" t="s">
        <v>3421</v>
      </c>
      <c r="K665" s="16"/>
      <c r="L665" s="20" t="s">
        <v>86</v>
      </c>
      <c r="M665" s="22" t="s">
        <v>3422</v>
      </c>
      <c r="N665" s="16">
        <v>197.0</v>
      </c>
      <c r="O665" s="16">
        <v>212.0</v>
      </c>
      <c r="P665" s="16" t="s">
        <v>3423</v>
      </c>
      <c r="Q665" s="23" t="s">
        <v>3424</v>
      </c>
      <c r="R665" s="20" t="s">
        <v>116</v>
      </c>
    </row>
    <row r="666">
      <c r="A666" s="21" t="s">
        <v>3425</v>
      </c>
      <c r="B666" s="16" t="s">
        <v>147</v>
      </c>
      <c r="C666" s="18" t="s">
        <v>3426</v>
      </c>
      <c r="D666" s="16" t="s">
        <v>3427</v>
      </c>
      <c r="E666" s="19">
        <v>43070.86203703703</v>
      </c>
      <c r="F666" s="16"/>
      <c r="G666" s="16" t="s">
        <v>32</v>
      </c>
      <c r="H666" s="16"/>
      <c r="I666" s="16"/>
      <c r="J666" s="16" t="s">
        <v>149</v>
      </c>
      <c r="K666" s="16"/>
      <c r="L666" s="20" t="s">
        <v>44</v>
      </c>
      <c r="M666" s="22" t="s">
        <v>150</v>
      </c>
      <c r="N666" s="16">
        <v>582.0</v>
      </c>
      <c r="O666" s="16">
        <v>1456.0</v>
      </c>
      <c r="P666" s="16" t="s">
        <v>151</v>
      </c>
      <c r="Q666" s="23" t="s">
        <v>3428</v>
      </c>
      <c r="R666" s="20" t="s">
        <v>3429</v>
      </c>
    </row>
    <row r="667">
      <c r="A667" s="21" t="s">
        <v>3430</v>
      </c>
      <c r="B667" s="16" t="s">
        <v>1031</v>
      </c>
      <c r="C667" s="18" t="s">
        <v>107</v>
      </c>
      <c r="D667" s="16" t="s">
        <v>3431</v>
      </c>
      <c r="E667" s="19">
        <v>43070.86170138889</v>
      </c>
      <c r="F667" s="16"/>
      <c r="G667" s="16" t="s">
        <v>32</v>
      </c>
      <c r="H667" s="16"/>
      <c r="I667" s="16"/>
      <c r="J667" s="16" t="s">
        <v>1033</v>
      </c>
      <c r="K667" s="16"/>
      <c r="L667" s="20" t="s">
        <v>86</v>
      </c>
      <c r="M667" s="22" t="s">
        <v>1034</v>
      </c>
      <c r="N667" s="16">
        <v>98.0</v>
      </c>
      <c r="O667" s="16">
        <v>347.0</v>
      </c>
      <c r="P667" s="16" t="s">
        <v>762</v>
      </c>
      <c r="Q667" s="23" t="s">
        <v>3432</v>
      </c>
      <c r="R667" s="20" t="s">
        <v>116</v>
      </c>
    </row>
    <row r="668">
      <c r="A668" s="21" t="s">
        <v>3433</v>
      </c>
      <c r="B668" s="16" t="s">
        <v>1342</v>
      </c>
      <c r="C668" s="18" t="s">
        <v>107</v>
      </c>
      <c r="D668" s="16" t="s">
        <v>3434</v>
      </c>
      <c r="E668" s="19">
        <v>43070.861284722225</v>
      </c>
      <c r="F668" s="16"/>
      <c r="G668" s="16" t="s">
        <v>32</v>
      </c>
      <c r="H668" s="16"/>
      <c r="I668" s="16"/>
      <c r="J668" s="16" t="s">
        <v>1345</v>
      </c>
      <c r="K668" s="16"/>
      <c r="L668" s="20" t="s">
        <v>44</v>
      </c>
      <c r="M668" s="22" t="s">
        <v>1346</v>
      </c>
      <c r="N668" s="16">
        <v>976.0</v>
      </c>
      <c r="O668" s="16">
        <v>1117.0</v>
      </c>
      <c r="P668" s="16" t="s">
        <v>1347</v>
      </c>
      <c r="Q668" s="23" t="s">
        <v>3435</v>
      </c>
      <c r="R668" s="20" t="s">
        <v>116</v>
      </c>
    </row>
    <row r="669">
      <c r="A669" s="21" t="s">
        <v>3436</v>
      </c>
      <c r="B669" s="16" t="s">
        <v>1342</v>
      </c>
      <c r="C669" s="18" t="s">
        <v>3437</v>
      </c>
      <c r="D669" s="16" t="s">
        <v>3438</v>
      </c>
      <c r="E669" s="19">
        <v>43070.86077546296</v>
      </c>
      <c r="F669" s="16"/>
      <c r="G669" s="16" t="s">
        <v>32</v>
      </c>
      <c r="H669" s="16" t="s">
        <v>1033</v>
      </c>
      <c r="I669" s="16" t="s">
        <v>1031</v>
      </c>
      <c r="J669" s="16" t="s">
        <v>1345</v>
      </c>
      <c r="K669" s="16" t="s">
        <v>3439</v>
      </c>
      <c r="L669" s="20" t="s">
        <v>44</v>
      </c>
      <c r="M669" s="22" t="s">
        <v>1346</v>
      </c>
      <c r="N669" s="16">
        <v>976.0</v>
      </c>
      <c r="O669" s="16">
        <v>1117.0</v>
      </c>
      <c r="P669" s="16" t="s">
        <v>1347</v>
      </c>
      <c r="Q669" s="23" t="s">
        <v>3440</v>
      </c>
      <c r="R669" s="20" t="s">
        <v>3441</v>
      </c>
    </row>
    <row r="670">
      <c r="A670" s="21" t="s">
        <v>3442</v>
      </c>
      <c r="B670" s="16" t="s">
        <v>1082</v>
      </c>
      <c r="C670" s="18" t="s">
        <v>3443</v>
      </c>
      <c r="D670" s="16" t="s">
        <v>3444</v>
      </c>
      <c r="E670" s="19">
        <v>43070.86071759259</v>
      </c>
      <c r="F670" s="16"/>
      <c r="G670" s="16" t="s">
        <v>32</v>
      </c>
      <c r="H670" s="16" t="s">
        <v>272</v>
      </c>
      <c r="I670" s="16" t="s">
        <v>270</v>
      </c>
      <c r="J670" s="16" t="s">
        <v>1085</v>
      </c>
      <c r="K670" s="16"/>
      <c r="L670" s="20" t="s">
        <v>44</v>
      </c>
      <c r="M670" s="22" t="s">
        <v>2937</v>
      </c>
      <c r="N670" s="16">
        <v>155.0</v>
      </c>
      <c r="O670" s="16">
        <v>296.0</v>
      </c>
      <c r="P670" s="16" t="s">
        <v>1087</v>
      </c>
      <c r="Q670" s="23" t="s">
        <v>3445</v>
      </c>
      <c r="R670" s="20" t="s">
        <v>3446</v>
      </c>
    </row>
    <row r="671">
      <c r="A671" s="21" t="s">
        <v>3447</v>
      </c>
      <c r="B671" s="16" t="s">
        <v>1342</v>
      </c>
      <c r="C671" s="18" t="s">
        <v>3241</v>
      </c>
      <c r="D671" s="16" t="s">
        <v>3448</v>
      </c>
      <c r="E671" s="19">
        <v>43070.86040509259</v>
      </c>
      <c r="F671" s="16"/>
      <c r="G671" s="16" t="s">
        <v>32</v>
      </c>
      <c r="H671" s="16"/>
      <c r="I671" s="16"/>
      <c r="J671" s="16" t="s">
        <v>1345</v>
      </c>
      <c r="K671" s="16"/>
      <c r="L671" s="20" t="s">
        <v>44</v>
      </c>
      <c r="M671" s="22" t="s">
        <v>1346</v>
      </c>
      <c r="N671" s="16">
        <v>976.0</v>
      </c>
      <c r="O671" s="16">
        <v>1117.0</v>
      </c>
      <c r="P671" s="16" t="s">
        <v>1347</v>
      </c>
      <c r="Q671" s="23" t="s">
        <v>3449</v>
      </c>
      <c r="R671" s="20" t="s">
        <v>3244</v>
      </c>
    </row>
    <row r="672">
      <c r="A672" s="21" t="s">
        <v>3450</v>
      </c>
      <c r="B672" s="16" t="s">
        <v>1342</v>
      </c>
      <c r="C672" s="18" t="s">
        <v>3274</v>
      </c>
      <c r="D672" s="16" t="s">
        <v>3451</v>
      </c>
      <c r="E672" s="19">
        <v>43070.86021990741</v>
      </c>
      <c r="F672" s="16"/>
      <c r="G672" s="16" t="s">
        <v>32</v>
      </c>
      <c r="H672" s="16"/>
      <c r="I672" s="16"/>
      <c r="J672" s="16" t="s">
        <v>1345</v>
      </c>
      <c r="K672" s="16"/>
      <c r="L672" s="20" t="s">
        <v>44</v>
      </c>
      <c r="M672" s="22" t="s">
        <v>1346</v>
      </c>
      <c r="N672" s="16">
        <v>976.0</v>
      </c>
      <c r="O672" s="16">
        <v>1117.0</v>
      </c>
      <c r="P672" s="16" t="s">
        <v>1347</v>
      </c>
      <c r="Q672" s="23" t="s">
        <v>3452</v>
      </c>
      <c r="R672" s="20" t="s">
        <v>3277</v>
      </c>
    </row>
    <row r="673">
      <c r="A673" s="21" t="s">
        <v>3453</v>
      </c>
      <c r="B673" s="16" t="s">
        <v>1417</v>
      </c>
      <c r="C673" s="18" t="s">
        <v>3454</v>
      </c>
      <c r="D673" s="16" t="s">
        <v>3455</v>
      </c>
      <c r="E673" s="19">
        <v>43070.860081018516</v>
      </c>
      <c r="F673" s="16"/>
      <c r="G673" s="16" t="s">
        <v>32</v>
      </c>
      <c r="H673" s="16"/>
      <c r="I673" s="16"/>
      <c r="J673" s="16" t="s">
        <v>1420</v>
      </c>
      <c r="K673" s="16"/>
      <c r="L673" s="20" t="s">
        <v>86</v>
      </c>
      <c r="M673" s="22" t="s">
        <v>1421</v>
      </c>
      <c r="N673" s="16">
        <v>1324.0</v>
      </c>
      <c r="O673" s="16">
        <v>2025.0</v>
      </c>
      <c r="P673" s="16"/>
      <c r="Q673" s="23" t="s">
        <v>3456</v>
      </c>
      <c r="R673" s="20" t="s">
        <v>3457</v>
      </c>
    </row>
    <row r="674">
      <c r="A674" s="21" t="s">
        <v>3458</v>
      </c>
      <c r="B674" s="16" t="s">
        <v>1986</v>
      </c>
      <c r="C674" s="18" t="s">
        <v>3459</v>
      </c>
      <c r="D674" s="16" t="s">
        <v>3460</v>
      </c>
      <c r="E674" s="19">
        <v>43070.855729166666</v>
      </c>
      <c r="F674" s="16"/>
      <c r="G674" s="16" t="s">
        <v>32</v>
      </c>
      <c r="H674" s="16"/>
      <c r="I674" s="16"/>
      <c r="J674" s="16" t="s">
        <v>1989</v>
      </c>
      <c r="K674" s="16"/>
      <c r="L674" s="20" t="s">
        <v>44</v>
      </c>
      <c r="M674" s="22" t="s">
        <v>1990</v>
      </c>
      <c r="N674" s="16">
        <v>20.0</v>
      </c>
      <c r="O674" s="16">
        <v>37.0</v>
      </c>
      <c r="P674" s="16"/>
      <c r="Q674" s="23" t="s">
        <v>3461</v>
      </c>
      <c r="R674" s="20" t="s">
        <v>3462</v>
      </c>
    </row>
    <row r="675">
      <c r="A675" s="21" t="s">
        <v>3463</v>
      </c>
      <c r="B675" s="16" t="s">
        <v>192</v>
      </c>
      <c r="C675" s="18" t="s">
        <v>3464</v>
      </c>
      <c r="D675" s="16" t="s">
        <v>3465</v>
      </c>
      <c r="E675" s="19">
        <v>43070.8525</v>
      </c>
      <c r="F675" s="16"/>
      <c r="G675" s="16" t="s">
        <v>32</v>
      </c>
      <c r="H675" s="16"/>
      <c r="I675" s="16"/>
      <c r="J675" s="16" t="s">
        <v>194</v>
      </c>
      <c r="K675" s="16"/>
      <c r="L675" s="20" t="s">
        <v>44</v>
      </c>
      <c r="M675" s="22" t="s">
        <v>195</v>
      </c>
      <c r="N675" s="16">
        <v>828.0</v>
      </c>
      <c r="O675" s="16">
        <v>1978.0</v>
      </c>
      <c r="P675" s="16" t="s">
        <v>196</v>
      </c>
      <c r="Q675" s="23" t="s">
        <v>3466</v>
      </c>
      <c r="R675" s="20" t="s">
        <v>3467</v>
      </c>
    </row>
    <row r="676">
      <c r="A676" s="21" t="s">
        <v>3468</v>
      </c>
      <c r="B676" s="16" t="s">
        <v>192</v>
      </c>
      <c r="C676" s="18" t="s">
        <v>3241</v>
      </c>
      <c r="D676" s="16" t="s">
        <v>3469</v>
      </c>
      <c r="E676" s="19">
        <v>43070.85171296296</v>
      </c>
      <c r="F676" s="16"/>
      <c r="G676" s="16" t="s">
        <v>32</v>
      </c>
      <c r="H676" s="16"/>
      <c r="I676" s="16"/>
      <c r="J676" s="16" t="s">
        <v>194</v>
      </c>
      <c r="K676" s="16"/>
      <c r="L676" s="20" t="s">
        <v>44</v>
      </c>
      <c r="M676" s="22" t="s">
        <v>195</v>
      </c>
      <c r="N676" s="16">
        <v>828.0</v>
      </c>
      <c r="O676" s="16">
        <v>1978.0</v>
      </c>
      <c r="P676" s="16" t="s">
        <v>196</v>
      </c>
      <c r="Q676" s="23" t="s">
        <v>3470</v>
      </c>
      <c r="R676" s="20" t="s">
        <v>3244</v>
      </c>
    </row>
    <row r="677">
      <c r="A677" s="21" t="s">
        <v>3471</v>
      </c>
      <c r="B677" s="16" t="s">
        <v>3472</v>
      </c>
      <c r="C677" s="18" t="s">
        <v>3473</v>
      </c>
      <c r="D677" s="16" t="s">
        <v>3474</v>
      </c>
      <c r="E677" s="19">
        <v>43070.851481481484</v>
      </c>
      <c r="F677" s="16"/>
      <c r="G677" s="16" t="s">
        <v>32</v>
      </c>
      <c r="H677" s="16"/>
      <c r="I677" s="16"/>
      <c r="J677" s="16" t="s">
        <v>3475</v>
      </c>
      <c r="K677" s="16"/>
      <c r="L677" s="20" t="s">
        <v>53</v>
      </c>
      <c r="M677" s="22" t="s">
        <v>3476</v>
      </c>
      <c r="N677" s="16">
        <v>132.0</v>
      </c>
      <c r="O677" s="16">
        <v>137.0</v>
      </c>
      <c r="P677" s="16" t="s">
        <v>3477</v>
      </c>
      <c r="Q677" s="23" t="s">
        <v>3478</v>
      </c>
      <c r="R677" s="20" t="s">
        <v>3479</v>
      </c>
    </row>
    <row r="678">
      <c r="A678" s="21" t="s">
        <v>3480</v>
      </c>
      <c r="B678" s="16" t="s">
        <v>154</v>
      </c>
      <c r="C678" s="18" t="s">
        <v>3241</v>
      </c>
      <c r="D678" s="16" t="s">
        <v>3481</v>
      </c>
      <c r="E678" s="19">
        <v>43070.849907407406</v>
      </c>
      <c r="F678" s="16"/>
      <c r="G678" s="16" t="s">
        <v>32</v>
      </c>
      <c r="H678" s="16"/>
      <c r="I678" s="16"/>
      <c r="J678" s="16" t="s">
        <v>156</v>
      </c>
      <c r="K678" s="16"/>
      <c r="L678" s="20" t="s">
        <v>53</v>
      </c>
      <c r="M678" s="22" t="s">
        <v>340</v>
      </c>
      <c r="N678" s="16">
        <v>3153.0</v>
      </c>
      <c r="O678" s="16">
        <v>441.0</v>
      </c>
      <c r="P678" s="16" t="s">
        <v>158</v>
      </c>
      <c r="Q678" s="23" t="s">
        <v>3482</v>
      </c>
      <c r="R678" s="20" t="s">
        <v>3244</v>
      </c>
    </row>
    <row r="679">
      <c r="A679" s="21" t="s">
        <v>3483</v>
      </c>
      <c r="B679" s="16" t="s">
        <v>154</v>
      </c>
      <c r="C679" s="18" t="s">
        <v>3484</v>
      </c>
      <c r="D679" s="16" t="s">
        <v>3485</v>
      </c>
      <c r="E679" s="19">
        <v>43070.84966435185</v>
      </c>
      <c r="F679" s="16"/>
      <c r="G679" s="16" t="s">
        <v>32</v>
      </c>
      <c r="H679" s="16"/>
      <c r="I679" s="16"/>
      <c r="J679" s="16" t="s">
        <v>156</v>
      </c>
      <c r="K679" s="16"/>
      <c r="L679" s="20" t="s">
        <v>53</v>
      </c>
      <c r="M679" s="22" t="s">
        <v>340</v>
      </c>
      <c r="N679" s="16">
        <v>3153.0</v>
      </c>
      <c r="O679" s="16">
        <v>441.0</v>
      </c>
      <c r="P679" s="16" t="s">
        <v>158</v>
      </c>
      <c r="Q679" s="23" t="s">
        <v>3486</v>
      </c>
      <c r="R679" s="20" t="s">
        <v>3487</v>
      </c>
    </row>
    <row r="680">
      <c r="A680" s="21" t="s">
        <v>3439</v>
      </c>
      <c r="B680" s="16" t="s">
        <v>1031</v>
      </c>
      <c r="C680" s="18" t="s">
        <v>3488</v>
      </c>
      <c r="D680" s="16" t="s">
        <v>3489</v>
      </c>
      <c r="E680" s="19">
        <v>43070.84952546297</v>
      </c>
      <c r="F680" s="16"/>
      <c r="G680" s="16" t="s">
        <v>32</v>
      </c>
      <c r="H680" s="16"/>
      <c r="I680" s="16"/>
      <c r="J680" s="16" t="s">
        <v>1033</v>
      </c>
      <c r="K680" s="16"/>
      <c r="L680" s="20" t="s">
        <v>86</v>
      </c>
      <c r="M680" s="22" t="s">
        <v>1034</v>
      </c>
      <c r="N680" s="16">
        <v>98.0</v>
      </c>
      <c r="O680" s="16">
        <v>347.0</v>
      </c>
      <c r="P680" s="16" t="s">
        <v>762</v>
      </c>
      <c r="Q680" s="23" t="s">
        <v>3490</v>
      </c>
      <c r="R680" s="20" t="s">
        <v>3491</v>
      </c>
    </row>
    <row r="681">
      <c r="A681" s="21" t="s">
        <v>3492</v>
      </c>
      <c r="B681" s="16" t="s">
        <v>154</v>
      </c>
      <c r="C681" s="18" t="s">
        <v>3493</v>
      </c>
      <c r="D681" s="16" t="s">
        <v>3494</v>
      </c>
      <c r="E681" s="19">
        <v>43070.84903935185</v>
      </c>
      <c r="F681" s="16"/>
      <c r="G681" s="16" t="s">
        <v>32</v>
      </c>
      <c r="H681" s="16"/>
      <c r="I681" s="16"/>
      <c r="J681" s="16" t="s">
        <v>156</v>
      </c>
      <c r="K681" s="16"/>
      <c r="L681" s="20" t="s">
        <v>53</v>
      </c>
      <c r="M681" s="22" t="s">
        <v>340</v>
      </c>
      <c r="N681" s="16">
        <v>3153.0</v>
      </c>
      <c r="O681" s="16">
        <v>441.0</v>
      </c>
      <c r="P681" s="16" t="s">
        <v>158</v>
      </c>
      <c r="Q681" s="23" t="s">
        <v>3495</v>
      </c>
      <c r="R681" s="20" t="s">
        <v>3496</v>
      </c>
    </row>
    <row r="682">
      <c r="A682" s="21" t="s">
        <v>3497</v>
      </c>
      <c r="B682" s="16" t="s">
        <v>192</v>
      </c>
      <c r="C682" s="18" t="s">
        <v>3172</v>
      </c>
      <c r="D682" s="16" t="s">
        <v>3498</v>
      </c>
      <c r="E682" s="19">
        <v>43070.84613425926</v>
      </c>
      <c r="F682" s="16"/>
      <c r="G682" s="16" t="s">
        <v>32</v>
      </c>
      <c r="H682" s="16"/>
      <c r="I682" s="16"/>
      <c r="J682" s="16" t="s">
        <v>194</v>
      </c>
      <c r="K682" s="16"/>
      <c r="L682" s="20" t="s">
        <v>44</v>
      </c>
      <c r="M682" s="22" t="s">
        <v>195</v>
      </c>
      <c r="N682" s="16">
        <v>828.0</v>
      </c>
      <c r="O682" s="16">
        <v>1978.0</v>
      </c>
      <c r="P682" s="16" t="s">
        <v>196</v>
      </c>
      <c r="Q682" s="23" t="s">
        <v>3499</v>
      </c>
      <c r="R682" s="20" t="s">
        <v>3175</v>
      </c>
    </row>
    <row r="683">
      <c r="A683" s="21" t="s">
        <v>3500</v>
      </c>
      <c r="B683" s="16" t="s">
        <v>3501</v>
      </c>
      <c r="C683" s="18" t="s">
        <v>3502</v>
      </c>
      <c r="D683" s="16" t="s">
        <v>3503</v>
      </c>
      <c r="E683" s="19">
        <v>43070.84425925926</v>
      </c>
      <c r="F683" s="16"/>
      <c r="G683" s="16" t="s">
        <v>32</v>
      </c>
      <c r="H683" s="16"/>
      <c r="I683" s="16"/>
      <c r="J683" s="16" t="s">
        <v>3504</v>
      </c>
      <c r="K683" s="16"/>
      <c r="L683" s="20" t="s">
        <v>86</v>
      </c>
      <c r="M683" s="22" t="s">
        <v>3505</v>
      </c>
      <c r="N683" s="16">
        <v>2609.0</v>
      </c>
      <c r="O683" s="16">
        <v>5001.0</v>
      </c>
      <c r="P683" s="16" t="s">
        <v>3506</v>
      </c>
      <c r="Q683" s="23" t="s">
        <v>3507</v>
      </c>
      <c r="R683" s="20" t="s">
        <v>3508</v>
      </c>
    </row>
    <row r="684">
      <c r="A684" s="21" t="s">
        <v>3509</v>
      </c>
      <c r="B684" s="16" t="s">
        <v>3510</v>
      </c>
      <c r="C684" s="18" t="s">
        <v>2381</v>
      </c>
      <c r="D684" s="16" t="s">
        <v>3511</v>
      </c>
      <c r="E684" s="19">
        <v>43070.8434837963</v>
      </c>
      <c r="F684" s="16"/>
      <c r="G684" s="16" t="s">
        <v>32</v>
      </c>
      <c r="H684" s="16"/>
      <c r="I684" s="16"/>
      <c r="J684" s="16" t="s">
        <v>3512</v>
      </c>
      <c r="K684" s="16"/>
      <c r="L684" s="20" t="s">
        <v>86</v>
      </c>
      <c r="M684" s="22" t="s">
        <v>3513</v>
      </c>
      <c r="N684" s="16">
        <v>976.0</v>
      </c>
      <c r="O684" s="16">
        <v>354.0</v>
      </c>
      <c r="P684" s="16" t="s">
        <v>158</v>
      </c>
      <c r="Q684" s="23" t="s">
        <v>3514</v>
      </c>
      <c r="R684" s="20" t="s">
        <v>2387</v>
      </c>
    </row>
    <row r="685">
      <c r="A685" s="21" t="s">
        <v>3509</v>
      </c>
      <c r="B685" s="16" t="s">
        <v>3510</v>
      </c>
      <c r="C685" s="18" t="s">
        <v>2381</v>
      </c>
      <c r="D685" s="16" t="s">
        <v>3511</v>
      </c>
      <c r="E685" s="19">
        <v>43070.8434837963</v>
      </c>
      <c r="F685" s="16"/>
      <c r="G685" s="16" t="s">
        <v>32</v>
      </c>
      <c r="H685" s="16"/>
      <c r="I685" s="16"/>
      <c r="J685" s="16" t="s">
        <v>3512</v>
      </c>
      <c r="K685" s="16"/>
      <c r="L685" s="20" t="s">
        <v>86</v>
      </c>
      <c r="M685" s="22" t="s">
        <v>3513</v>
      </c>
      <c r="N685" s="16">
        <v>976.0</v>
      </c>
      <c r="O685" s="16">
        <v>354.0</v>
      </c>
      <c r="P685" s="16" t="s">
        <v>158</v>
      </c>
      <c r="Q685" s="23" t="s">
        <v>3514</v>
      </c>
      <c r="R685" s="20" t="s">
        <v>2387</v>
      </c>
    </row>
    <row r="686">
      <c r="A686" s="21" t="s">
        <v>3515</v>
      </c>
      <c r="B686" s="16" t="s">
        <v>1482</v>
      </c>
      <c r="C686" s="18" t="s">
        <v>3464</v>
      </c>
      <c r="D686" s="16" t="s">
        <v>3516</v>
      </c>
      <c r="E686" s="19">
        <v>43070.842928240745</v>
      </c>
      <c r="F686" s="16"/>
      <c r="G686" s="16" t="s">
        <v>32</v>
      </c>
      <c r="H686" s="16"/>
      <c r="I686" s="16"/>
      <c r="J686" s="16" t="s">
        <v>1485</v>
      </c>
      <c r="K686" s="16"/>
      <c r="L686" s="20" t="s">
        <v>86</v>
      </c>
      <c r="M686" s="22" t="s">
        <v>1486</v>
      </c>
      <c r="N686" s="16">
        <v>112.0</v>
      </c>
      <c r="O686" s="16">
        <v>257.0</v>
      </c>
      <c r="P686" s="16" t="s">
        <v>1487</v>
      </c>
      <c r="Q686" s="23" t="s">
        <v>3517</v>
      </c>
      <c r="R686" s="20" t="s">
        <v>3467</v>
      </c>
    </row>
    <row r="687">
      <c r="A687" s="21" t="s">
        <v>3518</v>
      </c>
      <c r="B687" s="16" t="s">
        <v>1821</v>
      </c>
      <c r="C687" s="18" t="s">
        <v>3519</v>
      </c>
      <c r="D687" s="16" t="s">
        <v>3520</v>
      </c>
      <c r="E687" s="19">
        <v>43070.84289351852</v>
      </c>
      <c r="F687" s="16"/>
      <c r="G687" s="16" t="s">
        <v>32</v>
      </c>
      <c r="H687" s="16"/>
      <c r="I687" s="16"/>
      <c r="J687" s="16" t="s">
        <v>1824</v>
      </c>
      <c r="K687" s="16"/>
      <c r="L687" s="20" t="s">
        <v>44</v>
      </c>
      <c r="M687" s="22" t="s">
        <v>1825</v>
      </c>
      <c r="N687" s="16">
        <v>447.0</v>
      </c>
      <c r="O687" s="16">
        <v>444.0</v>
      </c>
      <c r="P687" s="16" t="s">
        <v>1826</v>
      </c>
      <c r="Q687" s="23" t="s">
        <v>3521</v>
      </c>
      <c r="R687" s="20" t="s">
        <v>3522</v>
      </c>
    </row>
    <row r="688">
      <c r="A688" s="21" t="s">
        <v>3523</v>
      </c>
      <c r="B688" s="16" t="s">
        <v>1031</v>
      </c>
      <c r="C688" s="18" t="s">
        <v>3524</v>
      </c>
      <c r="D688" s="16" t="s">
        <v>3525</v>
      </c>
      <c r="E688" s="19">
        <v>43070.84216435185</v>
      </c>
      <c r="F688" s="16"/>
      <c r="G688" s="16" t="s">
        <v>32</v>
      </c>
      <c r="H688" s="16" t="s">
        <v>3526</v>
      </c>
      <c r="I688" s="16" t="s">
        <v>3527</v>
      </c>
      <c r="J688" s="16" t="s">
        <v>1033</v>
      </c>
      <c r="K688" s="16"/>
      <c r="L688" s="20" t="s">
        <v>86</v>
      </c>
      <c r="M688" s="22" t="s">
        <v>1034</v>
      </c>
      <c r="N688" s="16">
        <v>99.0</v>
      </c>
      <c r="O688" s="16">
        <v>344.0</v>
      </c>
      <c r="P688" s="16" t="s">
        <v>762</v>
      </c>
      <c r="Q688" s="23" t="s">
        <v>3528</v>
      </c>
      <c r="R688" s="20" t="s">
        <v>3529</v>
      </c>
    </row>
    <row r="689">
      <c r="A689" s="21" t="s">
        <v>3530</v>
      </c>
      <c r="B689" s="16" t="s">
        <v>3531</v>
      </c>
      <c r="C689" s="18" t="s">
        <v>3532</v>
      </c>
      <c r="D689" s="16" t="s">
        <v>3533</v>
      </c>
      <c r="E689" s="19">
        <v>43070.83940972222</v>
      </c>
      <c r="F689" s="16"/>
      <c r="G689" s="16" t="s">
        <v>32</v>
      </c>
      <c r="H689" s="16"/>
      <c r="I689" s="16"/>
      <c r="J689" s="16" t="s">
        <v>3534</v>
      </c>
      <c r="K689" s="16"/>
      <c r="L689" s="20" t="s">
        <v>86</v>
      </c>
      <c r="M689" s="22" t="s">
        <v>3535</v>
      </c>
      <c r="N689" s="16">
        <v>10146.0</v>
      </c>
      <c r="O689" s="16">
        <v>746.0</v>
      </c>
      <c r="P689" s="16" t="s">
        <v>158</v>
      </c>
      <c r="Q689" s="23" t="s">
        <v>3536</v>
      </c>
      <c r="R689" s="20" t="s">
        <v>3537</v>
      </c>
    </row>
    <row r="690">
      <c r="A690" s="21" t="s">
        <v>3538</v>
      </c>
      <c r="B690" s="16" t="s">
        <v>3539</v>
      </c>
      <c r="C690" s="18" t="s">
        <v>3540</v>
      </c>
      <c r="D690" s="16" t="s">
        <v>3541</v>
      </c>
      <c r="E690" s="19">
        <v>43070.83878472222</v>
      </c>
      <c r="F690" s="16"/>
      <c r="G690" s="16" t="s">
        <v>32</v>
      </c>
      <c r="H690" s="16"/>
      <c r="I690" s="16"/>
      <c r="J690" s="16" t="s">
        <v>3542</v>
      </c>
      <c r="K690" s="16"/>
      <c r="L690" s="20" t="s">
        <v>736</v>
      </c>
      <c r="M690" s="22" t="s">
        <v>3543</v>
      </c>
      <c r="N690" s="16">
        <v>1560.0</v>
      </c>
      <c r="O690" s="16">
        <v>596.0</v>
      </c>
      <c r="P690" s="16" t="s">
        <v>710</v>
      </c>
      <c r="Q690" s="23" t="s">
        <v>3544</v>
      </c>
      <c r="R690" s="20" t="s">
        <v>3545</v>
      </c>
    </row>
    <row r="691">
      <c r="A691" s="21" t="s">
        <v>3546</v>
      </c>
      <c r="B691" s="16" t="s">
        <v>1031</v>
      </c>
      <c r="C691" s="18" t="s">
        <v>3547</v>
      </c>
      <c r="D691" s="16" t="s">
        <v>3548</v>
      </c>
      <c r="E691" s="19">
        <v>43070.83841435185</v>
      </c>
      <c r="F691" s="16"/>
      <c r="G691" s="16" t="s">
        <v>32</v>
      </c>
      <c r="H691" s="16" t="s">
        <v>3526</v>
      </c>
      <c r="I691" s="16" t="s">
        <v>3527</v>
      </c>
      <c r="J691" s="16" t="s">
        <v>1033</v>
      </c>
      <c r="K691" s="16"/>
      <c r="L691" s="20" t="s">
        <v>86</v>
      </c>
      <c r="M691" s="22" t="s">
        <v>1034</v>
      </c>
      <c r="N691" s="16">
        <v>99.0</v>
      </c>
      <c r="O691" s="16">
        <v>344.0</v>
      </c>
      <c r="P691" s="16" t="s">
        <v>762</v>
      </c>
      <c r="Q691" s="23" t="s">
        <v>3549</v>
      </c>
      <c r="R691" s="20" t="s">
        <v>3550</v>
      </c>
    </row>
    <row r="692">
      <c r="A692" s="21" t="s">
        <v>3551</v>
      </c>
      <c r="B692" s="16" t="s">
        <v>1031</v>
      </c>
      <c r="C692" s="18" t="s">
        <v>3552</v>
      </c>
      <c r="D692" s="16" t="s">
        <v>3553</v>
      </c>
      <c r="E692" s="19">
        <v>43070.83657407407</v>
      </c>
      <c r="F692" s="16"/>
      <c r="G692" s="16" t="s">
        <v>32</v>
      </c>
      <c r="H692" s="16"/>
      <c r="I692" s="16"/>
      <c r="J692" s="16" t="s">
        <v>1033</v>
      </c>
      <c r="K692" s="16"/>
      <c r="L692" s="20" t="s">
        <v>86</v>
      </c>
      <c r="M692" s="22" t="s">
        <v>1034</v>
      </c>
      <c r="N692" s="16">
        <v>99.0</v>
      </c>
      <c r="O692" s="16">
        <v>344.0</v>
      </c>
      <c r="P692" s="16" t="s">
        <v>762</v>
      </c>
      <c r="Q692" s="23" t="s">
        <v>3554</v>
      </c>
      <c r="R692" s="20" t="s">
        <v>2968</v>
      </c>
    </row>
    <row r="693">
      <c r="A693" s="21" t="s">
        <v>3555</v>
      </c>
      <c r="B693" s="16" t="s">
        <v>1031</v>
      </c>
      <c r="C693" s="18" t="s">
        <v>3556</v>
      </c>
      <c r="D693" s="16" t="s">
        <v>3557</v>
      </c>
      <c r="E693" s="19">
        <v>43070.83493055556</v>
      </c>
      <c r="F693" s="16"/>
      <c r="G693" s="16" t="s">
        <v>32</v>
      </c>
      <c r="H693" s="16"/>
      <c r="I693" s="16"/>
      <c r="J693" s="16" t="s">
        <v>1033</v>
      </c>
      <c r="K693" s="16"/>
      <c r="L693" s="20" t="s">
        <v>86</v>
      </c>
      <c r="M693" s="22" t="s">
        <v>1034</v>
      </c>
      <c r="N693" s="16">
        <v>99.0</v>
      </c>
      <c r="O693" s="16">
        <v>344.0</v>
      </c>
      <c r="P693" s="16" t="s">
        <v>762</v>
      </c>
      <c r="Q693" s="23" t="s">
        <v>3558</v>
      </c>
      <c r="R693" s="20" t="s">
        <v>3559</v>
      </c>
    </row>
    <row r="694">
      <c r="A694" s="21" t="s">
        <v>3560</v>
      </c>
      <c r="B694" s="16" t="s">
        <v>1031</v>
      </c>
      <c r="C694" s="18" t="s">
        <v>3172</v>
      </c>
      <c r="D694" s="16" t="s">
        <v>3561</v>
      </c>
      <c r="E694" s="19">
        <v>43070.83479166667</v>
      </c>
      <c r="F694" s="16"/>
      <c r="G694" s="16" t="s">
        <v>32</v>
      </c>
      <c r="H694" s="16"/>
      <c r="I694" s="16"/>
      <c r="J694" s="16" t="s">
        <v>1033</v>
      </c>
      <c r="K694" s="16"/>
      <c r="L694" s="20" t="s">
        <v>86</v>
      </c>
      <c r="M694" s="22" t="s">
        <v>1034</v>
      </c>
      <c r="N694" s="16">
        <v>99.0</v>
      </c>
      <c r="O694" s="16">
        <v>344.0</v>
      </c>
      <c r="P694" s="16" t="s">
        <v>762</v>
      </c>
      <c r="Q694" s="23" t="s">
        <v>3562</v>
      </c>
      <c r="R694" s="20" t="s">
        <v>3175</v>
      </c>
    </row>
    <row r="695">
      <c r="A695" s="21" t="s">
        <v>3563</v>
      </c>
      <c r="B695" s="16" t="s">
        <v>3564</v>
      </c>
      <c r="C695" s="18" t="s">
        <v>3565</v>
      </c>
      <c r="D695" s="16" t="s">
        <v>3566</v>
      </c>
      <c r="E695" s="19">
        <v>43070.834027777775</v>
      </c>
      <c r="F695" s="16"/>
      <c r="G695" s="16" t="s">
        <v>32</v>
      </c>
      <c r="H695" s="16"/>
      <c r="I695" s="16"/>
      <c r="J695" s="16" t="s">
        <v>3567</v>
      </c>
      <c r="K695" s="16"/>
      <c r="L695" s="20" t="s">
        <v>736</v>
      </c>
      <c r="M695" s="22" t="s">
        <v>3568</v>
      </c>
      <c r="N695" s="16">
        <v>2662.0</v>
      </c>
      <c r="O695" s="16">
        <v>618.0</v>
      </c>
      <c r="P695" s="16" t="s">
        <v>3569</v>
      </c>
      <c r="Q695" s="23" t="s">
        <v>3570</v>
      </c>
      <c r="R695" s="20" t="s">
        <v>3571</v>
      </c>
    </row>
    <row r="696">
      <c r="A696" s="21" t="s">
        <v>3179</v>
      </c>
      <c r="B696" s="16" t="s">
        <v>147</v>
      </c>
      <c r="C696" s="18" t="s">
        <v>3572</v>
      </c>
      <c r="D696" s="16" t="s">
        <v>3573</v>
      </c>
      <c r="E696" s="19">
        <v>43070.83267361111</v>
      </c>
      <c r="F696" s="16"/>
      <c r="G696" s="16" t="s">
        <v>32</v>
      </c>
      <c r="H696" s="16"/>
      <c r="I696" s="16"/>
      <c r="J696" s="16" t="s">
        <v>149</v>
      </c>
      <c r="K696" s="16"/>
      <c r="L696" s="20" t="s">
        <v>44</v>
      </c>
      <c r="M696" s="22" t="s">
        <v>150</v>
      </c>
      <c r="N696" s="16">
        <v>581.0</v>
      </c>
      <c r="O696" s="16">
        <v>1456.0</v>
      </c>
      <c r="P696" s="16" t="s">
        <v>151</v>
      </c>
      <c r="Q696" s="23" t="s">
        <v>3574</v>
      </c>
      <c r="R696" s="20" t="s">
        <v>3575</v>
      </c>
    </row>
    <row r="697">
      <c r="A697" s="21" t="s">
        <v>3576</v>
      </c>
      <c r="B697" s="16" t="s">
        <v>3577</v>
      </c>
      <c r="C697" s="18" t="s">
        <v>3578</v>
      </c>
      <c r="D697" s="16" t="s">
        <v>3579</v>
      </c>
      <c r="E697" s="19">
        <v>43070.82888888889</v>
      </c>
      <c r="F697" s="16"/>
      <c r="G697" s="16" t="s">
        <v>32</v>
      </c>
      <c r="H697" s="16"/>
      <c r="I697" s="16"/>
      <c r="J697" s="16" t="s">
        <v>3580</v>
      </c>
      <c r="K697" s="16"/>
      <c r="L697" s="20" t="s">
        <v>86</v>
      </c>
      <c r="M697" s="22" t="s">
        <v>3581</v>
      </c>
      <c r="N697" s="16">
        <v>2564.0</v>
      </c>
      <c r="O697" s="16">
        <v>1034.0</v>
      </c>
      <c r="P697" s="16" t="s">
        <v>1883</v>
      </c>
      <c r="Q697" s="23" t="s">
        <v>3582</v>
      </c>
      <c r="R697" s="20" t="s">
        <v>3583</v>
      </c>
    </row>
    <row r="698">
      <c r="A698" s="21" t="s">
        <v>3584</v>
      </c>
      <c r="B698" s="16" t="s">
        <v>3234</v>
      </c>
      <c r="C698" s="18" t="s">
        <v>3578</v>
      </c>
      <c r="D698" s="16" t="s">
        <v>3585</v>
      </c>
      <c r="E698" s="19">
        <v>43070.82601851852</v>
      </c>
      <c r="F698" s="16"/>
      <c r="G698" s="16" t="s">
        <v>32</v>
      </c>
      <c r="H698" s="16"/>
      <c r="I698" s="16"/>
      <c r="J698" s="16" t="s">
        <v>3236</v>
      </c>
      <c r="K698" s="16"/>
      <c r="L698" s="20" t="s">
        <v>86</v>
      </c>
      <c r="M698" s="22" t="s">
        <v>3237</v>
      </c>
      <c r="N698" s="16">
        <v>494.0</v>
      </c>
      <c r="O698" s="16">
        <v>942.0</v>
      </c>
      <c r="P698" s="16" t="s">
        <v>3238</v>
      </c>
      <c r="Q698" s="23" t="s">
        <v>3586</v>
      </c>
      <c r="R698" s="20" t="s">
        <v>3583</v>
      </c>
    </row>
    <row r="699">
      <c r="A699" s="21" t="s">
        <v>3587</v>
      </c>
      <c r="B699" s="16" t="s">
        <v>1408</v>
      </c>
      <c r="C699" s="18" t="s">
        <v>3588</v>
      </c>
      <c r="D699" s="16" t="s">
        <v>3589</v>
      </c>
      <c r="E699" s="19">
        <v>43070.81931712963</v>
      </c>
      <c r="F699" s="16"/>
      <c r="G699" s="16" t="s">
        <v>32</v>
      </c>
      <c r="H699" s="16"/>
      <c r="I699" s="16"/>
      <c r="J699" s="16" t="s">
        <v>1411</v>
      </c>
      <c r="K699" s="16"/>
      <c r="L699" s="20" t="s">
        <v>86</v>
      </c>
      <c r="M699" s="22" t="s">
        <v>1412</v>
      </c>
      <c r="N699" s="16">
        <v>49.0</v>
      </c>
      <c r="O699" s="16">
        <v>107.0</v>
      </c>
      <c r="P699" s="16" t="s">
        <v>1413</v>
      </c>
      <c r="Q699" s="23" t="s">
        <v>3590</v>
      </c>
      <c r="R699" s="20" t="s">
        <v>3591</v>
      </c>
    </row>
    <row r="700">
      <c r="A700" s="21" t="s">
        <v>3592</v>
      </c>
      <c r="B700" s="16" t="s">
        <v>1408</v>
      </c>
      <c r="C700" s="18" t="s">
        <v>3556</v>
      </c>
      <c r="D700" s="16" t="s">
        <v>3593</v>
      </c>
      <c r="E700" s="19">
        <v>43070.819074074076</v>
      </c>
      <c r="F700" s="16"/>
      <c r="G700" s="16" t="s">
        <v>32</v>
      </c>
      <c r="H700" s="16"/>
      <c r="I700" s="16"/>
      <c r="J700" s="16" t="s">
        <v>1411</v>
      </c>
      <c r="K700" s="16"/>
      <c r="L700" s="20" t="s">
        <v>86</v>
      </c>
      <c r="M700" s="22" t="s">
        <v>1412</v>
      </c>
      <c r="N700" s="16">
        <v>49.0</v>
      </c>
      <c r="O700" s="16">
        <v>107.0</v>
      </c>
      <c r="P700" s="16" t="s">
        <v>1413</v>
      </c>
      <c r="Q700" s="23" t="s">
        <v>3594</v>
      </c>
      <c r="R700" s="20" t="s">
        <v>3559</v>
      </c>
    </row>
    <row r="701">
      <c r="A701" s="21" t="s">
        <v>3595</v>
      </c>
      <c r="B701" s="16" t="s">
        <v>2160</v>
      </c>
      <c r="C701" s="18" t="s">
        <v>3596</v>
      </c>
      <c r="D701" s="16" t="s">
        <v>3597</v>
      </c>
      <c r="E701" s="19">
        <v>43070.81837962963</v>
      </c>
      <c r="F701" s="16"/>
      <c r="G701" s="16" t="s">
        <v>32</v>
      </c>
      <c r="H701" s="16" t="s">
        <v>3526</v>
      </c>
      <c r="I701" s="16" t="s">
        <v>3527</v>
      </c>
      <c r="J701" s="16" t="s">
        <v>2163</v>
      </c>
      <c r="K701" s="16"/>
      <c r="L701" s="20" t="s">
        <v>86</v>
      </c>
      <c r="M701" s="22" t="s">
        <v>2164</v>
      </c>
      <c r="N701" s="16">
        <v>345.0</v>
      </c>
      <c r="O701" s="16">
        <v>568.0</v>
      </c>
      <c r="P701" s="16"/>
      <c r="Q701" s="23" t="s">
        <v>3598</v>
      </c>
      <c r="R701" s="20" t="s">
        <v>3599</v>
      </c>
    </row>
    <row r="702">
      <c r="A702" s="21" t="s">
        <v>3600</v>
      </c>
      <c r="B702" s="16" t="s">
        <v>3601</v>
      </c>
      <c r="C702" s="18" t="s">
        <v>3602</v>
      </c>
      <c r="D702" s="16" t="s">
        <v>3603</v>
      </c>
      <c r="E702" s="19">
        <v>43070.81600694444</v>
      </c>
      <c r="F702" s="16"/>
      <c r="G702" s="16" t="s">
        <v>32</v>
      </c>
      <c r="H702" s="16"/>
      <c r="I702" s="16"/>
      <c r="J702" s="16" t="s">
        <v>3604</v>
      </c>
      <c r="K702" s="16"/>
      <c r="L702" s="20" t="s">
        <v>53</v>
      </c>
      <c r="M702" s="22" t="s">
        <v>3605</v>
      </c>
      <c r="N702" s="16">
        <v>380.0</v>
      </c>
      <c r="O702" s="16">
        <v>358.0</v>
      </c>
      <c r="P702" s="16" t="s">
        <v>3606</v>
      </c>
      <c r="Q702" s="23" t="s">
        <v>3607</v>
      </c>
      <c r="R702" s="20" t="s">
        <v>3608</v>
      </c>
    </row>
    <row r="703">
      <c r="A703" s="21" t="s">
        <v>3609</v>
      </c>
      <c r="B703" s="16" t="s">
        <v>945</v>
      </c>
      <c r="C703" s="18" t="s">
        <v>3610</v>
      </c>
      <c r="D703" s="16" t="s">
        <v>3611</v>
      </c>
      <c r="E703" s="19">
        <v>43070.81548611111</v>
      </c>
      <c r="F703" s="16"/>
      <c r="G703" s="16" t="s">
        <v>32</v>
      </c>
      <c r="H703" s="16"/>
      <c r="I703" s="16"/>
      <c r="J703" s="16" t="s">
        <v>947</v>
      </c>
      <c r="K703" s="16"/>
      <c r="L703" s="20" t="s">
        <v>44</v>
      </c>
      <c r="M703" s="22" t="s">
        <v>948</v>
      </c>
      <c r="N703" s="16">
        <v>1746.0</v>
      </c>
      <c r="O703" s="16">
        <v>1665.0</v>
      </c>
      <c r="P703" s="16" t="s">
        <v>949</v>
      </c>
      <c r="Q703" s="23" t="s">
        <v>3612</v>
      </c>
      <c r="R703" s="20" t="s">
        <v>3613</v>
      </c>
    </row>
    <row r="704">
      <c r="A704" s="21" t="s">
        <v>3614</v>
      </c>
      <c r="B704" s="16" t="s">
        <v>2160</v>
      </c>
      <c r="C704" s="18" t="s">
        <v>3588</v>
      </c>
      <c r="D704" s="16" t="s">
        <v>3615</v>
      </c>
      <c r="E704" s="19">
        <v>43070.81486111111</v>
      </c>
      <c r="F704" s="16"/>
      <c r="G704" s="16" t="s">
        <v>32</v>
      </c>
      <c r="H704" s="16"/>
      <c r="I704" s="16"/>
      <c r="J704" s="16" t="s">
        <v>2163</v>
      </c>
      <c r="K704" s="16"/>
      <c r="L704" s="20" t="s">
        <v>86</v>
      </c>
      <c r="M704" s="22" t="s">
        <v>2164</v>
      </c>
      <c r="N704" s="16">
        <v>345.0</v>
      </c>
      <c r="O704" s="16">
        <v>568.0</v>
      </c>
      <c r="P704" s="16"/>
      <c r="Q704" s="23" t="s">
        <v>3616</v>
      </c>
      <c r="R704" s="20" t="s">
        <v>3591</v>
      </c>
    </row>
    <row r="705">
      <c r="A705" s="21" t="s">
        <v>3617</v>
      </c>
      <c r="B705" s="16" t="s">
        <v>945</v>
      </c>
      <c r="C705" s="18" t="s">
        <v>3618</v>
      </c>
      <c r="D705" s="16" t="s">
        <v>3619</v>
      </c>
      <c r="E705" s="19">
        <v>43070.81380787037</v>
      </c>
      <c r="F705" s="16"/>
      <c r="G705" s="16" t="s">
        <v>32</v>
      </c>
      <c r="H705" s="16"/>
      <c r="I705" s="16"/>
      <c r="J705" s="16" t="s">
        <v>947</v>
      </c>
      <c r="K705" s="16"/>
      <c r="L705" s="20" t="s">
        <v>44</v>
      </c>
      <c r="M705" s="22" t="s">
        <v>948</v>
      </c>
      <c r="N705" s="16">
        <v>1746.0</v>
      </c>
      <c r="O705" s="16">
        <v>1665.0</v>
      </c>
      <c r="P705" s="16" t="s">
        <v>949</v>
      </c>
      <c r="Q705" s="23" t="s">
        <v>3620</v>
      </c>
      <c r="R705" s="20" t="s">
        <v>3621</v>
      </c>
    </row>
    <row r="706">
      <c r="A706" s="21" t="s">
        <v>3622</v>
      </c>
      <c r="B706" s="16" t="s">
        <v>2160</v>
      </c>
      <c r="C706" s="18" t="s">
        <v>3623</v>
      </c>
      <c r="D706" s="16" t="s">
        <v>3624</v>
      </c>
      <c r="E706" s="19">
        <v>43070.81361111111</v>
      </c>
      <c r="F706" s="16"/>
      <c r="G706" s="16" t="s">
        <v>32</v>
      </c>
      <c r="H706" s="16"/>
      <c r="I706" s="16"/>
      <c r="J706" s="16" t="s">
        <v>2163</v>
      </c>
      <c r="K706" s="16"/>
      <c r="L706" s="20" t="s">
        <v>86</v>
      </c>
      <c r="M706" s="22" t="s">
        <v>2164</v>
      </c>
      <c r="N706" s="16">
        <v>345.0</v>
      </c>
      <c r="O706" s="16">
        <v>568.0</v>
      </c>
      <c r="P706" s="16"/>
      <c r="Q706" s="23" t="s">
        <v>3625</v>
      </c>
      <c r="R706" s="20" t="s">
        <v>3626</v>
      </c>
    </row>
    <row r="707">
      <c r="A707" s="21" t="s">
        <v>3627</v>
      </c>
      <c r="B707" s="16" t="s">
        <v>192</v>
      </c>
      <c r="C707" s="18" t="s">
        <v>3628</v>
      </c>
      <c r="D707" s="16" t="s">
        <v>3629</v>
      </c>
      <c r="E707" s="19">
        <v>43070.81128472222</v>
      </c>
      <c r="F707" s="16"/>
      <c r="G707" s="16" t="s">
        <v>32</v>
      </c>
      <c r="H707" s="16"/>
      <c r="I707" s="16"/>
      <c r="J707" s="16" t="s">
        <v>194</v>
      </c>
      <c r="K707" s="16"/>
      <c r="L707" s="20" t="s">
        <v>44</v>
      </c>
      <c r="M707" s="22" t="s">
        <v>195</v>
      </c>
      <c r="N707" s="16">
        <v>828.0</v>
      </c>
      <c r="O707" s="16">
        <v>1978.0</v>
      </c>
      <c r="P707" s="16" t="s">
        <v>196</v>
      </c>
      <c r="Q707" s="23" t="s">
        <v>3630</v>
      </c>
      <c r="R707" s="20" t="s">
        <v>3631</v>
      </c>
    </row>
    <row r="708">
      <c r="A708" s="21" t="s">
        <v>3632</v>
      </c>
      <c r="B708" s="16" t="s">
        <v>192</v>
      </c>
      <c r="C708" s="18" t="s">
        <v>3618</v>
      </c>
      <c r="D708" s="16" t="s">
        <v>3633</v>
      </c>
      <c r="E708" s="19">
        <v>43070.8108912037</v>
      </c>
      <c r="F708" s="16"/>
      <c r="G708" s="16" t="s">
        <v>32</v>
      </c>
      <c r="H708" s="16"/>
      <c r="I708" s="16"/>
      <c r="J708" s="16" t="s">
        <v>194</v>
      </c>
      <c r="K708" s="16"/>
      <c r="L708" s="20" t="s">
        <v>44</v>
      </c>
      <c r="M708" s="22" t="s">
        <v>195</v>
      </c>
      <c r="N708" s="16">
        <v>828.0</v>
      </c>
      <c r="O708" s="16">
        <v>1978.0</v>
      </c>
      <c r="P708" s="16" t="s">
        <v>196</v>
      </c>
      <c r="Q708" s="23" t="s">
        <v>3634</v>
      </c>
      <c r="R708" s="20" t="s">
        <v>3621</v>
      </c>
    </row>
    <row r="709">
      <c r="A709" s="21" t="s">
        <v>3635</v>
      </c>
      <c r="B709" s="16" t="s">
        <v>192</v>
      </c>
      <c r="C709" s="18" t="s">
        <v>3636</v>
      </c>
      <c r="D709" s="16" t="s">
        <v>3637</v>
      </c>
      <c r="E709" s="19">
        <v>43070.810625</v>
      </c>
      <c r="F709" s="16"/>
      <c r="G709" s="16" t="s">
        <v>32</v>
      </c>
      <c r="H709" s="16"/>
      <c r="I709" s="16"/>
      <c r="J709" s="16" t="s">
        <v>194</v>
      </c>
      <c r="K709" s="16"/>
      <c r="L709" s="20" t="s">
        <v>44</v>
      </c>
      <c r="M709" s="22" t="s">
        <v>195</v>
      </c>
      <c r="N709" s="16">
        <v>828.0</v>
      </c>
      <c r="O709" s="16">
        <v>1978.0</v>
      </c>
      <c r="P709" s="16" t="s">
        <v>196</v>
      </c>
      <c r="Q709" s="23" t="s">
        <v>3638</v>
      </c>
      <c r="R709" s="20" t="s">
        <v>3639</v>
      </c>
    </row>
    <row r="710">
      <c r="A710" s="21" t="s">
        <v>3640</v>
      </c>
      <c r="B710" s="16" t="s">
        <v>192</v>
      </c>
      <c r="C710" s="18" t="s">
        <v>2375</v>
      </c>
      <c r="D710" s="16" t="s">
        <v>3641</v>
      </c>
      <c r="E710" s="19">
        <v>43070.810486111106</v>
      </c>
      <c r="F710" s="16"/>
      <c r="G710" s="16" t="s">
        <v>32</v>
      </c>
      <c r="H710" s="16"/>
      <c r="I710" s="16"/>
      <c r="J710" s="16" t="s">
        <v>194</v>
      </c>
      <c r="K710" s="16"/>
      <c r="L710" s="20" t="s">
        <v>44</v>
      </c>
      <c r="M710" s="22" t="s">
        <v>195</v>
      </c>
      <c r="N710" s="16">
        <v>828.0</v>
      </c>
      <c r="O710" s="16">
        <v>1978.0</v>
      </c>
      <c r="P710" s="16" t="s">
        <v>196</v>
      </c>
      <c r="Q710" s="23" t="s">
        <v>3642</v>
      </c>
      <c r="R710" s="20" t="s">
        <v>2378</v>
      </c>
    </row>
    <row r="711">
      <c r="A711" s="21" t="s">
        <v>3643</v>
      </c>
      <c r="B711" s="16" t="s">
        <v>3644</v>
      </c>
      <c r="C711" s="18" t="s">
        <v>3645</v>
      </c>
      <c r="D711" s="16" t="s">
        <v>3646</v>
      </c>
      <c r="E711" s="19">
        <v>43070.8025462963</v>
      </c>
      <c r="F711" s="16"/>
      <c r="G711" s="16" t="s">
        <v>32</v>
      </c>
      <c r="H711" s="16"/>
      <c r="I711" s="16"/>
      <c r="J711" s="16" t="s">
        <v>3647</v>
      </c>
      <c r="K711" s="16"/>
      <c r="L711" s="20" t="s">
        <v>53</v>
      </c>
      <c r="M711" s="22" t="s">
        <v>3648</v>
      </c>
      <c r="N711" s="16">
        <v>31.0</v>
      </c>
      <c r="O711" s="16">
        <v>162.0</v>
      </c>
      <c r="P711" s="16" t="s">
        <v>3649</v>
      </c>
      <c r="Q711" s="23" t="s">
        <v>3650</v>
      </c>
      <c r="R711" s="20" t="s">
        <v>3651</v>
      </c>
    </row>
    <row r="712">
      <c r="A712" s="21" t="s">
        <v>3652</v>
      </c>
      <c r="B712" s="16" t="s">
        <v>192</v>
      </c>
      <c r="C712" s="18" t="s">
        <v>2604</v>
      </c>
      <c r="D712" s="16" t="s">
        <v>3653</v>
      </c>
      <c r="E712" s="19">
        <v>43070.80204861111</v>
      </c>
      <c r="F712" s="16"/>
      <c r="G712" s="16" t="s">
        <v>32</v>
      </c>
      <c r="H712" s="16"/>
      <c r="I712" s="16"/>
      <c r="J712" s="16" t="s">
        <v>194</v>
      </c>
      <c r="K712" s="16"/>
      <c r="L712" s="20" t="s">
        <v>44</v>
      </c>
      <c r="M712" s="22" t="s">
        <v>195</v>
      </c>
      <c r="N712" s="16">
        <v>828.0</v>
      </c>
      <c r="O712" s="16">
        <v>1978.0</v>
      </c>
      <c r="P712" s="16" t="s">
        <v>196</v>
      </c>
      <c r="Q712" s="23" t="s">
        <v>3654</v>
      </c>
      <c r="R712" s="20" t="s">
        <v>2607</v>
      </c>
    </row>
    <row r="713">
      <c r="A713" s="21" t="s">
        <v>3652</v>
      </c>
      <c r="B713" s="16" t="s">
        <v>192</v>
      </c>
      <c r="C713" s="18" t="s">
        <v>2604</v>
      </c>
      <c r="D713" s="16" t="s">
        <v>3653</v>
      </c>
      <c r="E713" s="19">
        <v>43070.80204861111</v>
      </c>
      <c r="F713" s="16"/>
      <c r="G713" s="16" t="s">
        <v>32</v>
      </c>
      <c r="H713" s="16"/>
      <c r="I713" s="16"/>
      <c r="J713" s="16" t="s">
        <v>194</v>
      </c>
      <c r="K713" s="16"/>
      <c r="L713" s="20" t="s">
        <v>44</v>
      </c>
      <c r="M713" s="22" t="s">
        <v>195</v>
      </c>
      <c r="N713" s="16">
        <v>828.0</v>
      </c>
      <c r="O713" s="16">
        <v>1978.0</v>
      </c>
      <c r="P713" s="16" t="s">
        <v>196</v>
      </c>
      <c r="Q713" s="23" t="s">
        <v>3654</v>
      </c>
      <c r="R713" s="20" t="s">
        <v>2607</v>
      </c>
    </row>
    <row r="714">
      <c r="A714" s="21" t="s">
        <v>3655</v>
      </c>
      <c r="B714" s="16" t="s">
        <v>1662</v>
      </c>
      <c r="C714" s="18" t="s">
        <v>2604</v>
      </c>
      <c r="D714" s="16" t="s">
        <v>3656</v>
      </c>
      <c r="E714" s="19">
        <v>43070.79550925926</v>
      </c>
      <c r="F714" s="16"/>
      <c r="G714" s="16" t="s">
        <v>32</v>
      </c>
      <c r="H714" s="16"/>
      <c r="I714" s="16"/>
      <c r="J714" s="16" t="s">
        <v>1664</v>
      </c>
      <c r="K714" s="16"/>
      <c r="L714" s="20" t="s">
        <v>44</v>
      </c>
      <c r="M714" s="22" t="s">
        <v>1665</v>
      </c>
      <c r="N714" s="16">
        <v>157.0</v>
      </c>
      <c r="O714" s="16">
        <v>159.0</v>
      </c>
      <c r="P714" s="16"/>
      <c r="Q714" s="23" t="s">
        <v>3657</v>
      </c>
      <c r="R714" s="20" t="s">
        <v>2607</v>
      </c>
    </row>
    <row r="715">
      <c r="A715" s="21" t="s">
        <v>3658</v>
      </c>
      <c r="B715" s="16" t="s">
        <v>1342</v>
      </c>
      <c r="C715" s="18" t="s">
        <v>3659</v>
      </c>
      <c r="D715" s="16" t="s">
        <v>3660</v>
      </c>
      <c r="E715" s="19">
        <v>43070.79231481481</v>
      </c>
      <c r="F715" s="16"/>
      <c r="G715" s="16" t="s">
        <v>32</v>
      </c>
      <c r="H715" s="16"/>
      <c r="I715" s="16"/>
      <c r="J715" s="16" t="s">
        <v>1345</v>
      </c>
      <c r="K715" s="16"/>
      <c r="L715" s="20" t="s">
        <v>736</v>
      </c>
      <c r="M715" s="22" t="s">
        <v>1346</v>
      </c>
      <c r="N715" s="16">
        <v>976.0</v>
      </c>
      <c r="O715" s="16">
        <v>1117.0</v>
      </c>
      <c r="P715" s="16" t="s">
        <v>1347</v>
      </c>
      <c r="Q715" s="23" t="s">
        <v>3661</v>
      </c>
      <c r="R715" s="20" t="s">
        <v>3662</v>
      </c>
    </row>
    <row r="716">
      <c r="A716" s="21" t="s">
        <v>3663</v>
      </c>
      <c r="B716" s="16" t="s">
        <v>3664</v>
      </c>
      <c r="C716" s="18" t="s">
        <v>3665</v>
      </c>
      <c r="D716" s="16" t="s">
        <v>3666</v>
      </c>
      <c r="E716" s="19">
        <v>43070.7920949074</v>
      </c>
      <c r="F716" s="16"/>
      <c r="G716" s="16" t="s">
        <v>32</v>
      </c>
      <c r="H716" s="16"/>
      <c r="I716" s="16"/>
      <c r="J716" s="16" t="s">
        <v>3667</v>
      </c>
      <c r="K716" s="16"/>
      <c r="L716" s="20" t="s">
        <v>516</v>
      </c>
      <c r="M716" s="22" t="s">
        <v>3668</v>
      </c>
      <c r="N716" s="16">
        <v>3098.0</v>
      </c>
      <c r="O716" s="16">
        <v>1006.0</v>
      </c>
      <c r="P716" s="16" t="s">
        <v>3669</v>
      </c>
      <c r="Q716" s="23" t="s">
        <v>3670</v>
      </c>
      <c r="R716" s="20" t="s">
        <v>3671</v>
      </c>
    </row>
    <row r="717">
      <c r="A717" s="21" t="s">
        <v>3672</v>
      </c>
      <c r="B717" s="16" t="s">
        <v>945</v>
      </c>
      <c r="C717" s="18" t="s">
        <v>2076</v>
      </c>
      <c r="D717" s="16" t="s">
        <v>3673</v>
      </c>
      <c r="E717" s="19">
        <v>43070.7906712963</v>
      </c>
      <c r="F717" s="16"/>
      <c r="G717" s="16" t="s">
        <v>32</v>
      </c>
      <c r="H717" s="16"/>
      <c r="I717" s="16"/>
      <c r="J717" s="16" t="s">
        <v>947</v>
      </c>
      <c r="K717" s="16"/>
      <c r="L717" s="20" t="s">
        <v>44</v>
      </c>
      <c r="M717" s="22" t="s">
        <v>948</v>
      </c>
      <c r="N717" s="16">
        <v>1746.0</v>
      </c>
      <c r="O717" s="16">
        <v>1665.0</v>
      </c>
      <c r="P717" s="16" t="s">
        <v>949</v>
      </c>
      <c r="Q717" s="23" t="s">
        <v>3674</v>
      </c>
      <c r="R717" s="20" t="s">
        <v>2082</v>
      </c>
    </row>
    <row r="718">
      <c r="A718" s="21" t="s">
        <v>3675</v>
      </c>
      <c r="B718" s="16" t="s">
        <v>945</v>
      </c>
      <c r="C718" s="18" t="s">
        <v>3676</v>
      </c>
      <c r="D718" s="16" t="s">
        <v>3677</v>
      </c>
      <c r="E718" s="19">
        <v>43070.79052083333</v>
      </c>
      <c r="F718" s="16"/>
      <c r="G718" s="16" t="s">
        <v>32</v>
      </c>
      <c r="H718" s="16"/>
      <c r="I718" s="16"/>
      <c r="J718" s="16" t="s">
        <v>947</v>
      </c>
      <c r="K718" s="16"/>
      <c r="L718" s="20" t="s">
        <v>44</v>
      </c>
      <c r="M718" s="22" t="s">
        <v>948</v>
      </c>
      <c r="N718" s="16">
        <v>1746.0</v>
      </c>
      <c r="O718" s="16">
        <v>1665.0</v>
      </c>
      <c r="P718" s="16" t="s">
        <v>949</v>
      </c>
      <c r="Q718" s="23" t="s">
        <v>3678</v>
      </c>
      <c r="R718" s="20" t="s">
        <v>3679</v>
      </c>
    </row>
    <row r="719">
      <c r="A719" s="21" t="s">
        <v>3680</v>
      </c>
      <c r="B719" s="16" t="s">
        <v>3681</v>
      </c>
      <c r="C719" s="18" t="s">
        <v>3682</v>
      </c>
      <c r="D719" s="16" t="s">
        <v>3683</v>
      </c>
      <c r="E719" s="19">
        <v>43070.78634259259</v>
      </c>
      <c r="F719" s="16"/>
      <c r="G719" s="16" t="s">
        <v>32</v>
      </c>
      <c r="H719" s="16"/>
      <c r="I719" s="16"/>
      <c r="J719" s="16" t="s">
        <v>559</v>
      </c>
      <c r="K719" s="16"/>
      <c r="L719" s="20" t="s">
        <v>44</v>
      </c>
      <c r="M719" s="22" t="s">
        <v>561</v>
      </c>
      <c r="N719" s="16">
        <v>66.0</v>
      </c>
      <c r="O719" s="16">
        <v>46.0</v>
      </c>
      <c r="P719" s="16"/>
      <c r="Q719" s="23" t="s">
        <v>3684</v>
      </c>
      <c r="R719" s="20" t="s">
        <v>3685</v>
      </c>
    </row>
    <row r="720">
      <c r="A720" s="21" t="s">
        <v>3686</v>
      </c>
      <c r="B720" s="16" t="s">
        <v>1031</v>
      </c>
      <c r="C720" s="18" t="s">
        <v>3687</v>
      </c>
      <c r="D720" s="16" t="s">
        <v>3688</v>
      </c>
      <c r="E720" s="19">
        <v>43070.784733796296</v>
      </c>
      <c r="F720" s="16"/>
      <c r="G720" s="16" t="s">
        <v>32</v>
      </c>
      <c r="H720" s="16"/>
      <c r="I720" s="16"/>
      <c r="J720" s="16" t="s">
        <v>1033</v>
      </c>
      <c r="K720" s="16"/>
      <c r="L720" s="20" t="s">
        <v>86</v>
      </c>
      <c r="M720" s="22" t="s">
        <v>1034</v>
      </c>
      <c r="N720" s="16">
        <v>99.0</v>
      </c>
      <c r="O720" s="16">
        <v>344.0</v>
      </c>
      <c r="P720" s="16" t="s">
        <v>762</v>
      </c>
      <c r="Q720" s="23" t="s">
        <v>3689</v>
      </c>
      <c r="R720" s="20" t="s">
        <v>3690</v>
      </c>
    </row>
    <row r="721">
      <c r="A721" s="21" t="s">
        <v>3691</v>
      </c>
      <c r="B721" s="16" t="s">
        <v>842</v>
      </c>
      <c r="C721" s="18" t="s">
        <v>3692</v>
      </c>
      <c r="D721" s="16" t="s">
        <v>3693</v>
      </c>
      <c r="E721" s="19">
        <v>43070.78471064815</v>
      </c>
      <c r="F721" s="16"/>
      <c r="G721" s="16" t="s">
        <v>32</v>
      </c>
      <c r="H721" s="16"/>
      <c r="I721" s="16"/>
      <c r="J721" s="16" t="s">
        <v>845</v>
      </c>
      <c r="K721" s="16"/>
      <c r="L721" s="20" t="s">
        <v>86</v>
      </c>
      <c r="M721" s="22" t="s">
        <v>846</v>
      </c>
      <c r="N721" s="16">
        <v>541.0</v>
      </c>
      <c r="O721" s="16">
        <v>519.0</v>
      </c>
      <c r="P721" s="16" t="s">
        <v>847</v>
      </c>
      <c r="Q721" s="23" t="s">
        <v>3694</v>
      </c>
      <c r="R721" s="20" t="s">
        <v>3695</v>
      </c>
    </row>
    <row r="722">
      <c r="A722" s="21" t="s">
        <v>3696</v>
      </c>
      <c r="B722" s="16" t="s">
        <v>1031</v>
      </c>
      <c r="C722" s="18" t="s">
        <v>3697</v>
      </c>
      <c r="D722" s="16" t="s">
        <v>3698</v>
      </c>
      <c r="E722" s="19">
        <v>43070.78357638889</v>
      </c>
      <c r="F722" s="16"/>
      <c r="G722" s="16" t="s">
        <v>32</v>
      </c>
      <c r="H722" s="16"/>
      <c r="I722" s="16"/>
      <c r="J722" s="16" t="s">
        <v>1033</v>
      </c>
      <c r="K722" s="16"/>
      <c r="L722" s="20" t="s">
        <v>86</v>
      </c>
      <c r="M722" s="22" t="s">
        <v>1034</v>
      </c>
      <c r="N722" s="16">
        <v>99.0</v>
      </c>
      <c r="O722" s="16">
        <v>344.0</v>
      </c>
      <c r="P722" s="16" t="s">
        <v>762</v>
      </c>
      <c r="Q722" s="23" t="s">
        <v>3699</v>
      </c>
      <c r="R722" s="20" t="s">
        <v>3700</v>
      </c>
    </row>
    <row r="723">
      <c r="A723" s="21" t="s">
        <v>3701</v>
      </c>
      <c r="B723" s="16" t="s">
        <v>496</v>
      </c>
      <c r="C723" s="18" t="s">
        <v>3702</v>
      </c>
      <c r="D723" s="16" t="s">
        <v>3703</v>
      </c>
      <c r="E723" s="19">
        <v>43070.78225694444</v>
      </c>
      <c r="F723" s="16"/>
      <c r="G723" s="16" t="s">
        <v>32</v>
      </c>
      <c r="H723" s="16"/>
      <c r="I723" s="16"/>
      <c r="J723" s="16" t="s">
        <v>499</v>
      </c>
      <c r="K723" s="16"/>
      <c r="L723" s="20" t="s">
        <v>53</v>
      </c>
      <c r="M723" s="22" t="s">
        <v>500</v>
      </c>
      <c r="N723" s="16">
        <v>76.0</v>
      </c>
      <c r="O723" s="16">
        <v>140.0</v>
      </c>
      <c r="P723" s="16" t="s">
        <v>501</v>
      </c>
      <c r="Q723" s="23" t="s">
        <v>3704</v>
      </c>
      <c r="R723" s="20" t="s">
        <v>3705</v>
      </c>
    </row>
    <row r="724">
      <c r="A724" s="21" t="s">
        <v>3706</v>
      </c>
      <c r="B724" s="16" t="s">
        <v>1082</v>
      </c>
      <c r="C724" s="18" t="s">
        <v>3707</v>
      </c>
      <c r="D724" s="16" t="s">
        <v>3708</v>
      </c>
      <c r="E724" s="19">
        <v>43070.77868055555</v>
      </c>
      <c r="F724" s="16"/>
      <c r="G724" s="16" t="s">
        <v>32</v>
      </c>
      <c r="H724" s="16"/>
      <c r="I724" s="16"/>
      <c r="J724" s="16" t="s">
        <v>1085</v>
      </c>
      <c r="K724" s="16"/>
      <c r="L724" s="20" t="s">
        <v>44</v>
      </c>
      <c r="M724" s="22" t="s">
        <v>2937</v>
      </c>
      <c r="N724" s="16">
        <v>154.0</v>
      </c>
      <c r="O724" s="16">
        <v>291.0</v>
      </c>
      <c r="P724" s="16" t="s">
        <v>1087</v>
      </c>
      <c r="Q724" s="23" t="s">
        <v>3709</v>
      </c>
      <c r="R724" s="20" t="s">
        <v>3710</v>
      </c>
    </row>
    <row r="725">
      <c r="A725" s="21" t="s">
        <v>3711</v>
      </c>
      <c r="B725" s="16" t="s">
        <v>154</v>
      </c>
      <c r="C725" s="18" t="s">
        <v>3712</v>
      </c>
      <c r="D725" s="16" t="s">
        <v>3713</v>
      </c>
      <c r="E725" s="19">
        <v>43070.77865740741</v>
      </c>
      <c r="F725" s="16"/>
      <c r="G725" s="16" t="s">
        <v>32</v>
      </c>
      <c r="H725" s="16"/>
      <c r="I725" s="16"/>
      <c r="J725" s="16" t="s">
        <v>156</v>
      </c>
      <c r="K725" s="16"/>
      <c r="L725" s="20" t="s">
        <v>86</v>
      </c>
      <c r="M725" s="22" t="s">
        <v>340</v>
      </c>
      <c r="N725" s="16">
        <v>3154.0</v>
      </c>
      <c r="O725" s="16">
        <v>441.0</v>
      </c>
      <c r="P725" s="16" t="s">
        <v>158</v>
      </c>
      <c r="Q725" s="23" t="s">
        <v>3714</v>
      </c>
      <c r="R725" s="20" t="s">
        <v>3715</v>
      </c>
    </row>
    <row r="726">
      <c r="A726" s="21" t="s">
        <v>3716</v>
      </c>
      <c r="B726" s="16" t="s">
        <v>1031</v>
      </c>
      <c r="C726" s="18" t="s">
        <v>3473</v>
      </c>
      <c r="D726" s="16" t="s">
        <v>3717</v>
      </c>
      <c r="E726" s="19">
        <v>43070.77290509259</v>
      </c>
      <c r="F726" s="16"/>
      <c r="G726" s="16" t="s">
        <v>32</v>
      </c>
      <c r="H726" s="16"/>
      <c r="I726" s="16"/>
      <c r="J726" s="16" t="s">
        <v>1033</v>
      </c>
      <c r="K726" s="16"/>
      <c r="L726" s="20" t="s">
        <v>86</v>
      </c>
      <c r="M726" s="22" t="s">
        <v>1034</v>
      </c>
      <c r="N726" s="16">
        <v>99.0</v>
      </c>
      <c r="O726" s="16">
        <v>344.0</v>
      </c>
      <c r="P726" s="16" t="s">
        <v>762</v>
      </c>
      <c r="Q726" s="23" t="s">
        <v>3718</v>
      </c>
      <c r="R726" s="20" t="s">
        <v>3479</v>
      </c>
    </row>
    <row r="727">
      <c r="A727" s="21" t="s">
        <v>3719</v>
      </c>
      <c r="B727" s="16" t="s">
        <v>3720</v>
      </c>
      <c r="C727" s="18" t="s">
        <v>3721</v>
      </c>
      <c r="D727" s="16" t="s">
        <v>3722</v>
      </c>
      <c r="E727" s="19">
        <v>43070.772685185184</v>
      </c>
      <c r="F727" s="16"/>
      <c r="G727" s="16" t="s">
        <v>32</v>
      </c>
      <c r="H727" s="16"/>
      <c r="I727" s="16"/>
      <c r="J727" s="16" t="s">
        <v>3723</v>
      </c>
      <c r="K727" s="16"/>
      <c r="L727" s="20" t="s">
        <v>44</v>
      </c>
      <c r="M727" s="22" t="s">
        <v>3724</v>
      </c>
      <c r="N727" s="16">
        <v>606.0</v>
      </c>
      <c r="O727" s="16">
        <v>1206.0</v>
      </c>
      <c r="P727" s="16" t="s">
        <v>3725</v>
      </c>
      <c r="Q727" s="23" t="s">
        <v>3726</v>
      </c>
      <c r="R727" s="20" t="s">
        <v>1703</v>
      </c>
    </row>
    <row r="728">
      <c r="A728" s="21" t="s">
        <v>3727</v>
      </c>
      <c r="B728" s="16" t="s">
        <v>1342</v>
      </c>
      <c r="C728" s="18" t="s">
        <v>3728</v>
      </c>
      <c r="D728" s="16" t="s">
        <v>3729</v>
      </c>
      <c r="E728" s="19">
        <v>43070.772638888884</v>
      </c>
      <c r="F728" s="16"/>
      <c r="G728" s="16" t="s">
        <v>32</v>
      </c>
      <c r="H728" s="16"/>
      <c r="I728" s="16"/>
      <c r="J728" s="16" t="s">
        <v>1345</v>
      </c>
      <c r="K728" s="16"/>
      <c r="L728" s="20" t="s">
        <v>736</v>
      </c>
      <c r="M728" s="22" t="s">
        <v>1346</v>
      </c>
      <c r="N728" s="16">
        <v>976.0</v>
      </c>
      <c r="O728" s="16">
        <v>1117.0</v>
      </c>
      <c r="P728" s="16" t="s">
        <v>1347</v>
      </c>
      <c r="Q728" s="23" t="s">
        <v>3730</v>
      </c>
      <c r="R728" s="20" t="s">
        <v>1059</v>
      </c>
    </row>
    <row r="729">
      <c r="A729" s="21" t="s">
        <v>3731</v>
      </c>
      <c r="B729" s="16" t="s">
        <v>1342</v>
      </c>
      <c r="C729" s="18" t="s">
        <v>3565</v>
      </c>
      <c r="D729" s="16" t="s">
        <v>3732</v>
      </c>
      <c r="E729" s="19">
        <v>43070.771886574075</v>
      </c>
      <c r="F729" s="16"/>
      <c r="G729" s="16" t="s">
        <v>32</v>
      </c>
      <c r="H729" s="16"/>
      <c r="I729" s="16"/>
      <c r="J729" s="16" t="s">
        <v>1345</v>
      </c>
      <c r="K729" s="16"/>
      <c r="L729" s="20" t="s">
        <v>736</v>
      </c>
      <c r="M729" s="22" t="s">
        <v>1346</v>
      </c>
      <c r="N729" s="16">
        <v>976.0</v>
      </c>
      <c r="O729" s="16">
        <v>1117.0</v>
      </c>
      <c r="P729" s="16" t="s">
        <v>1347</v>
      </c>
      <c r="Q729" s="23" t="s">
        <v>3733</v>
      </c>
      <c r="R729" s="20" t="s">
        <v>3571</v>
      </c>
    </row>
    <row r="730">
      <c r="A730" s="21" t="s">
        <v>3734</v>
      </c>
      <c r="B730" s="16" t="s">
        <v>1319</v>
      </c>
      <c r="C730" s="18" t="s">
        <v>3735</v>
      </c>
      <c r="D730" s="16" t="s">
        <v>3736</v>
      </c>
      <c r="E730" s="19">
        <v>43070.767280092594</v>
      </c>
      <c r="F730" s="16"/>
      <c r="G730" s="16" t="s">
        <v>32</v>
      </c>
      <c r="H730" s="16"/>
      <c r="I730" s="16"/>
      <c r="J730" s="16" t="s">
        <v>1322</v>
      </c>
      <c r="K730" s="16"/>
      <c r="L730" s="20" t="s">
        <v>44</v>
      </c>
      <c r="M730" s="22" t="s">
        <v>1323</v>
      </c>
      <c r="N730" s="16">
        <v>18.0</v>
      </c>
      <c r="O730" s="16">
        <v>34.0</v>
      </c>
      <c r="P730" s="16" t="s">
        <v>1138</v>
      </c>
      <c r="Q730" s="23" t="s">
        <v>3737</v>
      </c>
      <c r="R730" s="20" t="s">
        <v>3738</v>
      </c>
    </row>
    <row r="731">
      <c r="A731" s="21" t="s">
        <v>3739</v>
      </c>
      <c r="B731" s="16" t="s">
        <v>3740</v>
      </c>
      <c r="C731" s="18" t="s">
        <v>3741</v>
      </c>
      <c r="D731" s="16" t="s">
        <v>3742</v>
      </c>
      <c r="E731" s="19">
        <v>43070.76510416667</v>
      </c>
      <c r="F731" s="16"/>
      <c r="G731" s="16" t="s">
        <v>32</v>
      </c>
      <c r="H731" s="16" t="s">
        <v>2356</v>
      </c>
      <c r="I731" s="16" t="s">
        <v>2353</v>
      </c>
      <c r="J731" s="16" t="s">
        <v>3743</v>
      </c>
      <c r="K731" s="16"/>
      <c r="L731" s="20" t="s">
        <v>86</v>
      </c>
      <c r="M731" s="22" t="s">
        <v>3744</v>
      </c>
      <c r="N731" s="16">
        <v>2058.0</v>
      </c>
      <c r="O731" s="16">
        <v>1391.0</v>
      </c>
      <c r="P731" s="16" t="s">
        <v>3745</v>
      </c>
      <c r="Q731" s="23" t="s">
        <v>3746</v>
      </c>
      <c r="R731" s="20" t="s">
        <v>3747</v>
      </c>
    </row>
    <row r="732">
      <c r="A732" s="21" t="s">
        <v>3739</v>
      </c>
      <c r="B732" s="16" t="s">
        <v>3740</v>
      </c>
      <c r="C732" s="18" t="s">
        <v>3741</v>
      </c>
      <c r="D732" s="16" t="s">
        <v>3742</v>
      </c>
      <c r="E732" s="19">
        <v>43070.76510416667</v>
      </c>
      <c r="F732" s="16"/>
      <c r="G732" s="16" t="s">
        <v>32</v>
      </c>
      <c r="H732" s="16" t="s">
        <v>2356</v>
      </c>
      <c r="I732" s="16" t="s">
        <v>2353</v>
      </c>
      <c r="J732" s="16" t="s">
        <v>3743</v>
      </c>
      <c r="K732" s="16"/>
      <c r="L732" s="20" t="s">
        <v>86</v>
      </c>
      <c r="M732" s="22" t="s">
        <v>3744</v>
      </c>
      <c r="N732" s="16">
        <v>2058.0</v>
      </c>
      <c r="O732" s="16">
        <v>1391.0</v>
      </c>
      <c r="P732" s="16" t="s">
        <v>3745</v>
      </c>
      <c r="Q732" s="23" t="s">
        <v>3746</v>
      </c>
      <c r="R732" s="20" t="s">
        <v>3747</v>
      </c>
    </row>
    <row r="733">
      <c r="A733" s="21" t="s">
        <v>3748</v>
      </c>
      <c r="B733" s="16" t="s">
        <v>2176</v>
      </c>
      <c r="C733" s="18" t="s">
        <v>898</v>
      </c>
      <c r="D733" s="16" t="s">
        <v>3749</v>
      </c>
      <c r="E733" s="19">
        <v>43070.7596875</v>
      </c>
      <c r="F733" s="16"/>
      <c r="G733" s="16" t="s">
        <v>32</v>
      </c>
      <c r="H733" s="16"/>
      <c r="I733" s="16"/>
      <c r="J733" s="16" t="s">
        <v>2178</v>
      </c>
      <c r="K733" s="16"/>
      <c r="L733" s="20" t="s">
        <v>86</v>
      </c>
      <c r="M733" s="22" t="s">
        <v>2179</v>
      </c>
      <c r="N733" s="16">
        <v>118.0</v>
      </c>
      <c r="O733" s="16">
        <v>261.0</v>
      </c>
      <c r="P733" s="16"/>
      <c r="Q733" s="23" t="s">
        <v>3750</v>
      </c>
      <c r="R733" s="20" t="s">
        <v>905</v>
      </c>
    </row>
    <row r="734">
      <c r="A734" s="21" t="s">
        <v>3751</v>
      </c>
      <c r="B734" s="16" t="s">
        <v>2189</v>
      </c>
      <c r="C734" s="18" t="s">
        <v>3752</v>
      </c>
      <c r="D734" s="16" t="s">
        <v>3753</v>
      </c>
      <c r="E734" s="19">
        <v>43070.75877314815</v>
      </c>
      <c r="F734" s="16"/>
      <c r="G734" s="16" t="s">
        <v>32</v>
      </c>
      <c r="H734" s="16" t="s">
        <v>2262</v>
      </c>
      <c r="I734" s="16" t="s">
        <v>2259</v>
      </c>
      <c r="J734" s="16" t="s">
        <v>2194</v>
      </c>
      <c r="K734" s="16" t="s">
        <v>3754</v>
      </c>
      <c r="L734" s="20" t="s">
        <v>53</v>
      </c>
      <c r="M734" s="22" t="s">
        <v>2196</v>
      </c>
      <c r="N734" s="16">
        <v>11.0</v>
      </c>
      <c r="O734" s="16">
        <v>7.0</v>
      </c>
      <c r="P734" s="16" t="s">
        <v>2197</v>
      </c>
      <c r="Q734" s="23" t="s">
        <v>3755</v>
      </c>
      <c r="R734" s="20" t="s">
        <v>3756</v>
      </c>
    </row>
    <row r="735">
      <c r="A735" s="21" t="s">
        <v>3757</v>
      </c>
      <c r="B735" s="16" t="s">
        <v>1187</v>
      </c>
      <c r="C735" s="18" t="s">
        <v>3728</v>
      </c>
      <c r="D735" s="16" t="s">
        <v>3758</v>
      </c>
      <c r="E735" s="19">
        <v>43070.75402777777</v>
      </c>
      <c r="F735" s="16"/>
      <c r="G735" s="16" t="s">
        <v>32</v>
      </c>
      <c r="H735" s="16"/>
      <c r="I735" s="16"/>
      <c r="J735" s="16" t="s">
        <v>1190</v>
      </c>
      <c r="K735" s="16"/>
      <c r="L735" s="20" t="s">
        <v>44</v>
      </c>
      <c r="M735" s="22" t="s">
        <v>1191</v>
      </c>
      <c r="N735" s="16">
        <v>3187.0</v>
      </c>
      <c r="O735" s="16">
        <v>4517.0</v>
      </c>
      <c r="P735" s="16" t="s">
        <v>1192</v>
      </c>
      <c r="Q735" s="23" t="s">
        <v>3759</v>
      </c>
      <c r="R735" s="20" t="s">
        <v>1059</v>
      </c>
    </row>
    <row r="736">
      <c r="A736" s="21" t="s">
        <v>3760</v>
      </c>
      <c r="B736" s="16" t="s">
        <v>3761</v>
      </c>
      <c r="C736" s="18" t="s">
        <v>3762</v>
      </c>
      <c r="D736" s="16" t="s">
        <v>3763</v>
      </c>
      <c r="E736" s="19">
        <v>43070.752488425926</v>
      </c>
      <c r="F736" s="16"/>
      <c r="G736" s="16" t="s">
        <v>32</v>
      </c>
      <c r="H736" s="16"/>
      <c r="I736" s="16"/>
      <c r="J736" s="16" t="s">
        <v>3764</v>
      </c>
      <c r="K736" s="16"/>
      <c r="L736" s="20" t="s">
        <v>44</v>
      </c>
      <c r="M736" s="22" t="s">
        <v>3765</v>
      </c>
      <c r="N736" s="16">
        <v>1044.0</v>
      </c>
      <c r="O736" s="16">
        <v>1522.0</v>
      </c>
      <c r="P736" s="16" t="s">
        <v>3766</v>
      </c>
      <c r="Q736" s="23" t="s">
        <v>3767</v>
      </c>
      <c r="R736" s="20" t="s">
        <v>3768</v>
      </c>
    </row>
    <row r="737">
      <c r="A737" s="21" t="s">
        <v>3769</v>
      </c>
      <c r="B737" s="16" t="s">
        <v>1031</v>
      </c>
      <c r="C737" s="18" t="s">
        <v>3770</v>
      </c>
      <c r="D737" s="16" t="s">
        <v>3771</v>
      </c>
      <c r="E737" s="19">
        <v>43070.75033564815</v>
      </c>
      <c r="F737" s="16"/>
      <c r="G737" s="16" t="s">
        <v>32</v>
      </c>
      <c r="H737" s="16"/>
      <c r="I737" s="16"/>
      <c r="J737" s="16" t="s">
        <v>1033</v>
      </c>
      <c r="K737" s="16"/>
      <c r="L737" s="20" t="s">
        <v>44</v>
      </c>
      <c r="M737" s="22" t="s">
        <v>1034</v>
      </c>
      <c r="N737" s="16">
        <v>99.0</v>
      </c>
      <c r="O737" s="16">
        <v>342.0</v>
      </c>
      <c r="P737" s="16" t="s">
        <v>762</v>
      </c>
      <c r="Q737" s="23" t="s">
        <v>3772</v>
      </c>
      <c r="R737" s="20" t="s">
        <v>2622</v>
      </c>
    </row>
    <row r="738">
      <c r="A738" s="21" t="s">
        <v>3773</v>
      </c>
      <c r="B738" s="16" t="s">
        <v>3774</v>
      </c>
      <c r="C738" s="18" t="s">
        <v>3775</v>
      </c>
      <c r="D738" s="16" t="s">
        <v>3776</v>
      </c>
      <c r="E738" s="19">
        <v>43070.7502662037</v>
      </c>
      <c r="F738" s="16"/>
      <c r="G738" s="16" t="s">
        <v>32</v>
      </c>
      <c r="H738" s="16"/>
      <c r="I738" s="16"/>
      <c r="J738" s="16" t="s">
        <v>3777</v>
      </c>
      <c r="K738" s="16"/>
      <c r="L738" s="20" t="s">
        <v>53</v>
      </c>
      <c r="M738" s="22" t="s">
        <v>3778</v>
      </c>
      <c r="N738" s="16">
        <v>32.0</v>
      </c>
      <c r="O738" s="16">
        <v>83.0</v>
      </c>
      <c r="P738" s="16" t="s">
        <v>3779</v>
      </c>
      <c r="Q738" s="23" t="s">
        <v>3780</v>
      </c>
      <c r="R738" s="20" t="s">
        <v>3781</v>
      </c>
    </row>
    <row r="739">
      <c r="A739" s="21" t="s">
        <v>3754</v>
      </c>
      <c r="B739" s="16" t="s">
        <v>2259</v>
      </c>
      <c r="C739" s="18" t="s">
        <v>3782</v>
      </c>
      <c r="D739" s="16" t="s">
        <v>3783</v>
      </c>
      <c r="E739" s="19">
        <v>43070.749178240745</v>
      </c>
      <c r="F739" s="16"/>
      <c r="G739" s="16" t="s">
        <v>32</v>
      </c>
      <c r="H739" s="16"/>
      <c r="I739" s="16"/>
      <c r="J739" s="16" t="s">
        <v>2262</v>
      </c>
      <c r="K739" s="16"/>
      <c r="L739" s="20" t="s">
        <v>86</v>
      </c>
      <c r="M739" s="22" t="s">
        <v>2263</v>
      </c>
      <c r="N739" s="16">
        <v>499.0</v>
      </c>
      <c r="O739" s="16">
        <v>358.0</v>
      </c>
      <c r="P739" s="16" t="s">
        <v>738</v>
      </c>
      <c r="Q739" s="23" t="s">
        <v>3784</v>
      </c>
      <c r="R739" s="20" t="s">
        <v>3785</v>
      </c>
    </row>
    <row r="740">
      <c r="A740" s="21" t="s">
        <v>3786</v>
      </c>
      <c r="B740" s="16" t="s">
        <v>2193</v>
      </c>
      <c r="C740" s="18" t="s">
        <v>3787</v>
      </c>
      <c r="D740" s="16" t="s">
        <v>3788</v>
      </c>
      <c r="E740" s="19">
        <v>43070.74912037037</v>
      </c>
      <c r="F740" s="16"/>
      <c r="G740" s="16" t="s">
        <v>32</v>
      </c>
      <c r="H740" s="16"/>
      <c r="I740" s="16"/>
      <c r="J740" s="16" t="s">
        <v>2192</v>
      </c>
      <c r="K740" s="16"/>
      <c r="L740" s="20" t="s">
        <v>44</v>
      </c>
      <c r="M740" s="22" t="s">
        <v>2213</v>
      </c>
      <c r="N740" s="16">
        <v>76.0</v>
      </c>
      <c r="O740" s="16">
        <v>143.0</v>
      </c>
      <c r="P740" s="16"/>
      <c r="Q740" s="23" t="s">
        <v>3789</v>
      </c>
      <c r="R740" s="20" t="s">
        <v>3790</v>
      </c>
    </row>
    <row r="741">
      <c r="A741" s="21" t="s">
        <v>3791</v>
      </c>
      <c r="B741" s="16" t="s">
        <v>2189</v>
      </c>
      <c r="C741" s="18" t="s">
        <v>3792</v>
      </c>
      <c r="D741" s="16" t="s">
        <v>3793</v>
      </c>
      <c r="E741" s="19">
        <v>43070.74875</v>
      </c>
      <c r="F741" s="16"/>
      <c r="G741" s="16" t="s">
        <v>32</v>
      </c>
      <c r="H741" s="16"/>
      <c r="I741" s="16"/>
      <c r="J741" s="16" t="s">
        <v>2194</v>
      </c>
      <c r="K741" s="16"/>
      <c r="L741" s="20" t="s">
        <v>53</v>
      </c>
      <c r="M741" s="22" t="s">
        <v>2196</v>
      </c>
      <c r="N741" s="16">
        <v>11.0</v>
      </c>
      <c r="O741" s="16">
        <v>7.0</v>
      </c>
      <c r="P741" s="16" t="s">
        <v>2197</v>
      </c>
      <c r="Q741" s="23" t="s">
        <v>3794</v>
      </c>
      <c r="R741" s="20" t="s">
        <v>3795</v>
      </c>
    </row>
    <row r="742">
      <c r="A742" s="21" t="s">
        <v>3796</v>
      </c>
      <c r="B742" s="16" t="s">
        <v>3797</v>
      </c>
      <c r="C742" s="18" t="s">
        <v>1209</v>
      </c>
      <c r="D742" s="16" t="s">
        <v>3798</v>
      </c>
      <c r="E742" s="19">
        <v>43070.746354166666</v>
      </c>
      <c r="F742" s="16"/>
      <c r="G742" s="16" t="s">
        <v>32</v>
      </c>
      <c r="H742" s="16"/>
      <c r="I742" s="16"/>
      <c r="J742" s="16" t="s">
        <v>3799</v>
      </c>
      <c r="K742" s="16"/>
      <c r="L742" s="20" t="s">
        <v>53</v>
      </c>
      <c r="M742" s="22" t="s">
        <v>3800</v>
      </c>
      <c r="N742" s="16">
        <v>22.0</v>
      </c>
      <c r="O742" s="16">
        <v>103.0</v>
      </c>
      <c r="P742" s="16"/>
      <c r="Q742" s="23" t="s">
        <v>3801</v>
      </c>
      <c r="R742" s="20" t="s">
        <v>1215</v>
      </c>
    </row>
    <row r="743">
      <c r="A743" s="21" t="s">
        <v>3802</v>
      </c>
      <c r="B743" s="16" t="s">
        <v>2176</v>
      </c>
      <c r="C743" s="18" t="s">
        <v>3803</v>
      </c>
      <c r="D743" s="16" t="s">
        <v>3804</v>
      </c>
      <c r="E743" s="19">
        <v>43070.74423611111</v>
      </c>
      <c r="F743" s="16"/>
      <c r="G743" s="16" t="s">
        <v>32</v>
      </c>
      <c r="H743" s="16"/>
      <c r="I743" s="16"/>
      <c r="J743" s="16" t="s">
        <v>2178</v>
      </c>
      <c r="K743" s="16"/>
      <c r="L743" s="20" t="s">
        <v>53</v>
      </c>
      <c r="M743" s="22" t="s">
        <v>2179</v>
      </c>
      <c r="N743" s="16">
        <v>118.0</v>
      </c>
      <c r="O743" s="16">
        <v>261.0</v>
      </c>
      <c r="P743" s="16"/>
      <c r="Q743" s="23" t="s">
        <v>3805</v>
      </c>
      <c r="R743" s="20" t="s">
        <v>3806</v>
      </c>
    </row>
    <row r="744">
      <c r="A744" s="21" t="s">
        <v>3807</v>
      </c>
      <c r="B744" s="16" t="s">
        <v>2259</v>
      </c>
      <c r="C744" s="18" t="s">
        <v>3808</v>
      </c>
      <c r="D744" s="16" t="s">
        <v>3809</v>
      </c>
      <c r="E744" s="19">
        <v>43070.744050925925</v>
      </c>
      <c r="F744" s="16"/>
      <c r="G744" s="16" t="s">
        <v>32</v>
      </c>
      <c r="H744" s="16"/>
      <c r="I744" s="16"/>
      <c r="J744" s="16" t="s">
        <v>2262</v>
      </c>
      <c r="K744" s="16"/>
      <c r="L744" s="20" t="s">
        <v>86</v>
      </c>
      <c r="M744" s="22" t="s">
        <v>2263</v>
      </c>
      <c r="N744" s="16">
        <v>499.0</v>
      </c>
      <c r="O744" s="16">
        <v>358.0</v>
      </c>
      <c r="P744" s="16" t="s">
        <v>738</v>
      </c>
      <c r="Q744" s="23" t="s">
        <v>3810</v>
      </c>
      <c r="R744" s="20" t="s">
        <v>3811</v>
      </c>
    </row>
    <row r="745">
      <c r="A745" s="21" t="s">
        <v>3812</v>
      </c>
      <c r="B745" s="16" t="s">
        <v>2176</v>
      </c>
      <c r="C745" s="18" t="s">
        <v>3813</v>
      </c>
      <c r="D745" s="16" t="s">
        <v>3814</v>
      </c>
      <c r="E745" s="19">
        <v>43070.73987268518</v>
      </c>
      <c r="F745" s="16"/>
      <c r="G745" s="16" t="s">
        <v>32</v>
      </c>
      <c r="H745" s="16"/>
      <c r="I745" s="16"/>
      <c r="J745" s="16" t="s">
        <v>2178</v>
      </c>
      <c r="K745" s="16"/>
      <c r="L745" s="20" t="s">
        <v>53</v>
      </c>
      <c r="M745" s="22" t="s">
        <v>2179</v>
      </c>
      <c r="N745" s="16">
        <v>118.0</v>
      </c>
      <c r="O745" s="16">
        <v>261.0</v>
      </c>
      <c r="P745" s="16"/>
      <c r="Q745" s="23" t="s">
        <v>3815</v>
      </c>
      <c r="R745" s="20" t="s">
        <v>3816</v>
      </c>
    </row>
    <row r="746">
      <c r="A746" s="21" t="s">
        <v>3817</v>
      </c>
      <c r="B746" s="16" t="s">
        <v>3761</v>
      </c>
      <c r="C746" s="18" t="s">
        <v>3818</v>
      </c>
      <c r="D746" s="16" t="s">
        <v>3819</v>
      </c>
      <c r="E746" s="19">
        <v>43070.73237268519</v>
      </c>
      <c r="F746" s="16"/>
      <c r="G746" s="16" t="s">
        <v>32</v>
      </c>
      <c r="H746" s="16"/>
      <c r="I746" s="16"/>
      <c r="J746" s="16" t="s">
        <v>3764</v>
      </c>
      <c r="K746" s="16"/>
      <c r="L746" s="20" t="s">
        <v>86</v>
      </c>
      <c r="M746" s="22" t="s">
        <v>3765</v>
      </c>
      <c r="N746" s="16">
        <v>1044.0</v>
      </c>
      <c r="O746" s="16">
        <v>1522.0</v>
      </c>
      <c r="P746" s="16" t="s">
        <v>3766</v>
      </c>
      <c r="Q746" s="23" t="s">
        <v>3820</v>
      </c>
      <c r="R746" s="20" t="s">
        <v>3821</v>
      </c>
    </row>
    <row r="747">
      <c r="A747" s="21" t="s">
        <v>3822</v>
      </c>
      <c r="B747" s="16" t="s">
        <v>2259</v>
      </c>
      <c r="C747" s="18" t="s">
        <v>3823</v>
      </c>
      <c r="D747" s="16" t="s">
        <v>3824</v>
      </c>
      <c r="E747" s="19">
        <v>43070.731828703705</v>
      </c>
      <c r="F747" s="16"/>
      <c r="G747" s="16" t="s">
        <v>32</v>
      </c>
      <c r="H747" s="16"/>
      <c r="I747" s="16"/>
      <c r="J747" s="16" t="s">
        <v>2262</v>
      </c>
      <c r="K747" s="16"/>
      <c r="L747" s="20" t="s">
        <v>86</v>
      </c>
      <c r="M747" s="22" t="s">
        <v>2263</v>
      </c>
      <c r="N747" s="16">
        <v>499.0</v>
      </c>
      <c r="O747" s="16">
        <v>358.0</v>
      </c>
      <c r="P747" s="16" t="s">
        <v>738</v>
      </c>
      <c r="Q747" s="23" t="s">
        <v>3825</v>
      </c>
      <c r="R747" s="20" t="s">
        <v>2709</v>
      </c>
    </row>
    <row r="748">
      <c r="A748" s="21" t="s">
        <v>3826</v>
      </c>
      <c r="B748" s="16" t="s">
        <v>2044</v>
      </c>
      <c r="C748" s="18" t="s">
        <v>3827</v>
      </c>
      <c r="D748" s="16" t="s">
        <v>3828</v>
      </c>
      <c r="E748" s="19">
        <v>43070.730717592596</v>
      </c>
      <c r="F748" s="16"/>
      <c r="G748" s="16" t="s">
        <v>32</v>
      </c>
      <c r="H748" s="16"/>
      <c r="I748" s="16"/>
      <c r="J748" s="16" t="s">
        <v>2047</v>
      </c>
      <c r="K748" s="16"/>
      <c r="L748" s="20" t="s">
        <v>53</v>
      </c>
      <c r="M748" s="22" t="s">
        <v>2048</v>
      </c>
      <c r="N748" s="16">
        <v>77.0</v>
      </c>
      <c r="O748" s="16">
        <v>331.0</v>
      </c>
      <c r="P748" s="16" t="s">
        <v>2049</v>
      </c>
      <c r="Q748" s="23" t="s">
        <v>3829</v>
      </c>
      <c r="R748" s="20" t="s">
        <v>3830</v>
      </c>
    </row>
    <row r="749">
      <c r="A749" s="21" t="s">
        <v>3831</v>
      </c>
      <c r="B749" s="16" t="s">
        <v>2353</v>
      </c>
      <c r="C749" s="18" t="s">
        <v>3832</v>
      </c>
      <c r="D749" s="16" t="s">
        <v>3833</v>
      </c>
      <c r="E749" s="19">
        <v>43070.73019675926</v>
      </c>
      <c r="F749" s="16"/>
      <c r="G749" s="16" t="s">
        <v>32</v>
      </c>
      <c r="H749" s="16" t="s">
        <v>2356</v>
      </c>
      <c r="I749" s="16" t="s">
        <v>2353</v>
      </c>
      <c r="J749" s="16" t="s">
        <v>2356</v>
      </c>
      <c r="K749" s="16" t="s">
        <v>3834</v>
      </c>
      <c r="L749" s="20" t="s">
        <v>86</v>
      </c>
      <c r="M749" s="22" t="s">
        <v>2357</v>
      </c>
      <c r="N749" s="16">
        <v>247.0</v>
      </c>
      <c r="O749" s="16">
        <v>325.0</v>
      </c>
      <c r="P749" s="16" t="s">
        <v>847</v>
      </c>
      <c r="Q749" s="23" t="s">
        <v>3835</v>
      </c>
      <c r="R749" s="20" t="s">
        <v>3836</v>
      </c>
    </row>
    <row r="750">
      <c r="A750" s="21" t="s">
        <v>3837</v>
      </c>
      <c r="B750" s="16" t="s">
        <v>2259</v>
      </c>
      <c r="C750" s="18" t="s">
        <v>3838</v>
      </c>
      <c r="D750" s="16" t="s">
        <v>3839</v>
      </c>
      <c r="E750" s="19">
        <v>43070.730046296296</v>
      </c>
      <c r="F750" s="16"/>
      <c r="G750" s="16" t="s">
        <v>32</v>
      </c>
      <c r="H750" s="16"/>
      <c r="I750" s="16"/>
      <c r="J750" s="16" t="s">
        <v>2262</v>
      </c>
      <c r="K750" s="16"/>
      <c r="L750" s="20" t="s">
        <v>86</v>
      </c>
      <c r="M750" s="22" t="s">
        <v>2263</v>
      </c>
      <c r="N750" s="16">
        <v>499.0</v>
      </c>
      <c r="O750" s="16">
        <v>358.0</v>
      </c>
      <c r="P750" s="16" t="s">
        <v>738</v>
      </c>
      <c r="Q750" s="23" t="s">
        <v>3840</v>
      </c>
      <c r="R750" s="20" t="s">
        <v>1131</v>
      </c>
    </row>
    <row r="751">
      <c r="A751" s="21" t="s">
        <v>3841</v>
      </c>
      <c r="B751" s="16" t="s">
        <v>3842</v>
      </c>
      <c r="C751" s="18" t="s">
        <v>3843</v>
      </c>
      <c r="D751" s="16" t="s">
        <v>3844</v>
      </c>
      <c r="E751" s="19">
        <v>43070.72960648148</v>
      </c>
      <c r="F751" s="16"/>
      <c r="G751" s="16" t="s">
        <v>32</v>
      </c>
      <c r="H751" s="16" t="s">
        <v>1241</v>
      </c>
      <c r="I751" s="16" t="s">
        <v>1238</v>
      </c>
      <c r="J751" s="16" t="s">
        <v>3845</v>
      </c>
      <c r="K751" s="16"/>
      <c r="L751" s="20" t="s">
        <v>44</v>
      </c>
      <c r="M751" s="22" t="s">
        <v>3846</v>
      </c>
      <c r="N751" s="16">
        <v>324.0</v>
      </c>
      <c r="O751" s="16">
        <v>50.0</v>
      </c>
      <c r="P751" s="16" t="s">
        <v>196</v>
      </c>
      <c r="Q751" s="23" t="s">
        <v>3847</v>
      </c>
      <c r="R751" s="20" t="s">
        <v>3848</v>
      </c>
    </row>
    <row r="752">
      <c r="A752" s="21" t="s">
        <v>3849</v>
      </c>
      <c r="B752" s="16" t="s">
        <v>2044</v>
      </c>
      <c r="C752" s="18" t="s">
        <v>3850</v>
      </c>
      <c r="D752" s="16" t="s">
        <v>3851</v>
      </c>
      <c r="E752" s="19">
        <v>43070.72849537037</v>
      </c>
      <c r="F752" s="16"/>
      <c r="G752" s="16" t="s">
        <v>32</v>
      </c>
      <c r="H752" s="16"/>
      <c r="I752" s="16"/>
      <c r="J752" s="16" t="s">
        <v>2047</v>
      </c>
      <c r="K752" s="16"/>
      <c r="L752" s="20" t="s">
        <v>53</v>
      </c>
      <c r="M752" s="22" t="s">
        <v>2048</v>
      </c>
      <c r="N752" s="16">
        <v>77.0</v>
      </c>
      <c r="O752" s="16">
        <v>331.0</v>
      </c>
      <c r="P752" s="16" t="s">
        <v>2049</v>
      </c>
      <c r="Q752" s="23" t="s">
        <v>3852</v>
      </c>
      <c r="R752" s="20" t="s">
        <v>3853</v>
      </c>
    </row>
    <row r="753">
      <c r="A753" s="21" t="s">
        <v>3854</v>
      </c>
      <c r="B753" s="16" t="s">
        <v>1482</v>
      </c>
      <c r="C753" s="18" t="s">
        <v>3855</v>
      </c>
      <c r="D753" s="16" t="s">
        <v>3856</v>
      </c>
      <c r="E753" s="19">
        <v>43070.727060185185</v>
      </c>
      <c r="F753" s="16"/>
      <c r="G753" s="16" t="s">
        <v>32</v>
      </c>
      <c r="H753" s="16"/>
      <c r="I753" s="16"/>
      <c r="J753" s="16" t="s">
        <v>1485</v>
      </c>
      <c r="K753" s="16"/>
      <c r="L753" s="20" t="s">
        <v>86</v>
      </c>
      <c r="M753" s="22" t="s">
        <v>1486</v>
      </c>
      <c r="N753" s="16">
        <v>112.0</v>
      </c>
      <c r="O753" s="16">
        <v>257.0</v>
      </c>
      <c r="P753" s="16" t="s">
        <v>1487</v>
      </c>
      <c r="Q753" s="23" t="s">
        <v>3857</v>
      </c>
      <c r="R753" s="20" t="s">
        <v>3858</v>
      </c>
    </row>
    <row r="754">
      <c r="A754" s="21" t="s">
        <v>3859</v>
      </c>
      <c r="B754" s="16" t="s">
        <v>2259</v>
      </c>
      <c r="C754" s="18" t="s">
        <v>3860</v>
      </c>
      <c r="D754" s="16" t="s">
        <v>3861</v>
      </c>
      <c r="E754" s="19">
        <v>43070.722604166665</v>
      </c>
      <c r="F754" s="16"/>
      <c r="G754" s="16" t="s">
        <v>32</v>
      </c>
      <c r="H754" s="16"/>
      <c r="I754" s="16"/>
      <c r="J754" s="16" t="s">
        <v>2262</v>
      </c>
      <c r="K754" s="16"/>
      <c r="L754" s="20" t="s">
        <v>86</v>
      </c>
      <c r="M754" s="22" t="s">
        <v>2263</v>
      </c>
      <c r="N754" s="16">
        <v>499.0</v>
      </c>
      <c r="O754" s="16">
        <v>358.0</v>
      </c>
      <c r="P754" s="16" t="s">
        <v>738</v>
      </c>
      <c r="Q754" s="23" t="s">
        <v>3862</v>
      </c>
      <c r="R754" s="20" t="s">
        <v>3863</v>
      </c>
    </row>
    <row r="755">
      <c r="A755" s="21" t="s">
        <v>3864</v>
      </c>
      <c r="B755" s="16" t="s">
        <v>2044</v>
      </c>
      <c r="C755" s="18" t="s">
        <v>3865</v>
      </c>
      <c r="D755" s="16" t="s">
        <v>3866</v>
      </c>
      <c r="E755" s="19">
        <v>43070.72126157407</v>
      </c>
      <c r="F755" s="16"/>
      <c r="G755" s="16" t="s">
        <v>32</v>
      </c>
      <c r="H755" s="16"/>
      <c r="I755" s="16"/>
      <c r="J755" s="16" t="s">
        <v>2047</v>
      </c>
      <c r="K755" s="16"/>
      <c r="L755" s="20" t="s">
        <v>53</v>
      </c>
      <c r="M755" s="22" t="s">
        <v>2048</v>
      </c>
      <c r="N755" s="16">
        <v>77.0</v>
      </c>
      <c r="O755" s="16">
        <v>331.0</v>
      </c>
      <c r="P755" s="16" t="s">
        <v>2049</v>
      </c>
      <c r="Q755" s="23" t="s">
        <v>3867</v>
      </c>
      <c r="R755" s="20" t="s">
        <v>2747</v>
      </c>
    </row>
    <row r="756">
      <c r="A756" s="21" t="s">
        <v>3868</v>
      </c>
      <c r="B756" s="16" t="s">
        <v>2259</v>
      </c>
      <c r="C756" s="18" t="s">
        <v>3869</v>
      </c>
      <c r="D756" s="16" t="s">
        <v>3870</v>
      </c>
      <c r="E756" s="19">
        <v>43070.720497685186</v>
      </c>
      <c r="F756" s="16"/>
      <c r="G756" s="16" t="s">
        <v>32</v>
      </c>
      <c r="H756" s="16"/>
      <c r="I756" s="16"/>
      <c r="J756" s="16" t="s">
        <v>2262</v>
      </c>
      <c r="K756" s="16"/>
      <c r="L756" s="20" t="s">
        <v>86</v>
      </c>
      <c r="M756" s="22" t="s">
        <v>2263</v>
      </c>
      <c r="N756" s="16">
        <v>499.0</v>
      </c>
      <c r="O756" s="16">
        <v>358.0</v>
      </c>
      <c r="P756" s="16" t="s">
        <v>738</v>
      </c>
      <c r="Q756" s="23" t="s">
        <v>3871</v>
      </c>
      <c r="R756" s="20" t="s">
        <v>3872</v>
      </c>
    </row>
    <row r="757">
      <c r="A757" s="21" t="s">
        <v>3873</v>
      </c>
      <c r="B757" s="16" t="s">
        <v>3874</v>
      </c>
      <c r="C757" s="18" t="s">
        <v>3875</v>
      </c>
      <c r="D757" s="16" t="s">
        <v>3876</v>
      </c>
      <c r="E757" s="19">
        <v>43070.71951388889</v>
      </c>
      <c r="F757" s="16"/>
      <c r="G757" s="16" t="s">
        <v>32</v>
      </c>
      <c r="H757" s="16"/>
      <c r="I757" s="16"/>
      <c r="J757" s="16" t="s">
        <v>3877</v>
      </c>
      <c r="K757" s="16"/>
      <c r="L757" s="20" t="s">
        <v>44</v>
      </c>
      <c r="M757" s="22" t="s">
        <v>3878</v>
      </c>
      <c r="N757" s="16">
        <v>892.0</v>
      </c>
      <c r="O757" s="16">
        <v>750.0</v>
      </c>
      <c r="P757" s="16" t="s">
        <v>3879</v>
      </c>
      <c r="Q757" s="23" t="s">
        <v>3880</v>
      </c>
      <c r="R757" s="20" t="s">
        <v>2622</v>
      </c>
    </row>
    <row r="758">
      <c r="A758" s="21" t="s">
        <v>3881</v>
      </c>
      <c r="B758" s="16" t="s">
        <v>2259</v>
      </c>
      <c r="C758" s="18" t="s">
        <v>3882</v>
      </c>
      <c r="D758" s="16" t="s">
        <v>3883</v>
      </c>
      <c r="E758" s="19">
        <v>43070.718935185185</v>
      </c>
      <c r="F758" s="16"/>
      <c r="G758" s="16" t="s">
        <v>32</v>
      </c>
      <c r="H758" s="16" t="s">
        <v>2262</v>
      </c>
      <c r="I758" s="16" t="s">
        <v>2259</v>
      </c>
      <c r="J758" s="16" t="s">
        <v>2262</v>
      </c>
      <c r="K758" s="16" t="s">
        <v>3884</v>
      </c>
      <c r="L758" s="20" t="s">
        <v>86</v>
      </c>
      <c r="M758" s="22" t="s">
        <v>2263</v>
      </c>
      <c r="N758" s="16">
        <v>499.0</v>
      </c>
      <c r="O758" s="16">
        <v>358.0</v>
      </c>
      <c r="P758" s="16" t="s">
        <v>738</v>
      </c>
      <c r="Q758" s="23" t="s">
        <v>3885</v>
      </c>
      <c r="R758" s="20" t="s">
        <v>3886</v>
      </c>
    </row>
    <row r="759">
      <c r="A759" s="21" t="s">
        <v>3881</v>
      </c>
      <c r="B759" s="16" t="s">
        <v>2259</v>
      </c>
      <c r="C759" s="18" t="s">
        <v>3882</v>
      </c>
      <c r="D759" s="16" t="s">
        <v>3883</v>
      </c>
      <c r="E759" s="19">
        <v>43070.718935185185</v>
      </c>
      <c r="F759" s="16"/>
      <c r="G759" s="16" t="s">
        <v>32</v>
      </c>
      <c r="H759" s="16" t="s">
        <v>2262</v>
      </c>
      <c r="I759" s="16" t="s">
        <v>2259</v>
      </c>
      <c r="J759" s="16" t="s">
        <v>2262</v>
      </c>
      <c r="K759" s="16" t="s">
        <v>3884</v>
      </c>
      <c r="L759" s="20" t="s">
        <v>86</v>
      </c>
      <c r="M759" s="22" t="s">
        <v>2263</v>
      </c>
      <c r="N759" s="16">
        <v>499.0</v>
      </c>
      <c r="O759" s="16">
        <v>358.0</v>
      </c>
      <c r="P759" s="16" t="s">
        <v>738</v>
      </c>
      <c r="Q759" s="23" t="s">
        <v>3885</v>
      </c>
      <c r="R759" s="20" t="s">
        <v>3886</v>
      </c>
    </row>
    <row r="760">
      <c r="A760" s="21" t="s">
        <v>3887</v>
      </c>
      <c r="B760" s="16" t="s">
        <v>816</v>
      </c>
      <c r="C760" s="18" t="s">
        <v>3888</v>
      </c>
      <c r="D760" s="16" t="s">
        <v>3889</v>
      </c>
      <c r="E760" s="19">
        <v>43070.716412037036</v>
      </c>
      <c r="F760" s="16"/>
      <c r="G760" s="16" t="s">
        <v>32</v>
      </c>
      <c r="H760" s="16"/>
      <c r="I760" s="16"/>
      <c r="J760" s="16" t="s">
        <v>819</v>
      </c>
      <c r="K760" s="16"/>
      <c r="L760" s="20" t="s">
        <v>86</v>
      </c>
      <c r="M760" s="22" t="s">
        <v>820</v>
      </c>
      <c r="N760" s="16">
        <v>3210.0</v>
      </c>
      <c r="O760" s="16">
        <v>2573.0</v>
      </c>
      <c r="P760" s="16" t="s">
        <v>821</v>
      </c>
      <c r="Q760" s="23" t="s">
        <v>3890</v>
      </c>
      <c r="R760" s="20" t="s">
        <v>3891</v>
      </c>
    </row>
    <row r="761">
      <c r="A761" s="21" t="s">
        <v>3884</v>
      </c>
      <c r="B761" s="16" t="s">
        <v>2259</v>
      </c>
      <c r="C761" s="18" t="s">
        <v>3892</v>
      </c>
      <c r="D761" s="16" t="s">
        <v>3893</v>
      </c>
      <c r="E761" s="19">
        <v>43070.71554398148</v>
      </c>
      <c r="F761" s="16"/>
      <c r="G761" s="16" t="s">
        <v>32</v>
      </c>
      <c r="H761" s="16"/>
      <c r="I761" s="16"/>
      <c r="J761" s="16" t="s">
        <v>2262</v>
      </c>
      <c r="K761" s="16"/>
      <c r="L761" s="20" t="s">
        <v>86</v>
      </c>
      <c r="M761" s="22" t="s">
        <v>2263</v>
      </c>
      <c r="N761" s="16">
        <v>498.0</v>
      </c>
      <c r="O761" s="16">
        <v>359.0</v>
      </c>
      <c r="P761" s="16" t="s">
        <v>738</v>
      </c>
      <c r="Q761" s="23" t="s">
        <v>3894</v>
      </c>
      <c r="R761" s="20" t="s">
        <v>3895</v>
      </c>
    </row>
    <row r="762">
      <c r="A762" s="21" t="s">
        <v>3896</v>
      </c>
      <c r="B762" s="16" t="s">
        <v>3897</v>
      </c>
      <c r="C762" s="18" t="s">
        <v>3898</v>
      </c>
      <c r="D762" s="16" t="s">
        <v>3899</v>
      </c>
      <c r="E762" s="19">
        <v>43070.71527777778</v>
      </c>
      <c r="F762" s="16"/>
      <c r="G762" s="16" t="s">
        <v>32</v>
      </c>
      <c r="H762" s="16"/>
      <c r="I762" s="16"/>
      <c r="J762" s="16" t="s">
        <v>3900</v>
      </c>
      <c r="K762" s="16"/>
      <c r="L762" s="20" t="s">
        <v>44</v>
      </c>
      <c r="M762" s="22" t="s">
        <v>3901</v>
      </c>
      <c r="N762" s="16">
        <v>417.0</v>
      </c>
      <c r="O762" s="16">
        <v>1062.0</v>
      </c>
      <c r="P762" s="16"/>
      <c r="Q762" s="23" t="s">
        <v>3902</v>
      </c>
      <c r="R762" s="20" t="s">
        <v>3903</v>
      </c>
    </row>
    <row r="763">
      <c r="A763" s="21" t="s">
        <v>3904</v>
      </c>
      <c r="B763" s="16" t="s">
        <v>3905</v>
      </c>
      <c r="C763" s="18" t="s">
        <v>3906</v>
      </c>
      <c r="D763" s="16" t="s">
        <v>3907</v>
      </c>
      <c r="E763" s="19">
        <v>43070.71172453703</v>
      </c>
      <c r="F763" s="16"/>
      <c r="G763" s="16" t="s">
        <v>32</v>
      </c>
      <c r="H763" s="16"/>
      <c r="I763" s="16"/>
      <c r="J763" s="16" t="s">
        <v>3908</v>
      </c>
      <c r="K763" s="16"/>
      <c r="L763" s="20" t="s">
        <v>86</v>
      </c>
      <c r="M763" s="22" t="s">
        <v>3909</v>
      </c>
      <c r="N763" s="16">
        <v>190.0</v>
      </c>
      <c r="O763" s="16">
        <v>323.0</v>
      </c>
      <c r="P763" s="16" t="s">
        <v>3910</v>
      </c>
      <c r="Q763" s="23" t="s">
        <v>3911</v>
      </c>
      <c r="R763" s="20" t="s">
        <v>3912</v>
      </c>
    </row>
    <row r="764">
      <c r="A764" s="21" t="s">
        <v>3913</v>
      </c>
      <c r="B764" s="16" t="s">
        <v>3914</v>
      </c>
      <c r="C764" s="18" t="s">
        <v>3775</v>
      </c>
      <c r="D764" s="16" t="s">
        <v>3915</v>
      </c>
      <c r="E764" s="19">
        <v>43070.70989583334</v>
      </c>
      <c r="F764" s="16"/>
      <c r="G764" s="16" t="s">
        <v>32</v>
      </c>
      <c r="H764" s="16"/>
      <c r="I764" s="16"/>
      <c r="J764" s="16" t="s">
        <v>3916</v>
      </c>
      <c r="K764" s="16"/>
      <c r="L764" s="20" t="s">
        <v>86</v>
      </c>
      <c r="M764" s="22" t="s">
        <v>3917</v>
      </c>
      <c r="N764" s="16">
        <v>1045.0</v>
      </c>
      <c r="O764" s="16">
        <v>1139.0</v>
      </c>
      <c r="P764" s="16" t="s">
        <v>3918</v>
      </c>
      <c r="Q764" s="23" t="s">
        <v>3919</v>
      </c>
      <c r="R764" s="20" t="s">
        <v>3781</v>
      </c>
    </row>
    <row r="765">
      <c r="A765" s="21" t="s">
        <v>3920</v>
      </c>
      <c r="B765" s="16" t="s">
        <v>3921</v>
      </c>
      <c r="C765" s="18" t="s">
        <v>3922</v>
      </c>
      <c r="D765" s="16" t="s">
        <v>3923</v>
      </c>
      <c r="E765" s="19">
        <v>43070.70646990741</v>
      </c>
      <c r="F765" s="16"/>
      <c r="G765" s="16" t="s">
        <v>32</v>
      </c>
      <c r="H765" s="16" t="s">
        <v>3647</v>
      </c>
      <c r="I765" s="16" t="s">
        <v>3644</v>
      </c>
      <c r="J765" s="16" t="s">
        <v>3924</v>
      </c>
      <c r="K765" s="16" t="s">
        <v>3925</v>
      </c>
      <c r="L765" s="20" t="s">
        <v>44</v>
      </c>
      <c r="M765" s="22" t="s">
        <v>3926</v>
      </c>
      <c r="N765" s="16">
        <v>43.0</v>
      </c>
      <c r="O765" s="16">
        <v>82.0</v>
      </c>
      <c r="P765" s="16" t="s">
        <v>3649</v>
      </c>
      <c r="Q765" s="23" t="s">
        <v>3927</v>
      </c>
      <c r="R765" s="20" t="s">
        <v>3928</v>
      </c>
    </row>
    <row r="766">
      <c r="A766" s="21" t="s">
        <v>3929</v>
      </c>
      <c r="B766" s="16" t="s">
        <v>3644</v>
      </c>
      <c r="C766" s="18" t="s">
        <v>3930</v>
      </c>
      <c r="D766" s="16" t="s">
        <v>3931</v>
      </c>
      <c r="E766" s="19">
        <v>43070.70607638889</v>
      </c>
      <c r="F766" s="16"/>
      <c r="G766" s="16" t="s">
        <v>32</v>
      </c>
      <c r="H766" s="16" t="s">
        <v>3924</v>
      </c>
      <c r="I766" s="16" t="s">
        <v>3921</v>
      </c>
      <c r="J766" s="16" t="s">
        <v>3647</v>
      </c>
      <c r="K766" s="16" t="s">
        <v>3932</v>
      </c>
      <c r="L766" s="20" t="s">
        <v>53</v>
      </c>
      <c r="M766" s="22" t="s">
        <v>3648</v>
      </c>
      <c r="N766" s="16">
        <v>31.0</v>
      </c>
      <c r="O766" s="16">
        <v>160.0</v>
      </c>
      <c r="P766" s="16" t="s">
        <v>3649</v>
      </c>
      <c r="Q766" s="23" t="s">
        <v>3933</v>
      </c>
      <c r="R766" s="20" t="s">
        <v>3934</v>
      </c>
    </row>
    <row r="767">
      <c r="A767" s="21" t="s">
        <v>3935</v>
      </c>
      <c r="B767" s="16" t="s">
        <v>1662</v>
      </c>
      <c r="C767" s="18" t="s">
        <v>3936</v>
      </c>
      <c r="D767" s="16" t="s">
        <v>3937</v>
      </c>
      <c r="E767" s="19">
        <v>43070.70597222222</v>
      </c>
      <c r="F767" s="16"/>
      <c r="G767" s="16" t="s">
        <v>32</v>
      </c>
      <c r="H767" s="16"/>
      <c r="I767" s="16"/>
      <c r="J767" s="16" t="s">
        <v>1664</v>
      </c>
      <c r="K767" s="16"/>
      <c r="L767" s="20" t="s">
        <v>44</v>
      </c>
      <c r="M767" s="22" t="s">
        <v>1665</v>
      </c>
      <c r="N767" s="16">
        <v>157.0</v>
      </c>
      <c r="O767" s="16">
        <v>159.0</v>
      </c>
      <c r="P767" s="16"/>
      <c r="Q767" s="23" t="s">
        <v>3938</v>
      </c>
      <c r="R767" s="20" t="s">
        <v>3939</v>
      </c>
    </row>
    <row r="768">
      <c r="A768" s="21" t="s">
        <v>3940</v>
      </c>
      <c r="B768" s="16" t="s">
        <v>3941</v>
      </c>
      <c r="C768" s="18" t="s">
        <v>3775</v>
      </c>
      <c r="D768" s="16" t="s">
        <v>3942</v>
      </c>
      <c r="E768" s="19">
        <v>43070.705671296295</v>
      </c>
      <c r="F768" s="16"/>
      <c r="G768" s="16" t="s">
        <v>32</v>
      </c>
      <c r="H768" s="16"/>
      <c r="I768" s="16"/>
      <c r="J768" s="16" t="s">
        <v>3943</v>
      </c>
      <c r="K768" s="16"/>
      <c r="L768" s="20" t="s">
        <v>86</v>
      </c>
      <c r="M768" s="22" t="s">
        <v>3944</v>
      </c>
      <c r="N768" s="16">
        <v>1188.0</v>
      </c>
      <c r="O768" s="16">
        <v>1307.0</v>
      </c>
      <c r="P768" s="16"/>
      <c r="Q768" s="23" t="s">
        <v>3945</v>
      </c>
      <c r="R768" s="20" t="s">
        <v>3781</v>
      </c>
    </row>
    <row r="769">
      <c r="A769" s="21" t="s">
        <v>3946</v>
      </c>
      <c r="B769" s="16" t="s">
        <v>3947</v>
      </c>
      <c r="C769" s="18" t="s">
        <v>3948</v>
      </c>
      <c r="D769" s="16" t="s">
        <v>3949</v>
      </c>
      <c r="E769" s="19">
        <v>43070.705034722225</v>
      </c>
      <c r="F769" s="16"/>
      <c r="G769" s="16" t="s">
        <v>32</v>
      </c>
      <c r="H769" s="16"/>
      <c r="I769" s="16"/>
      <c r="J769" s="16" t="s">
        <v>3950</v>
      </c>
      <c r="K769" s="16"/>
      <c r="L769" s="20" t="s">
        <v>86</v>
      </c>
      <c r="M769" s="22" t="s">
        <v>3951</v>
      </c>
      <c r="N769" s="16">
        <v>935.0</v>
      </c>
      <c r="O769" s="16">
        <v>780.0</v>
      </c>
      <c r="P769" s="16" t="s">
        <v>3952</v>
      </c>
      <c r="Q769" s="23" t="s">
        <v>3953</v>
      </c>
      <c r="R769" s="20" t="s">
        <v>3954</v>
      </c>
    </row>
    <row r="770">
      <c r="A770" s="21" t="s">
        <v>3955</v>
      </c>
      <c r="B770" s="16" t="s">
        <v>192</v>
      </c>
      <c r="C770" s="18" t="s">
        <v>3956</v>
      </c>
      <c r="D770" s="16" t="s">
        <v>3957</v>
      </c>
      <c r="E770" s="19">
        <v>43070.70484953704</v>
      </c>
      <c r="F770" s="16"/>
      <c r="G770" s="16" t="s">
        <v>32</v>
      </c>
      <c r="H770" s="16"/>
      <c r="I770" s="16"/>
      <c r="J770" s="16" t="s">
        <v>194</v>
      </c>
      <c r="K770" s="16"/>
      <c r="L770" s="20" t="s">
        <v>44</v>
      </c>
      <c r="M770" s="22" t="s">
        <v>195</v>
      </c>
      <c r="N770" s="16">
        <v>826.0</v>
      </c>
      <c r="O770" s="16">
        <v>1978.0</v>
      </c>
      <c r="P770" s="16" t="s">
        <v>196</v>
      </c>
      <c r="Q770" s="23" t="s">
        <v>3958</v>
      </c>
      <c r="R770" s="20" t="s">
        <v>3959</v>
      </c>
    </row>
    <row r="771">
      <c r="A771" s="21" t="s">
        <v>3960</v>
      </c>
      <c r="B771" s="16" t="s">
        <v>192</v>
      </c>
      <c r="C771" s="18" t="s">
        <v>3961</v>
      </c>
      <c r="D771" s="16" t="s">
        <v>3962</v>
      </c>
      <c r="E771" s="19">
        <v>43070.70446759259</v>
      </c>
      <c r="F771" s="16"/>
      <c r="G771" s="16" t="s">
        <v>32</v>
      </c>
      <c r="H771" s="16"/>
      <c r="I771" s="16"/>
      <c r="J771" s="16" t="s">
        <v>194</v>
      </c>
      <c r="K771" s="16"/>
      <c r="L771" s="20" t="s">
        <v>44</v>
      </c>
      <c r="M771" s="22" t="s">
        <v>195</v>
      </c>
      <c r="N771" s="16">
        <v>826.0</v>
      </c>
      <c r="O771" s="16">
        <v>1978.0</v>
      </c>
      <c r="P771" s="16" t="s">
        <v>196</v>
      </c>
      <c r="Q771" s="23" t="s">
        <v>3963</v>
      </c>
      <c r="R771" s="20" t="s">
        <v>3964</v>
      </c>
    </row>
    <row r="772">
      <c r="A772" s="21" t="s">
        <v>3925</v>
      </c>
      <c r="B772" s="16" t="s">
        <v>3644</v>
      </c>
      <c r="C772" s="18" t="s">
        <v>3965</v>
      </c>
      <c r="D772" s="16" t="s">
        <v>3966</v>
      </c>
      <c r="E772" s="19">
        <v>43070.70388888889</v>
      </c>
      <c r="F772" s="16"/>
      <c r="G772" s="16" t="s">
        <v>32</v>
      </c>
      <c r="H772" s="16" t="s">
        <v>3924</v>
      </c>
      <c r="I772" s="16" t="s">
        <v>3921</v>
      </c>
      <c r="J772" s="16" t="s">
        <v>3647</v>
      </c>
      <c r="K772" s="16"/>
      <c r="L772" s="20" t="s">
        <v>53</v>
      </c>
      <c r="M772" s="22" t="s">
        <v>3648</v>
      </c>
      <c r="N772" s="16">
        <v>31.0</v>
      </c>
      <c r="O772" s="16">
        <v>160.0</v>
      </c>
      <c r="P772" s="16" t="s">
        <v>3649</v>
      </c>
      <c r="Q772" s="23" t="s">
        <v>3967</v>
      </c>
      <c r="R772" s="20" t="s">
        <v>3968</v>
      </c>
    </row>
    <row r="773">
      <c r="A773" s="21" t="s">
        <v>3969</v>
      </c>
      <c r="B773" s="16" t="s">
        <v>3761</v>
      </c>
      <c r="C773" s="18" t="s">
        <v>3970</v>
      </c>
      <c r="D773" s="16" t="s">
        <v>3971</v>
      </c>
      <c r="E773" s="19">
        <v>43070.70127314815</v>
      </c>
      <c r="F773" s="16"/>
      <c r="G773" s="16" t="s">
        <v>32</v>
      </c>
      <c r="H773" s="16"/>
      <c r="I773" s="16"/>
      <c r="J773" s="16" t="s">
        <v>3764</v>
      </c>
      <c r="K773" s="16"/>
      <c r="L773" s="20" t="s">
        <v>86</v>
      </c>
      <c r="M773" s="22" t="s">
        <v>3765</v>
      </c>
      <c r="N773" s="16">
        <v>1042.0</v>
      </c>
      <c r="O773" s="16">
        <v>1522.0</v>
      </c>
      <c r="P773" s="16" t="s">
        <v>3766</v>
      </c>
      <c r="Q773" s="23" t="s">
        <v>3972</v>
      </c>
      <c r="R773" s="20" t="s">
        <v>3973</v>
      </c>
    </row>
    <row r="774">
      <c r="A774" s="21" t="s">
        <v>3974</v>
      </c>
      <c r="B774" s="16" t="s">
        <v>681</v>
      </c>
      <c r="C774" s="18" t="s">
        <v>3975</v>
      </c>
      <c r="D774" s="16" t="s">
        <v>3976</v>
      </c>
      <c r="E774" s="19">
        <v>43070.70103009259</v>
      </c>
      <c r="F774" s="16"/>
      <c r="G774" s="16" t="s">
        <v>32</v>
      </c>
      <c r="H774" s="16"/>
      <c r="I774" s="16"/>
      <c r="J774" s="16" t="s">
        <v>684</v>
      </c>
      <c r="K774" s="16"/>
      <c r="L774" s="20" t="s">
        <v>44</v>
      </c>
      <c r="M774" s="22" t="s">
        <v>685</v>
      </c>
      <c r="N774" s="16">
        <v>923.0</v>
      </c>
      <c r="O774" s="16">
        <v>343.0</v>
      </c>
      <c r="P774" s="16" t="s">
        <v>158</v>
      </c>
      <c r="Q774" s="23" t="s">
        <v>3977</v>
      </c>
      <c r="R774" s="20" t="s">
        <v>3978</v>
      </c>
    </row>
    <row r="775">
      <c r="A775" s="21" t="s">
        <v>3979</v>
      </c>
      <c r="B775" s="16" t="s">
        <v>1082</v>
      </c>
      <c r="C775" s="18" t="s">
        <v>3980</v>
      </c>
      <c r="D775" s="16" t="s">
        <v>3981</v>
      </c>
      <c r="E775" s="19">
        <v>43070.70008101852</v>
      </c>
      <c r="F775" s="16"/>
      <c r="G775" s="16" t="s">
        <v>32</v>
      </c>
      <c r="H775" s="16"/>
      <c r="I775" s="16"/>
      <c r="J775" s="16" t="s">
        <v>1085</v>
      </c>
      <c r="K775" s="16"/>
      <c r="L775" s="20" t="s">
        <v>44</v>
      </c>
      <c r="M775" s="22" t="s">
        <v>2937</v>
      </c>
      <c r="N775" s="16">
        <v>154.0</v>
      </c>
      <c r="O775" s="16">
        <v>290.0</v>
      </c>
      <c r="P775" s="16" t="s">
        <v>1087</v>
      </c>
      <c r="Q775" s="23" t="s">
        <v>3982</v>
      </c>
      <c r="R775" s="20" t="s">
        <v>3983</v>
      </c>
    </row>
    <row r="776">
      <c r="A776" s="21" t="s">
        <v>3984</v>
      </c>
      <c r="B776" s="16" t="s">
        <v>3985</v>
      </c>
      <c r="C776" s="18" t="s">
        <v>2375</v>
      </c>
      <c r="D776" s="16" t="s">
        <v>3986</v>
      </c>
      <c r="E776" s="19">
        <v>43070.693877314814</v>
      </c>
      <c r="F776" s="16"/>
      <c r="G776" s="16" t="s">
        <v>32</v>
      </c>
      <c r="H776" s="16"/>
      <c r="I776" s="16"/>
      <c r="J776" s="16" t="s">
        <v>3987</v>
      </c>
      <c r="K776" s="16"/>
      <c r="L776" s="20" t="s">
        <v>86</v>
      </c>
      <c r="M776" s="22" t="s">
        <v>3988</v>
      </c>
      <c r="N776" s="16">
        <v>2970.0</v>
      </c>
      <c r="O776" s="16">
        <v>3408.0</v>
      </c>
      <c r="P776" s="16" t="s">
        <v>3989</v>
      </c>
      <c r="Q776" s="23" t="s">
        <v>3990</v>
      </c>
      <c r="R776" s="20" t="s">
        <v>2378</v>
      </c>
    </row>
    <row r="777">
      <c r="A777" s="21" t="s">
        <v>3991</v>
      </c>
      <c r="B777" s="16" t="s">
        <v>1031</v>
      </c>
      <c r="C777" s="18" t="s">
        <v>2375</v>
      </c>
      <c r="D777" s="16" t="s">
        <v>3992</v>
      </c>
      <c r="E777" s="19">
        <v>43070.69210648148</v>
      </c>
      <c r="F777" s="16"/>
      <c r="G777" s="16" t="s">
        <v>32</v>
      </c>
      <c r="H777" s="16"/>
      <c r="I777" s="16"/>
      <c r="J777" s="16" t="s">
        <v>1033</v>
      </c>
      <c r="K777" s="16"/>
      <c r="L777" s="20" t="s">
        <v>86</v>
      </c>
      <c r="M777" s="22" t="s">
        <v>1034</v>
      </c>
      <c r="N777" s="16">
        <v>99.0</v>
      </c>
      <c r="O777" s="16">
        <v>341.0</v>
      </c>
      <c r="P777" s="16" t="s">
        <v>762</v>
      </c>
      <c r="Q777" s="23" t="s">
        <v>3993</v>
      </c>
      <c r="R777" s="20" t="s">
        <v>2378</v>
      </c>
    </row>
    <row r="778">
      <c r="A778" s="21" t="s">
        <v>3994</v>
      </c>
      <c r="B778" s="16" t="s">
        <v>2044</v>
      </c>
      <c r="C778" s="18" t="s">
        <v>3995</v>
      </c>
      <c r="D778" s="16" t="s">
        <v>3996</v>
      </c>
      <c r="E778" s="19">
        <v>43070.68890046296</v>
      </c>
      <c r="F778" s="16"/>
      <c r="G778" s="16" t="s">
        <v>32</v>
      </c>
      <c r="H778" s="16"/>
      <c r="I778" s="16"/>
      <c r="J778" s="16" t="s">
        <v>2047</v>
      </c>
      <c r="K778" s="16"/>
      <c r="L778" s="20" t="s">
        <v>53</v>
      </c>
      <c r="M778" s="22" t="s">
        <v>2048</v>
      </c>
      <c r="N778" s="16">
        <v>77.0</v>
      </c>
      <c r="O778" s="16">
        <v>331.0</v>
      </c>
      <c r="P778" s="16" t="s">
        <v>2049</v>
      </c>
      <c r="Q778" s="23" t="s">
        <v>3997</v>
      </c>
      <c r="R778" s="20" t="s">
        <v>3998</v>
      </c>
    </row>
    <row r="779">
      <c r="A779" s="21" t="s">
        <v>3999</v>
      </c>
      <c r="B779" s="16" t="s">
        <v>1031</v>
      </c>
      <c r="C779" s="18" t="s">
        <v>4000</v>
      </c>
      <c r="D779" s="16" t="s">
        <v>4001</v>
      </c>
      <c r="E779" s="19">
        <v>43070.68837962963</v>
      </c>
      <c r="F779" s="16"/>
      <c r="G779" s="16" t="s">
        <v>32</v>
      </c>
      <c r="H779" s="16"/>
      <c r="I779" s="16"/>
      <c r="J779" s="16" t="s">
        <v>1033</v>
      </c>
      <c r="K779" s="16"/>
      <c r="L779" s="20" t="s">
        <v>86</v>
      </c>
      <c r="M779" s="22" t="s">
        <v>1034</v>
      </c>
      <c r="N779" s="16">
        <v>99.0</v>
      </c>
      <c r="O779" s="16">
        <v>341.0</v>
      </c>
      <c r="P779" s="16" t="s">
        <v>762</v>
      </c>
      <c r="Q779" s="23" t="s">
        <v>4002</v>
      </c>
      <c r="R779" s="20" t="s">
        <v>2622</v>
      </c>
    </row>
    <row r="780">
      <c r="A780" s="21" t="s">
        <v>4003</v>
      </c>
      <c r="B780" s="16" t="s">
        <v>4004</v>
      </c>
      <c r="C780" s="18" t="s">
        <v>4000</v>
      </c>
      <c r="D780" s="16" t="s">
        <v>4005</v>
      </c>
      <c r="E780" s="19">
        <v>43070.688159722224</v>
      </c>
      <c r="F780" s="16"/>
      <c r="G780" s="16" t="s">
        <v>4006</v>
      </c>
      <c r="H780" s="16"/>
      <c r="I780" s="16"/>
      <c r="J780" s="16" t="s">
        <v>4007</v>
      </c>
      <c r="K780" s="16"/>
      <c r="L780" s="20" t="s">
        <v>53</v>
      </c>
      <c r="M780" s="22" t="s">
        <v>4008</v>
      </c>
      <c r="N780" s="16">
        <v>10119.0</v>
      </c>
      <c r="O780" s="16">
        <v>611.0</v>
      </c>
      <c r="P780" s="16" t="s">
        <v>4009</v>
      </c>
      <c r="Q780" s="23" t="s">
        <v>4010</v>
      </c>
      <c r="R780" s="20" t="s">
        <v>2622</v>
      </c>
    </row>
    <row r="781">
      <c r="A781" s="21" t="s">
        <v>4011</v>
      </c>
      <c r="B781" s="16" t="s">
        <v>1091</v>
      </c>
      <c r="C781" s="18" t="s">
        <v>4012</v>
      </c>
      <c r="D781" s="16" t="s">
        <v>4013</v>
      </c>
      <c r="E781" s="19">
        <v>43070.68811342593</v>
      </c>
      <c r="F781" s="16"/>
      <c r="G781" s="16" t="s">
        <v>32</v>
      </c>
      <c r="H781" s="16"/>
      <c r="I781" s="16"/>
      <c r="J781" s="16" t="s">
        <v>1094</v>
      </c>
      <c r="K781" s="16"/>
      <c r="L781" s="20" t="s">
        <v>44</v>
      </c>
      <c r="M781" s="22" t="s">
        <v>1095</v>
      </c>
      <c r="N781" s="16">
        <v>1130.0</v>
      </c>
      <c r="O781" s="16">
        <v>1025.0</v>
      </c>
      <c r="P781" s="16" t="s">
        <v>1096</v>
      </c>
      <c r="Q781" s="23" t="s">
        <v>4014</v>
      </c>
      <c r="R781" s="20" t="s">
        <v>4015</v>
      </c>
    </row>
    <row r="782">
      <c r="A782" s="21" t="s">
        <v>4016</v>
      </c>
      <c r="B782" s="16" t="s">
        <v>2259</v>
      </c>
      <c r="C782" s="18" t="s">
        <v>4017</v>
      </c>
      <c r="D782" s="16" t="s">
        <v>4018</v>
      </c>
      <c r="E782" s="19">
        <v>43070.687685185185</v>
      </c>
      <c r="F782" s="16"/>
      <c r="G782" s="16" t="s">
        <v>32</v>
      </c>
      <c r="H782" s="16"/>
      <c r="I782" s="16"/>
      <c r="J782" s="16" t="s">
        <v>2262</v>
      </c>
      <c r="K782" s="16"/>
      <c r="L782" s="20" t="s">
        <v>86</v>
      </c>
      <c r="M782" s="22" t="s">
        <v>2263</v>
      </c>
      <c r="N782" s="16">
        <v>498.0</v>
      </c>
      <c r="O782" s="16">
        <v>359.0</v>
      </c>
      <c r="P782" s="16" t="s">
        <v>738</v>
      </c>
      <c r="Q782" s="23" t="s">
        <v>4019</v>
      </c>
      <c r="R782" s="20" t="s">
        <v>4020</v>
      </c>
    </row>
    <row r="783">
      <c r="A783" s="21" t="s">
        <v>4021</v>
      </c>
      <c r="B783" s="16" t="s">
        <v>1031</v>
      </c>
      <c r="C783" s="18" t="s">
        <v>4022</v>
      </c>
      <c r="D783" s="16" t="s">
        <v>4023</v>
      </c>
      <c r="E783" s="19">
        <v>43070.68650462963</v>
      </c>
      <c r="F783" s="16"/>
      <c r="G783" s="16" t="s">
        <v>32</v>
      </c>
      <c r="H783" s="16"/>
      <c r="I783" s="16"/>
      <c r="J783" s="16" t="s">
        <v>1033</v>
      </c>
      <c r="K783" s="16"/>
      <c r="L783" s="20" t="s">
        <v>86</v>
      </c>
      <c r="M783" s="22" t="s">
        <v>1034</v>
      </c>
      <c r="N783" s="16">
        <v>99.0</v>
      </c>
      <c r="O783" s="16">
        <v>341.0</v>
      </c>
      <c r="P783" s="16" t="s">
        <v>762</v>
      </c>
      <c r="Q783" s="23" t="s">
        <v>4024</v>
      </c>
      <c r="R783" s="20" t="s">
        <v>1927</v>
      </c>
    </row>
    <row r="784">
      <c r="A784" s="21" t="s">
        <v>4025</v>
      </c>
      <c r="B784" s="16" t="s">
        <v>1031</v>
      </c>
      <c r="C784" s="18" t="s">
        <v>4026</v>
      </c>
      <c r="D784" s="16" t="s">
        <v>4027</v>
      </c>
      <c r="E784" s="19">
        <v>43070.68634259259</v>
      </c>
      <c r="F784" s="16"/>
      <c r="G784" s="16" t="s">
        <v>32</v>
      </c>
      <c r="H784" s="16"/>
      <c r="I784" s="16"/>
      <c r="J784" s="16" t="s">
        <v>1033</v>
      </c>
      <c r="K784" s="16"/>
      <c r="L784" s="20" t="s">
        <v>86</v>
      </c>
      <c r="M784" s="22" t="s">
        <v>1034</v>
      </c>
      <c r="N784" s="16">
        <v>99.0</v>
      </c>
      <c r="O784" s="16">
        <v>341.0</v>
      </c>
      <c r="P784" s="16" t="s">
        <v>762</v>
      </c>
      <c r="Q784" s="23" t="s">
        <v>4028</v>
      </c>
      <c r="R784" s="20" t="s">
        <v>1703</v>
      </c>
    </row>
    <row r="785">
      <c r="A785" s="21" t="s">
        <v>4029</v>
      </c>
      <c r="B785" s="16" t="s">
        <v>1091</v>
      </c>
      <c r="C785" s="18" t="s">
        <v>4030</v>
      </c>
      <c r="D785" s="16" t="s">
        <v>4031</v>
      </c>
      <c r="E785" s="19">
        <v>43070.685532407406</v>
      </c>
      <c r="F785" s="16"/>
      <c r="G785" s="16" t="s">
        <v>32</v>
      </c>
      <c r="H785" s="16" t="s">
        <v>1094</v>
      </c>
      <c r="I785" s="16" t="s">
        <v>1091</v>
      </c>
      <c r="J785" s="16" t="s">
        <v>1094</v>
      </c>
      <c r="K785" s="16" t="s">
        <v>4032</v>
      </c>
      <c r="L785" s="20" t="s">
        <v>44</v>
      </c>
      <c r="M785" s="22" t="s">
        <v>1095</v>
      </c>
      <c r="N785" s="16">
        <v>1130.0</v>
      </c>
      <c r="O785" s="16">
        <v>1025.0</v>
      </c>
      <c r="P785" s="16" t="s">
        <v>1096</v>
      </c>
      <c r="Q785" s="23" t="s">
        <v>4033</v>
      </c>
      <c r="R785" s="20" t="s">
        <v>4034</v>
      </c>
    </row>
    <row r="786">
      <c r="A786" s="21" t="s">
        <v>4035</v>
      </c>
      <c r="B786" s="16" t="s">
        <v>1091</v>
      </c>
      <c r="C786" s="18" t="s">
        <v>4036</v>
      </c>
      <c r="D786" s="16" t="s">
        <v>4037</v>
      </c>
      <c r="E786" s="19">
        <v>43070.68461805556</v>
      </c>
      <c r="F786" s="16"/>
      <c r="G786" s="16" t="s">
        <v>32</v>
      </c>
      <c r="H786" s="16"/>
      <c r="I786" s="16"/>
      <c r="J786" s="16" t="s">
        <v>1094</v>
      </c>
      <c r="K786" s="16"/>
      <c r="L786" s="20" t="s">
        <v>44</v>
      </c>
      <c r="M786" s="22" t="s">
        <v>1095</v>
      </c>
      <c r="N786" s="16">
        <v>1130.0</v>
      </c>
      <c r="O786" s="16">
        <v>1025.0</v>
      </c>
      <c r="P786" s="16" t="s">
        <v>1096</v>
      </c>
      <c r="Q786" s="23" t="s">
        <v>4038</v>
      </c>
      <c r="R786" s="20" t="s">
        <v>4039</v>
      </c>
    </row>
    <row r="787">
      <c r="A787" s="21" t="s">
        <v>4040</v>
      </c>
      <c r="B787" s="16" t="s">
        <v>2367</v>
      </c>
      <c r="C787" s="18" t="s">
        <v>4041</v>
      </c>
      <c r="D787" s="16" t="s">
        <v>4042</v>
      </c>
      <c r="E787" s="19">
        <v>43070.68451388889</v>
      </c>
      <c r="F787" s="16"/>
      <c r="G787" s="16" t="s">
        <v>32</v>
      </c>
      <c r="H787" s="16"/>
      <c r="I787" s="16"/>
      <c r="J787" s="16" t="s">
        <v>2370</v>
      </c>
      <c r="K787" s="16"/>
      <c r="L787" s="20" t="s">
        <v>44</v>
      </c>
      <c r="M787" s="22" t="s">
        <v>2371</v>
      </c>
      <c r="N787" s="16">
        <v>1437.0</v>
      </c>
      <c r="O787" s="16">
        <v>1786.0</v>
      </c>
      <c r="P787" s="16" t="s">
        <v>158</v>
      </c>
      <c r="Q787" s="23" t="s">
        <v>4043</v>
      </c>
      <c r="R787" s="20" t="s">
        <v>1703</v>
      </c>
    </row>
    <row r="788">
      <c r="A788" s="21" t="s">
        <v>4044</v>
      </c>
      <c r="B788" s="16" t="s">
        <v>1031</v>
      </c>
      <c r="C788" s="18" t="s">
        <v>3618</v>
      </c>
      <c r="D788" s="16" t="s">
        <v>4045</v>
      </c>
      <c r="E788" s="19">
        <v>43070.684016203704</v>
      </c>
      <c r="F788" s="16"/>
      <c r="G788" s="16" t="s">
        <v>32</v>
      </c>
      <c r="H788" s="16"/>
      <c r="I788" s="16"/>
      <c r="J788" s="16" t="s">
        <v>1033</v>
      </c>
      <c r="K788" s="16"/>
      <c r="L788" s="20" t="s">
        <v>86</v>
      </c>
      <c r="M788" s="22" t="s">
        <v>1034</v>
      </c>
      <c r="N788" s="16">
        <v>99.0</v>
      </c>
      <c r="O788" s="16">
        <v>341.0</v>
      </c>
      <c r="P788" s="16" t="s">
        <v>762</v>
      </c>
      <c r="Q788" s="23" t="s">
        <v>4046</v>
      </c>
      <c r="R788" s="20" t="s">
        <v>3621</v>
      </c>
    </row>
    <row r="789">
      <c r="A789" s="21" t="s">
        <v>4047</v>
      </c>
      <c r="B789" s="16" t="s">
        <v>1031</v>
      </c>
      <c r="C789" s="18" t="s">
        <v>4041</v>
      </c>
      <c r="D789" s="16" t="s">
        <v>4048</v>
      </c>
      <c r="E789" s="19">
        <v>43070.68381944444</v>
      </c>
      <c r="F789" s="16"/>
      <c r="G789" s="16" t="s">
        <v>32</v>
      </c>
      <c r="H789" s="16"/>
      <c r="I789" s="16"/>
      <c r="J789" s="16" t="s">
        <v>1033</v>
      </c>
      <c r="K789" s="16"/>
      <c r="L789" s="20" t="s">
        <v>86</v>
      </c>
      <c r="M789" s="22" t="s">
        <v>1034</v>
      </c>
      <c r="N789" s="16">
        <v>99.0</v>
      </c>
      <c r="O789" s="16">
        <v>341.0</v>
      </c>
      <c r="P789" s="16" t="s">
        <v>762</v>
      </c>
      <c r="Q789" s="23" t="s">
        <v>4049</v>
      </c>
      <c r="R789" s="20" t="s">
        <v>1703</v>
      </c>
    </row>
    <row r="790">
      <c r="A790" s="21" t="s">
        <v>4050</v>
      </c>
      <c r="B790" s="16" t="s">
        <v>2182</v>
      </c>
      <c r="C790" s="18" t="s">
        <v>4051</v>
      </c>
      <c r="D790" s="16" t="s">
        <v>4052</v>
      </c>
      <c r="E790" s="19">
        <v>43070.68375</v>
      </c>
      <c r="F790" s="16"/>
      <c r="G790" s="16" t="s">
        <v>32</v>
      </c>
      <c r="H790" s="16"/>
      <c r="I790" s="16"/>
      <c r="J790" s="16" t="s">
        <v>2184</v>
      </c>
      <c r="K790" s="16"/>
      <c r="L790" s="20" t="s">
        <v>44</v>
      </c>
      <c r="M790" s="22" t="s">
        <v>2185</v>
      </c>
      <c r="N790" s="16">
        <v>1054.0</v>
      </c>
      <c r="O790" s="16">
        <v>1068.0</v>
      </c>
      <c r="P790" s="16" t="s">
        <v>2186</v>
      </c>
      <c r="Q790" s="23" t="s">
        <v>4053</v>
      </c>
      <c r="R790" s="20" t="s">
        <v>4054</v>
      </c>
    </row>
    <row r="791">
      <c r="A791" s="21" t="s">
        <v>4032</v>
      </c>
      <c r="B791" s="16" t="s">
        <v>1091</v>
      </c>
      <c r="C791" s="18" t="s">
        <v>4055</v>
      </c>
      <c r="D791" s="16" t="s">
        <v>4056</v>
      </c>
      <c r="E791" s="19">
        <v>43070.683692129634</v>
      </c>
      <c r="F791" s="16"/>
      <c r="G791" s="16" t="s">
        <v>32</v>
      </c>
      <c r="H791" s="16"/>
      <c r="I791" s="16"/>
      <c r="J791" s="16" t="s">
        <v>1094</v>
      </c>
      <c r="K791" s="16"/>
      <c r="L791" s="20" t="s">
        <v>44</v>
      </c>
      <c r="M791" s="22" t="s">
        <v>1095</v>
      </c>
      <c r="N791" s="16">
        <v>1130.0</v>
      </c>
      <c r="O791" s="16">
        <v>1025.0</v>
      </c>
      <c r="P791" s="16" t="s">
        <v>1096</v>
      </c>
      <c r="Q791" s="23" t="s">
        <v>4057</v>
      </c>
      <c r="R791" s="20" t="s">
        <v>4058</v>
      </c>
    </row>
    <row r="792">
      <c r="A792" s="21" t="s">
        <v>4059</v>
      </c>
      <c r="B792" s="16" t="s">
        <v>2259</v>
      </c>
      <c r="C792" s="18" t="s">
        <v>4041</v>
      </c>
      <c r="D792" s="16" t="s">
        <v>4060</v>
      </c>
      <c r="E792" s="19">
        <v>43070.68310185186</v>
      </c>
      <c r="F792" s="16"/>
      <c r="G792" s="16" t="s">
        <v>32</v>
      </c>
      <c r="H792" s="16"/>
      <c r="I792" s="16"/>
      <c r="J792" s="16" t="s">
        <v>2262</v>
      </c>
      <c r="K792" s="16"/>
      <c r="L792" s="20" t="s">
        <v>86</v>
      </c>
      <c r="M792" s="22" t="s">
        <v>2263</v>
      </c>
      <c r="N792" s="16">
        <v>498.0</v>
      </c>
      <c r="O792" s="16">
        <v>359.0</v>
      </c>
      <c r="P792" s="16" t="s">
        <v>738</v>
      </c>
      <c r="Q792" s="23" t="s">
        <v>4061</v>
      </c>
      <c r="R792" s="20" t="s">
        <v>1703</v>
      </c>
    </row>
    <row r="793">
      <c r="A793" s="21" t="s">
        <v>4062</v>
      </c>
      <c r="B793" s="16" t="s">
        <v>1091</v>
      </c>
      <c r="C793" s="18" t="s">
        <v>4063</v>
      </c>
      <c r="D793" s="16" t="s">
        <v>4064</v>
      </c>
      <c r="E793" s="19">
        <v>43070.6828125</v>
      </c>
      <c r="F793" s="16"/>
      <c r="G793" s="16" t="s">
        <v>32</v>
      </c>
      <c r="H793" s="16"/>
      <c r="I793" s="16"/>
      <c r="J793" s="16" t="s">
        <v>1094</v>
      </c>
      <c r="K793" s="16"/>
      <c r="L793" s="20" t="s">
        <v>44</v>
      </c>
      <c r="M793" s="22" t="s">
        <v>1095</v>
      </c>
      <c r="N793" s="16">
        <v>1130.0</v>
      </c>
      <c r="O793" s="16">
        <v>1025.0</v>
      </c>
      <c r="P793" s="16" t="s">
        <v>1096</v>
      </c>
      <c r="Q793" s="23" t="s">
        <v>4065</v>
      </c>
      <c r="R793" s="20" t="s">
        <v>4066</v>
      </c>
    </row>
    <row r="794">
      <c r="A794" s="21" t="s">
        <v>4067</v>
      </c>
      <c r="B794" s="16" t="s">
        <v>2044</v>
      </c>
      <c r="C794" s="18" t="s">
        <v>4068</v>
      </c>
      <c r="D794" s="16" t="s">
        <v>4069</v>
      </c>
      <c r="E794" s="19">
        <v>43070.68244212963</v>
      </c>
      <c r="F794" s="16"/>
      <c r="G794" s="16" t="s">
        <v>32</v>
      </c>
      <c r="H794" s="16"/>
      <c r="I794" s="16"/>
      <c r="J794" s="16" t="s">
        <v>2047</v>
      </c>
      <c r="K794" s="16"/>
      <c r="L794" s="20" t="s">
        <v>53</v>
      </c>
      <c r="M794" s="22" t="s">
        <v>2048</v>
      </c>
      <c r="N794" s="16">
        <v>77.0</v>
      </c>
      <c r="O794" s="16">
        <v>331.0</v>
      </c>
      <c r="P794" s="16" t="s">
        <v>2049</v>
      </c>
      <c r="Q794" s="23" t="s">
        <v>4070</v>
      </c>
      <c r="R794" s="20" t="s">
        <v>4071</v>
      </c>
    </row>
    <row r="795">
      <c r="A795" s="21" t="s">
        <v>4072</v>
      </c>
      <c r="B795" s="16" t="s">
        <v>1313</v>
      </c>
      <c r="C795" s="18" t="s">
        <v>4073</v>
      </c>
      <c r="D795" s="16" t="s">
        <v>4074</v>
      </c>
      <c r="E795" s="19">
        <v>43070.68006944444</v>
      </c>
      <c r="F795" s="16"/>
      <c r="G795" s="16" t="s">
        <v>32</v>
      </c>
      <c r="H795" s="16" t="s">
        <v>4075</v>
      </c>
      <c r="I795" s="16" t="s">
        <v>4076</v>
      </c>
      <c r="J795" s="16" t="s">
        <v>1315</v>
      </c>
      <c r="K795" s="16"/>
      <c r="L795" s="20" t="s">
        <v>44</v>
      </c>
      <c r="M795" s="22" t="s">
        <v>1316</v>
      </c>
      <c r="N795" s="16">
        <v>34.0</v>
      </c>
      <c r="O795" s="16">
        <v>107.0</v>
      </c>
      <c r="P795" s="16"/>
      <c r="Q795" s="23" t="s">
        <v>4077</v>
      </c>
      <c r="R795" s="20" t="s">
        <v>4078</v>
      </c>
    </row>
    <row r="796">
      <c r="A796" s="21" t="s">
        <v>4079</v>
      </c>
      <c r="B796" s="16" t="s">
        <v>834</v>
      </c>
      <c r="C796" s="18" t="s">
        <v>4080</v>
      </c>
      <c r="D796" s="16" t="s">
        <v>4081</v>
      </c>
      <c r="E796" s="19">
        <v>43070.679247685184</v>
      </c>
      <c r="F796" s="16"/>
      <c r="G796" s="16" t="s">
        <v>32</v>
      </c>
      <c r="H796" s="16"/>
      <c r="I796" s="16"/>
      <c r="J796" s="16" t="s">
        <v>837</v>
      </c>
      <c r="K796" s="16"/>
      <c r="L796" s="20" t="s">
        <v>44</v>
      </c>
      <c r="M796" s="22" t="s">
        <v>838</v>
      </c>
      <c r="N796" s="16">
        <v>10.0</v>
      </c>
      <c r="O796" s="16">
        <v>57.0</v>
      </c>
      <c r="P796" s="16" t="s">
        <v>158</v>
      </c>
      <c r="Q796" s="23" t="s">
        <v>4082</v>
      </c>
      <c r="R796" s="20" t="s">
        <v>4083</v>
      </c>
    </row>
    <row r="797">
      <c r="A797" s="21" t="s">
        <v>4079</v>
      </c>
      <c r="B797" s="16" t="s">
        <v>834</v>
      </c>
      <c r="C797" s="18" t="s">
        <v>4080</v>
      </c>
      <c r="D797" s="16" t="s">
        <v>4081</v>
      </c>
      <c r="E797" s="19">
        <v>43070.679247685184</v>
      </c>
      <c r="F797" s="16"/>
      <c r="G797" s="16" t="s">
        <v>32</v>
      </c>
      <c r="H797" s="16"/>
      <c r="I797" s="16"/>
      <c r="J797" s="16" t="s">
        <v>837</v>
      </c>
      <c r="K797" s="16"/>
      <c r="L797" s="20" t="s">
        <v>44</v>
      </c>
      <c r="M797" s="22" t="s">
        <v>838</v>
      </c>
      <c r="N797" s="16">
        <v>10.0</v>
      </c>
      <c r="O797" s="16">
        <v>57.0</v>
      </c>
      <c r="P797" s="16" t="s">
        <v>158</v>
      </c>
      <c r="Q797" s="23" t="s">
        <v>4082</v>
      </c>
      <c r="R797" s="20" t="s">
        <v>4083</v>
      </c>
    </row>
    <row r="798">
      <c r="A798" s="21" t="s">
        <v>4084</v>
      </c>
      <c r="B798" s="16" t="s">
        <v>1082</v>
      </c>
      <c r="C798" s="18" t="s">
        <v>4085</v>
      </c>
      <c r="D798" s="16" t="s">
        <v>4086</v>
      </c>
      <c r="E798" s="19">
        <v>43070.67611111111</v>
      </c>
      <c r="F798" s="16"/>
      <c r="G798" s="16" t="s">
        <v>32</v>
      </c>
      <c r="H798" s="16"/>
      <c r="I798" s="16"/>
      <c r="J798" s="16" t="s">
        <v>1085</v>
      </c>
      <c r="K798" s="16"/>
      <c r="L798" s="20" t="s">
        <v>44</v>
      </c>
      <c r="M798" s="22" t="s">
        <v>2937</v>
      </c>
      <c r="N798" s="16">
        <v>154.0</v>
      </c>
      <c r="O798" s="16">
        <v>290.0</v>
      </c>
      <c r="P798" s="16" t="s">
        <v>1087</v>
      </c>
      <c r="Q798" s="23" t="s">
        <v>4087</v>
      </c>
      <c r="R798" s="20" t="s">
        <v>4088</v>
      </c>
    </row>
    <row r="799">
      <c r="A799" s="21" t="s">
        <v>4089</v>
      </c>
      <c r="B799" s="16" t="s">
        <v>1031</v>
      </c>
      <c r="C799" s="18" t="s">
        <v>4090</v>
      </c>
      <c r="D799" s="16" t="s">
        <v>4091</v>
      </c>
      <c r="E799" s="19">
        <v>43070.67482638889</v>
      </c>
      <c r="F799" s="16"/>
      <c r="G799" s="16" t="s">
        <v>32</v>
      </c>
      <c r="H799" s="16"/>
      <c r="I799" s="16"/>
      <c r="J799" s="16" t="s">
        <v>1033</v>
      </c>
      <c r="K799" s="16"/>
      <c r="L799" s="20" t="s">
        <v>44</v>
      </c>
      <c r="M799" s="22" t="s">
        <v>1034</v>
      </c>
      <c r="N799" s="16">
        <v>99.0</v>
      </c>
      <c r="O799" s="16">
        <v>340.0</v>
      </c>
      <c r="P799" s="16" t="s">
        <v>762</v>
      </c>
      <c r="Q799" s="23" t="s">
        <v>4092</v>
      </c>
      <c r="R799" s="20" t="s">
        <v>4093</v>
      </c>
    </row>
    <row r="800">
      <c r="A800" s="21" t="s">
        <v>4094</v>
      </c>
      <c r="B800" s="16" t="s">
        <v>3897</v>
      </c>
      <c r="C800" s="18" t="s">
        <v>4095</v>
      </c>
      <c r="D800" s="16" t="s">
        <v>4096</v>
      </c>
      <c r="E800" s="19">
        <v>43070.670381944445</v>
      </c>
      <c r="F800" s="16"/>
      <c r="G800" s="16" t="s">
        <v>32</v>
      </c>
      <c r="H800" s="16"/>
      <c r="I800" s="16"/>
      <c r="J800" s="16" t="s">
        <v>3900</v>
      </c>
      <c r="K800" s="16"/>
      <c r="L800" s="20" t="s">
        <v>44</v>
      </c>
      <c r="M800" s="22" t="s">
        <v>3901</v>
      </c>
      <c r="N800" s="16">
        <v>416.0</v>
      </c>
      <c r="O800" s="16">
        <v>1060.0</v>
      </c>
      <c r="P800" s="16"/>
      <c r="Q800" s="23" t="s">
        <v>4097</v>
      </c>
      <c r="R800" s="20" t="s">
        <v>4098</v>
      </c>
    </row>
    <row r="801">
      <c r="A801" s="21" t="s">
        <v>4099</v>
      </c>
      <c r="B801" s="16" t="s">
        <v>2044</v>
      </c>
      <c r="C801" s="18" t="s">
        <v>4100</v>
      </c>
      <c r="D801" s="16" t="s">
        <v>4101</v>
      </c>
      <c r="E801" s="19">
        <v>43070.66949074074</v>
      </c>
      <c r="F801" s="16"/>
      <c r="G801" s="16" t="s">
        <v>32</v>
      </c>
      <c r="H801" s="16"/>
      <c r="I801" s="16"/>
      <c r="J801" s="16" t="s">
        <v>2047</v>
      </c>
      <c r="K801" s="16"/>
      <c r="L801" s="20" t="s">
        <v>53</v>
      </c>
      <c r="M801" s="22" t="s">
        <v>2048</v>
      </c>
      <c r="N801" s="16">
        <v>77.0</v>
      </c>
      <c r="O801" s="16">
        <v>331.0</v>
      </c>
      <c r="P801" s="16" t="s">
        <v>2049</v>
      </c>
      <c r="Q801" s="23" t="s">
        <v>4102</v>
      </c>
      <c r="R801" s="20" t="s">
        <v>4103</v>
      </c>
    </row>
    <row r="802">
      <c r="A802" s="21" t="s">
        <v>4104</v>
      </c>
      <c r="B802" s="16" t="s">
        <v>2259</v>
      </c>
      <c r="C802" s="18" t="s">
        <v>4105</v>
      </c>
      <c r="D802" s="16" t="s">
        <v>4106</v>
      </c>
      <c r="E802" s="19">
        <v>43070.669432870374</v>
      </c>
      <c r="F802" s="16"/>
      <c r="G802" s="16" t="s">
        <v>32</v>
      </c>
      <c r="H802" s="16"/>
      <c r="I802" s="16"/>
      <c r="J802" s="16" t="s">
        <v>2262</v>
      </c>
      <c r="K802" s="16"/>
      <c r="L802" s="20" t="s">
        <v>86</v>
      </c>
      <c r="M802" s="22" t="s">
        <v>2263</v>
      </c>
      <c r="N802" s="16">
        <v>498.0</v>
      </c>
      <c r="O802" s="16">
        <v>359.0</v>
      </c>
      <c r="P802" s="16" t="s">
        <v>738</v>
      </c>
      <c r="Q802" s="23" t="s">
        <v>4107</v>
      </c>
      <c r="R802" s="20" t="s">
        <v>4108</v>
      </c>
    </row>
    <row r="803">
      <c r="A803" s="21" t="s">
        <v>4109</v>
      </c>
      <c r="B803" s="16" t="s">
        <v>1482</v>
      </c>
      <c r="C803" s="18" t="s">
        <v>4110</v>
      </c>
      <c r="D803" s="16" t="s">
        <v>4111</v>
      </c>
      <c r="E803" s="19">
        <v>43070.66931712963</v>
      </c>
      <c r="F803" s="16"/>
      <c r="G803" s="16" t="s">
        <v>32</v>
      </c>
      <c r="H803" s="16"/>
      <c r="I803" s="16"/>
      <c r="J803" s="16" t="s">
        <v>1485</v>
      </c>
      <c r="K803" s="16"/>
      <c r="L803" s="20" t="s">
        <v>86</v>
      </c>
      <c r="M803" s="22" t="s">
        <v>1486</v>
      </c>
      <c r="N803" s="16">
        <v>112.0</v>
      </c>
      <c r="O803" s="16">
        <v>257.0</v>
      </c>
      <c r="P803" s="16" t="s">
        <v>1487</v>
      </c>
      <c r="Q803" s="23" t="s">
        <v>4112</v>
      </c>
      <c r="R803" s="20" t="s">
        <v>4113</v>
      </c>
    </row>
    <row r="804">
      <c r="A804" s="21" t="s">
        <v>4114</v>
      </c>
      <c r="B804" s="16" t="s">
        <v>2182</v>
      </c>
      <c r="C804" s="18" t="s">
        <v>3975</v>
      </c>
      <c r="D804" s="16" t="s">
        <v>4115</v>
      </c>
      <c r="E804" s="19">
        <v>43070.66675925926</v>
      </c>
      <c r="F804" s="16"/>
      <c r="G804" s="16" t="s">
        <v>32</v>
      </c>
      <c r="H804" s="16"/>
      <c r="I804" s="16"/>
      <c r="J804" s="16" t="s">
        <v>2184</v>
      </c>
      <c r="K804" s="16"/>
      <c r="L804" s="20" t="s">
        <v>44</v>
      </c>
      <c r="M804" s="22" t="s">
        <v>2185</v>
      </c>
      <c r="N804" s="16">
        <v>1054.0</v>
      </c>
      <c r="O804" s="16">
        <v>1068.0</v>
      </c>
      <c r="P804" s="16" t="s">
        <v>2186</v>
      </c>
      <c r="Q804" s="23" t="s">
        <v>4116</v>
      </c>
      <c r="R804" s="20" t="s">
        <v>3978</v>
      </c>
    </row>
    <row r="805">
      <c r="A805" s="21" t="s">
        <v>4117</v>
      </c>
      <c r="B805" s="16" t="s">
        <v>2189</v>
      </c>
      <c r="C805" s="18" t="s">
        <v>4118</v>
      </c>
      <c r="D805" s="16" t="s">
        <v>4119</v>
      </c>
      <c r="E805" s="19">
        <v>43070.66666666667</v>
      </c>
      <c r="F805" s="16"/>
      <c r="G805" s="16" t="s">
        <v>32</v>
      </c>
      <c r="H805" s="16"/>
      <c r="I805" s="16"/>
      <c r="J805" s="16" t="s">
        <v>2194</v>
      </c>
      <c r="K805" s="16"/>
      <c r="L805" s="20" t="s">
        <v>53</v>
      </c>
      <c r="M805" s="22" t="s">
        <v>2196</v>
      </c>
      <c r="N805" s="16">
        <v>11.0</v>
      </c>
      <c r="O805" s="16">
        <v>7.0</v>
      </c>
      <c r="P805" s="16" t="s">
        <v>4120</v>
      </c>
      <c r="Q805" s="23" t="s">
        <v>4121</v>
      </c>
      <c r="R805" s="20" t="s">
        <v>4122</v>
      </c>
    </row>
    <row r="806">
      <c r="A806" s="21" t="s">
        <v>4123</v>
      </c>
      <c r="B806" s="16" t="s">
        <v>2259</v>
      </c>
      <c r="C806" s="18" t="s">
        <v>4124</v>
      </c>
      <c r="D806" s="16" t="s">
        <v>4125</v>
      </c>
      <c r="E806" s="19">
        <v>43070.66641203704</v>
      </c>
      <c r="F806" s="16"/>
      <c r="G806" s="16" t="s">
        <v>32</v>
      </c>
      <c r="H806" s="16"/>
      <c r="I806" s="16"/>
      <c r="J806" s="16" t="s">
        <v>2262</v>
      </c>
      <c r="K806" s="16"/>
      <c r="L806" s="20" t="s">
        <v>86</v>
      </c>
      <c r="M806" s="22" t="s">
        <v>2263</v>
      </c>
      <c r="N806" s="16">
        <v>498.0</v>
      </c>
      <c r="O806" s="16">
        <v>359.0</v>
      </c>
      <c r="P806" s="16" t="s">
        <v>738</v>
      </c>
      <c r="Q806" s="23" t="s">
        <v>4126</v>
      </c>
      <c r="R806" s="20" t="s">
        <v>4127</v>
      </c>
    </row>
    <row r="807">
      <c r="A807" s="21" t="s">
        <v>4128</v>
      </c>
      <c r="B807" s="16" t="s">
        <v>2182</v>
      </c>
      <c r="C807" s="18" t="s">
        <v>4129</v>
      </c>
      <c r="D807" s="16" t="s">
        <v>4130</v>
      </c>
      <c r="E807" s="19">
        <v>43070.66627314815</v>
      </c>
      <c r="F807" s="16"/>
      <c r="G807" s="16" t="s">
        <v>32</v>
      </c>
      <c r="H807" s="16"/>
      <c r="I807" s="16"/>
      <c r="J807" s="16" t="s">
        <v>2184</v>
      </c>
      <c r="K807" s="16"/>
      <c r="L807" s="20" t="s">
        <v>44</v>
      </c>
      <c r="M807" s="22" t="s">
        <v>2185</v>
      </c>
      <c r="N807" s="16">
        <v>1054.0</v>
      </c>
      <c r="O807" s="16">
        <v>1068.0</v>
      </c>
      <c r="P807" s="16" t="s">
        <v>2186</v>
      </c>
      <c r="Q807" s="23" t="s">
        <v>4131</v>
      </c>
      <c r="R807" s="20" t="s">
        <v>4132</v>
      </c>
    </row>
    <row r="808">
      <c r="A808" s="21" t="s">
        <v>4133</v>
      </c>
      <c r="B808" s="16" t="s">
        <v>1091</v>
      </c>
      <c r="C808" s="18" t="s">
        <v>4134</v>
      </c>
      <c r="D808" s="16" t="s">
        <v>4135</v>
      </c>
      <c r="E808" s="19">
        <v>43070.66604166667</v>
      </c>
      <c r="F808" s="16"/>
      <c r="G808" s="16" t="s">
        <v>32</v>
      </c>
      <c r="H808" s="16"/>
      <c r="I808" s="16"/>
      <c r="J808" s="16" t="s">
        <v>1094</v>
      </c>
      <c r="K808" s="16"/>
      <c r="L808" s="20" t="s">
        <v>44</v>
      </c>
      <c r="M808" s="22" t="s">
        <v>1095</v>
      </c>
      <c r="N808" s="16">
        <v>1130.0</v>
      </c>
      <c r="O808" s="16">
        <v>1025.0</v>
      </c>
      <c r="P808" s="16" t="s">
        <v>1096</v>
      </c>
      <c r="Q808" s="23" t="s">
        <v>4136</v>
      </c>
      <c r="R808" s="20" t="s">
        <v>4137</v>
      </c>
    </row>
    <row r="809">
      <c r="A809" s="21" t="s">
        <v>4138</v>
      </c>
      <c r="B809" s="16" t="s">
        <v>1342</v>
      </c>
      <c r="C809" s="18" t="s">
        <v>4139</v>
      </c>
      <c r="D809" s="16" t="s">
        <v>4140</v>
      </c>
      <c r="E809" s="19">
        <v>43070.66542824074</v>
      </c>
      <c r="F809" s="16"/>
      <c r="G809" s="16" t="s">
        <v>32</v>
      </c>
      <c r="H809" s="16"/>
      <c r="I809" s="16"/>
      <c r="J809" s="16" t="s">
        <v>1345</v>
      </c>
      <c r="K809" s="16"/>
      <c r="L809" s="20" t="s">
        <v>736</v>
      </c>
      <c r="M809" s="22" t="s">
        <v>1346</v>
      </c>
      <c r="N809" s="16">
        <v>976.0</v>
      </c>
      <c r="O809" s="16">
        <v>1118.0</v>
      </c>
      <c r="P809" s="16" t="s">
        <v>1347</v>
      </c>
      <c r="Q809" s="23" t="s">
        <v>4141</v>
      </c>
      <c r="R809" s="20" t="s">
        <v>4142</v>
      </c>
    </row>
    <row r="810">
      <c r="A810" s="21" t="s">
        <v>4143</v>
      </c>
      <c r="B810" s="16" t="s">
        <v>1482</v>
      </c>
      <c r="C810" s="18" t="s">
        <v>4144</v>
      </c>
      <c r="D810" s="16" t="s">
        <v>4145</v>
      </c>
      <c r="E810" s="19">
        <v>43070.665254629625</v>
      </c>
      <c r="F810" s="16"/>
      <c r="G810" s="16" t="s">
        <v>32</v>
      </c>
      <c r="H810" s="16"/>
      <c r="I810" s="16"/>
      <c r="J810" s="16" t="s">
        <v>1485</v>
      </c>
      <c r="K810" s="16"/>
      <c r="L810" s="20" t="s">
        <v>86</v>
      </c>
      <c r="M810" s="22" t="s">
        <v>1486</v>
      </c>
      <c r="N810" s="16">
        <v>112.0</v>
      </c>
      <c r="O810" s="16">
        <v>257.0</v>
      </c>
      <c r="P810" s="16" t="s">
        <v>1487</v>
      </c>
      <c r="Q810" s="23" t="s">
        <v>4146</v>
      </c>
      <c r="R810" s="20" t="s">
        <v>3332</v>
      </c>
    </row>
    <row r="811">
      <c r="A811" s="21" t="s">
        <v>4147</v>
      </c>
      <c r="B811" s="16" t="s">
        <v>825</v>
      </c>
      <c r="C811" s="18" t="s">
        <v>4148</v>
      </c>
      <c r="D811" s="16" t="s">
        <v>4149</v>
      </c>
      <c r="E811" s="19">
        <v>43070.66443287037</v>
      </c>
      <c r="F811" s="16"/>
      <c r="G811" s="16" t="s">
        <v>32</v>
      </c>
      <c r="H811" s="16"/>
      <c r="I811" s="16"/>
      <c r="J811" s="16" t="s">
        <v>828</v>
      </c>
      <c r="K811" s="16"/>
      <c r="L811" s="20" t="s">
        <v>34</v>
      </c>
      <c r="M811" s="22" t="s">
        <v>829</v>
      </c>
      <c r="N811" s="16">
        <v>252.0</v>
      </c>
      <c r="O811" s="16">
        <v>795.0</v>
      </c>
      <c r="P811" s="16" t="s">
        <v>830</v>
      </c>
      <c r="Q811" s="23" t="s">
        <v>4150</v>
      </c>
      <c r="R811" s="20" t="s">
        <v>4151</v>
      </c>
    </row>
    <row r="812">
      <c r="A812" s="21" t="s">
        <v>4152</v>
      </c>
      <c r="B812" s="16" t="s">
        <v>1091</v>
      </c>
      <c r="C812" s="18" t="s">
        <v>4153</v>
      </c>
      <c r="D812" s="16" t="s">
        <v>4154</v>
      </c>
      <c r="E812" s="19">
        <v>43070.66438657408</v>
      </c>
      <c r="F812" s="16"/>
      <c r="G812" s="16" t="s">
        <v>32</v>
      </c>
      <c r="H812" s="16"/>
      <c r="I812" s="16"/>
      <c r="J812" s="16" t="s">
        <v>1094</v>
      </c>
      <c r="K812" s="16"/>
      <c r="L812" s="20" t="s">
        <v>44</v>
      </c>
      <c r="M812" s="22" t="s">
        <v>1095</v>
      </c>
      <c r="N812" s="16">
        <v>1130.0</v>
      </c>
      <c r="O812" s="16">
        <v>1025.0</v>
      </c>
      <c r="P812" s="16" t="s">
        <v>1096</v>
      </c>
      <c r="Q812" s="23" t="s">
        <v>4155</v>
      </c>
      <c r="R812" s="20" t="s">
        <v>4156</v>
      </c>
    </row>
    <row r="813">
      <c r="A813" s="21" t="s">
        <v>4157</v>
      </c>
      <c r="B813" s="16" t="s">
        <v>2182</v>
      </c>
      <c r="C813" s="18" t="s">
        <v>4158</v>
      </c>
      <c r="D813" s="16" t="s">
        <v>4159</v>
      </c>
      <c r="E813" s="19">
        <v>43070.664143518516</v>
      </c>
      <c r="F813" s="16"/>
      <c r="G813" s="16" t="s">
        <v>32</v>
      </c>
      <c r="H813" s="16"/>
      <c r="I813" s="16"/>
      <c r="J813" s="16" t="s">
        <v>2184</v>
      </c>
      <c r="K813" s="16"/>
      <c r="L813" s="20" t="s">
        <v>44</v>
      </c>
      <c r="M813" s="22" t="s">
        <v>2185</v>
      </c>
      <c r="N813" s="16">
        <v>1054.0</v>
      </c>
      <c r="O813" s="16">
        <v>1068.0</v>
      </c>
      <c r="P813" s="16" t="s">
        <v>2186</v>
      </c>
      <c r="Q813" s="23" t="s">
        <v>4160</v>
      </c>
      <c r="R813" s="20" t="s">
        <v>4161</v>
      </c>
    </row>
    <row r="814">
      <c r="A814" s="21" t="s">
        <v>4162</v>
      </c>
      <c r="B814" s="16" t="s">
        <v>2259</v>
      </c>
      <c r="C814" s="18" t="s">
        <v>4163</v>
      </c>
      <c r="D814" s="16" t="s">
        <v>4164</v>
      </c>
      <c r="E814" s="19">
        <v>43070.66365740741</v>
      </c>
      <c r="F814" s="16"/>
      <c r="G814" s="16" t="s">
        <v>32</v>
      </c>
      <c r="H814" s="16"/>
      <c r="I814" s="16"/>
      <c r="J814" s="16" t="s">
        <v>2262</v>
      </c>
      <c r="K814" s="16"/>
      <c r="L814" s="20" t="s">
        <v>86</v>
      </c>
      <c r="M814" s="22" t="s">
        <v>2263</v>
      </c>
      <c r="N814" s="16">
        <v>498.0</v>
      </c>
      <c r="O814" s="16">
        <v>359.0</v>
      </c>
      <c r="P814" s="16" t="s">
        <v>738</v>
      </c>
      <c r="Q814" s="23" t="s">
        <v>4165</v>
      </c>
      <c r="R814" s="20" t="s">
        <v>4166</v>
      </c>
    </row>
    <row r="815">
      <c r="A815" s="21" t="s">
        <v>4167</v>
      </c>
      <c r="B815" s="16" t="s">
        <v>1342</v>
      </c>
      <c r="C815" s="18" t="s">
        <v>4168</v>
      </c>
      <c r="D815" s="16" t="s">
        <v>4169</v>
      </c>
      <c r="E815" s="19">
        <v>43070.66327546297</v>
      </c>
      <c r="F815" s="16"/>
      <c r="G815" s="16" t="s">
        <v>32</v>
      </c>
      <c r="H815" s="16"/>
      <c r="I815" s="16"/>
      <c r="J815" s="16" t="s">
        <v>1345</v>
      </c>
      <c r="K815" s="16"/>
      <c r="L815" s="20" t="s">
        <v>736</v>
      </c>
      <c r="M815" s="22" t="s">
        <v>1346</v>
      </c>
      <c r="N815" s="16">
        <v>976.0</v>
      </c>
      <c r="O815" s="16">
        <v>1118.0</v>
      </c>
      <c r="P815" s="16" t="s">
        <v>1347</v>
      </c>
      <c r="Q815" s="23" t="s">
        <v>4170</v>
      </c>
      <c r="R815" s="20" t="s">
        <v>4171</v>
      </c>
    </row>
    <row r="816">
      <c r="A816" s="21" t="s">
        <v>4172</v>
      </c>
      <c r="B816" s="16" t="s">
        <v>1091</v>
      </c>
      <c r="C816" s="18" t="s">
        <v>3676</v>
      </c>
      <c r="D816" s="16" t="s">
        <v>4173</v>
      </c>
      <c r="E816" s="19">
        <v>43070.661527777775</v>
      </c>
      <c r="F816" s="16"/>
      <c r="G816" s="16" t="s">
        <v>32</v>
      </c>
      <c r="H816" s="16"/>
      <c r="I816" s="16"/>
      <c r="J816" s="16" t="s">
        <v>1094</v>
      </c>
      <c r="K816" s="16"/>
      <c r="L816" s="20" t="s">
        <v>44</v>
      </c>
      <c r="M816" s="22" t="s">
        <v>1095</v>
      </c>
      <c r="N816" s="16">
        <v>1130.0</v>
      </c>
      <c r="O816" s="16">
        <v>1025.0</v>
      </c>
      <c r="P816" s="16" t="s">
        <v>1096</v>
      </c>
      <c r="Q816" s="23" t="s">
        <v>4174</v>
      </c>
      <c r="R816" s="20" t="s">
        <v>3679</v>
      </c>
    </row>
    <row r="817">
      <c r="A817" s="21" t="s">
        <v>4175</v>
      </c>
      <c r="B817" s="16" t="s">
        <v>2044</v>
      </c>
      <c r="C817" s="18" t="s">
        <v>4176</v>
      </c>
      <c r="D817" s="16" t="s">
        <v>4177</v>
      </c>
      <c r="E817" s="19">
        <v>43070.661412037036</v>
      </c>
      <c r="F817" s="16"/>
      <c r="G817" s="16" t="s">
        <v>32</v>
      </c>
      <c r="H817" s="16"/>
      <c r="I817" s="16"/>
      <c r="J817" s="16" t="s">
        <v>2047</v>
      </c>
      <c r="K817" s="16"/>
      <c r="L817" s="20" t="s">
        <v>53</v>
      </c>
      <c r="M817" s="22" t="s">
        <v>2048</v>
      </c>
      <c r="N817" s="16">
        <v>77.0</v>
      </c>
      <c r="O817" s="16">
        <v>331.0</v>
      </c>
      <c r="P817" s="16" t="s">
        <v>2049</v>
      </c>
      <c r="Q817" s="23" t="s">
        <v>4178</v>
      </c>
      <c r="R817" s="20" t="s">
        <v>4179</v>
      </c>
    </row>
    <row r="818">
      <c r="A818" s="21" t="s">
        <v>4180</v>
      </c>
      <c r="B818" s="16" t="s">
        <v>354</v>
      </c>
      <c r="C818" s="18" t="s">
        <v>1209</v>
      </c>
      <c r="D818" s="16" t="s">
        <v>4181</v>
      </c>
      <c r="E818" s="19">
        <v>43070.66085648148</v>
      </c>
      <c r="F818" s="16"/>
      <c r="G818" s="16" t="s">
        <v>32</v>
      </c>
      <c r="H818" s="16"/>
      <c r="I818" s="16"/>
      <c r="J818" s="16" t="s">
        <v>356</v>
      </c>
      <c r="K818" s="16"/>
      <c r="L818" s="20" t="s">
        <v>86</v>
      </c>
      <c r="M818" s="22" t="s">
        <v>357</v>
      </c>
      <c r="N818" s="16">
        <v>216.0</v>
      </c>
      <c r="O818" s="16">
        <v>428.0</v>
      </c>
      <c r="P818" s="16" t="s">
        <v>358</v>
      </c>
      <c r="Q818" s="23" t="s">
        <v>4182</v>
      </c>
      <c r="R818" s="20" t="s">
        <v>1215</v>
      </c>
    </row>
    <row r="819">
      <c r="A819" s="21" t="s">
        <v>4183</v>
      </c>
      <c r="B819" s="16" t="s">
        <v>3227</v>
      </c>
      <c r="C819" s="18" t="s">
        <v>4184</v>
      </c>
      <c r="D819" s="16" t="s">
        <v>4185</v>
      </c>
      <c r="E819" s="19">
        <v>43070.6606712963</v>
      </c>
      <c r="F819" s="16"/>
      <c r="G819" s="16" t="s">
        <v>32</v>
      </c>
      <c r="H819" s="16"/>
      <c r="I819" s="16"/>
      <c r="J819" s="16" t="s">
        <v>3229</v>
      </c>
      <c r="K819" s="16"/>
      <c r="L819" s="20" t="s">
        <v>2593</v>
      </c>
      <c r="M819" s="22" t="s">
        <v>4186</v>
      </c>
      <c r="N819" s="16">
        <v>545.0</v>
      </c>
      <c r="O819" s="16">
        <v>1303.0</v>
      </c>
      <c r="P819" s="16" t="s">
        <v>3231</v>
      </c>
      <c r="Q819" s="23" t="s">
        <v>4187</v>
      </c>
      <c r="R819" s="20" t="s">
        <v>4188</v>
      </c>
    </row>
    <row r="820">
      <c r="A820" s="21" t="s">
        <v>4189</v>
      </c>
      <c r="B820" s="16" t="s">
        <v>2193</v>
      </c>
      <c r="C820" s="18" t="s">
        <v>4190</v>
      </c>
      <c r="D820" s="16" t="s">
        <v>4191</v>
      </c>
      <c r="E820" s="19">
        <v>43070.66033564815</v>
      </c>
      <c r="F820" s="16"/>
      <c r="G820" s="16" t="s">
        <v>32</v>
      </c>
      <c r="H820" s="16" t="s">
        <v>1085</v>
      </c>
      <c r="I820" s="16" t="s">
        <v>1082</v>
      </c>
      <c r="J820" s="16" t="s">
        <v>2192</v>
      </c>
      <c r="K820" s="16"/>
      <c r="L820" s="20" t="s">
        <v>44</v>
      </c>
      <c r="M820" s="22" t="s">
        <v>2213</v>
      </c>
      <c r="N820" s="16">
        <v>76.0</v>
      </c>
      <c r="O820" s="16">
        <v>143.0</v>
      </c>
      <c r="P820" s="16"/>
      <c r="Q820" s="23" t="s">
        <v>4192</v>
      </c>
      <c r="R820" s="20" t="s">
        <v>4193</v>
      </c>
    </row>
    <row r="821">
      <c r="A821" s="21" t="s">
        <v>4194</v>
      </c>
      <c r="B821" s="16" t="s">
        <v>2367</v>
      </c>
      <c r="C821" s="18" t="s">
        <v>3676</v>
      </c>
      <c r="D821" s="16" t="s">
        <v>4195</v>
      </c>
      <c r="E821" s="19">
        <v>43070.660208333335</v>
      </c>
      <c r="F821" s="16"/>
      <c r="G821" s="16" t="s">
        <v>32</v>
      </c>
      <c r="H821" s="16"/>
      <c r="I821" s="16"/>
      <c r="J821" s="16" t="s">
        <v>2370</v>
      </c>
      <c r="K821" s="16"/>
      <c r="L821" s="20" t="s">
        <v>44</v>
      </c>
      <c r="M821" s="22" t="s">
        <v>2371</v>
      </c>
      <c r="N821" s="16">
        <v>1436.0</v>
      </c>
      <c r="O821" s="16">
        <v>1786.0</v>
      </c>
      <c r="P821" s="16" t="s">
        <v>158</v>
      </c>
      <c r="Q821" s="23" t="s">
        <v>4196</v>
      </c>
      <c r="R821" s="20" t="s">
        <v>3679</v>
      </c>
    </row>
    <row r="822">
      <c r="A822" s="21" t="s">
        <v>4197</v>
      </c>
      <c r="B822" s="16" t="s">
        <v>4198</v>
      </c>
      <c r="C822" s="18" t="s">
        <v>4199</v>
      </c>
      <c r="D822" s="16" t="s">
        <v>4200</v>
      </c>
      <c r="E822" s="19">
        <v>43070.659907407404</v>
      </c>
      <c r="F822" s="16"/>
      <c r="G822" s="16" t="s">
        <v>32</v>
      </c>
      <c r="H822" s="16"/>
      <c r="I822" s="16"/>
      <c r="J822" s="16" t="s">
        <v>4201</v>
      </c>
      <c r="K822" s="16"/>
      <c r="L822" s="20" t="s">
        <v>516</v>
      </c>
      <c r="M822" s="22" t="s">
        <v>4202</v>
      </c>
      <c r="N822" s="16">
        <v>24041.0</v>
      </c>
      <c r="O822" s="16">
        <v>1421.0</v>
      </c>
      <c r="P822" s="16" t="s">
        <v>4203</v>
      </c>
      <c r="Q822" s="23" t="s">
        <v>4204</v>
      </c>
      <c r="R822" s="20" t="s">
        <v>4205</v>
      </c>
    </row>
    <row r="823">
      <c r="A823" s="21" t="s">
        <v>4206</v>
      </c>
      <c r="B823" s="16" t="s">
        <v>2182</v>
      </c>
      <c r="C823" s="18" t="s">
        <v>4207</v>
      </c>
      <c r="D823" s="16" t="s">
        <v>4208</v>
      </c>
      <c r="E823" s="19">
        <v>43070.65920138889</v>
      </c>
      <c r="F823" s="16"/>
      <c r="G823" s="16" t="s">
        <v>32</v>
      </c>
      <c r="H823" s="16" t="s">
        <v>1420</v>
      </c>
      <c r="I823" s="16" t="s">
        <v>1417</v>
      </c>
      <c r="J823" s="16" t="s">
        <v>2184</v>
      </c>
      <c r="K823" s="16"/>
      <c r="L823" s="20" t="s">
        <v>44</v>
      </c>
      <c r="M823" s="22" t="s">
        <v>2185</v>
      </c>
      <c r="N823" s="16">
        <v>1054.0</v>
      </c>
      <c r="O823" s="16">
        <v>1068.0</v>
      </c>
      <c r="P823" s="16" t="s">
        <v>2186</v>
      </c>
      <c r="Q823" s="23" t="s">
        <v>4209</v>
      </c>
      <c r="R823" s="20" t="s">
        <v>4210</v>
      </c>
    </row>
    <row r="824">
      <c r="A824" s="21" t="s">
        <v>4211</v>
      </c>
      <c r="B824" s="16" t="s">
        <v>154</v>
      </c>
      <c r="C824" s="18" t="s">
        <v>4212</v>
      </c>
      <c r="D824" s="16" t="s">
        <v>4213</v>
      </c>
      <c r="E824" s="19">
        <v>43070.65884259259</v>
      </c>
      <c r="F824" s="16"/>
      <c r="G824" s="16" t="s">
        <v>32</v>
      </c>
      <c r="H824" s="16"/>
      <c r="I824" s="16"/>
      <c r="J824" s="16" t="s">
        <v>156</v>
      </c>
      <c r="K824" s="16"/>
      <c r="L824" s="20" t="s">
        <v>44</v>
      </c>
      <c r="M824" s="22" t="s">
        <v>340</v>
      </c>
      <c r="N824" s="16">
        <v>3153.0</v>
      </c>
      <c r="O824" s="16">
        <v>440.0</v>
      </c>
      <c r="P824" s="16" t="s">
        <v>158</v>
      </c>
      <c r="Q824" s="23" t="s">
        <v>4214</v>
      </c>
      <c r="R824" s="20" t="s">
        <v>4215</v>
      </c>
    </row>
    <row r="825">
      <c r="A825" s="21" t="s">
        <v>4216</v>
      </c>
      <c r="B825" s="16" t="s">
        <v>507</v>
      </c>
      <c r="C825" s="18" t="s">
        <v>1327</v>
      </c>
      <c r="D825" s="16" t="s">
        <v>4217</v>
      </c>
      <c r="E825" s="19">
        <v>43070.6580787037</v>
      </c>
      <c r="F825" s="16"/>
      <c r="G825" s="16" t="s">
        <v>32</v>
      </c>
      <c r="H825" s="16"/>
      <c r="I825" s="16"/>
      <c r="J825" s="16" t="s">
        <v>506</v>
      </c>
      <c r="K825" s="16"/>
      <c r="L825" s="20" t="s">
        <v>736</v>
      </c>
      <c r="M825" s="22" t="s">
        <v>4218</v>
      </c>
      <c r="N825" s="16">
        <v>266.0</v>
      </c>
      <c r="O825" s="16">
        <v>123.0</v>
      </c>
      <c r="P825" s="16" t="s">
        <v>1087</v>
      </c>
      <c r="Q825" s="23" t="s">
        <v>4219</v>
      </c>
      <c r="R825" s="20" t="s">
        <v>1330</v>
      </c>
    </row>
    <row r="826">
      <c r="A826" s="21" t="s">
        <v>4220</v>
      </c>
      <c r="B826" s="16" t="s">
        <v>2182</v>
      </c>
      <c r="C826" s="18" t="s">
        <v>250</v>
      </c>
      <c r="D826" s="16" t="s">
        <v>4221</v>
      </c>
      <c r="E826" s="19">
        <v>43070.65702546296</v>
      </c>
      <c r="F826" s="16"/>
      <c r="G826" s="16" t="s">
        <v>32</v>
      </c>
      <c r="H826" s="16"/>
      <c r="I826" s="16"/>
      <c r="J826" s="16" t="s">
        <v>2184</v>
      </c>
      <c r="K826" s="16"/>
      <c r="L826" s="20" t="s">
        <v>44</v>
      </c>
      <c r="M826" s="22" t="s">
        <v>2185</v>
      </c>
      <c r="N826" s="16">
        <v>1054.0</v>
      </c>
      <c r="O826" s="16">
        <v>1068.0</v>
      </c>
      <c r="P826" s="16" t="s">
        <v>2186</v>
      </c>
      <c r="Q826" s="23" t="s">
        <v>4222</v>
      </c>
      <c r="R826" s="20" t="s">
        <v>257</v>
      </c>
    </row>
    <row r="827">
      <c r="A827" s="21" t="s">
        <v>4223</v>
      </c>
      <c r="B827" s="16" t="s">
        <v>2044</v>
      </c>
      <c r="C827" s="18" t="s">
        <v>4224</v>
      </c>
      <c r="D827" s="16" t="s">
        <v>4225</v>
      </c>
      <c r="E827" s="19">
        <v>43070.65418981481</v>
      </c>
      <c r="F827" s="16"/>
      <c r="G827" s="16" t="s">
        <v>32</v>
      </c>
      <c r="H827" s="16" t="s">
        <v>194</v>
      </c>
      <c r="I827" s="16" t="s">
        <v>192</v>
      </c>
      <c r="J827" s="16" t="s">
        <v>2047</v>
      </c>
      <c r="K827" s="16"/>
      <c r="L827" s="20" t="s">
        <v>53</v>
      </c>
      <c r="M827" s="22" t="s">
        <v>2048</v>
      </c>
      <c r="N827" s="16">
        <v>77.0</v>
      </c>
      <c r="O827" s="16">
        <v>331.0</v>
      </c>
      <c r="P827" s="16" t="s">
        <v>2049</v>
      </c>
      <c r="Q827" s="23" t="s">
        <v>4226</v>
      </c>
      <c r="R827" s="20" t="s">
        <v>4227</v>
      </c>
    </row>
    <row r="828">
      <c r="A828" s="21" t="s">
        <v>4228</v>
      </c>
      <c r="B828" s="16" t="s">
        <v>4229</v>
      </c>
      <c r="C828" s="18" t="s">
        <v>1333</v>
      </c>
      <c r="D828" s="16" t="s">
        <v>4230</v>
      </c>
      <c r="E828" s="19">
        <v>43070.65243055555</v>
      </c>
      <c r="F828" s="16"/>
      <c r="G828" s="16" t="s">
        <v>32</v>
      </c>
      <c r="H828" s="16"/>
      <c r="I828" s="16"/>
      <c r="J828" s="16" t="s">
        <v>4231</v>
      </c>
      <c r="K828" s="16"/>
      <c r="L828" s="20" t="s">
        <v>44</v>
      </c>
      <c r="M828" s="22" t="s">
        <v>4232</v>
      </c>
      <c r="N828" s="16">
        <v>3007.0</v>
      </c>
      <c r="O828" s="16">
        <v>1797.0</v>
      </c>
      <c r="P828" s="16" t="s">
        <v>405</v>
      </c>
      <c r="Q828" s="23" t="s">
        <v>4233</v>
      </c>
      <c r="R828" s="20" t="s">
        <v>1339</v>
      </c>
    </row>
    <row r="829">
      <c r="A829" s="21" t="s">
        <v>4234</v>
      </c>
      <c r="B829" s="16" t="s">
        <v>1238</v>
      </c>
      <c r="C829" s="18" t="s">
        <v>4235</v>
      </c>
      <c r="D829" s="16" t="s">
        <v>4236</v>
      </c>
      <c r="E829" s="19">
        <v>43070.64958333333</v>
      </c>
      <c r="F829" s="16"/>
      <c r="G829" s="16" t="s">
        <v>32</v>
      </c>
      <c r="H829" s="16"/>
      <c r="I829" s="16"/>
      <c r="J829" s="16" t="s">
        <v>1241</v>
      </c>
      <c r="K829" s="16"/>
      <c r="L829" s="20" t="s">
        <v>53</v>
      </c>
      <c r="M829" s="22" t="s">
        <v>1242</v>
      </c>
      <c r="N829" s="16">
        <v>132.0</v>
      </c>
      <c r="O829" s="16">
        <v>203.0</v>
      </c>
      <c r="P829" s="16"/>
      <c r="Q829" s="23" t="s">
        <v>4237</v>
      </c>
      <c r="R829" s="20" t="s">
        <v>4238</v>
      </c>
    </row>
    <row r="830">
      <c r="A830" s="21" t="s">
        <v>4239</v>
      </c>
      <c r="B830" s="16" t="s">
        <v>1082</v>
      </c>
      <c r="C830" s="18" t="s">
        <v>1327</v>
      </c>
      <c r="D830" s="16" t="s">
        <v>4240</v>
      </c>
      <c r="E830" s="19">
        <v>43070.648611111115</v>
      </c>
      <c r="F830" s="16"/>
      <c r="G830" s="16" t="s">
        <v>32</v>
      </c>
      <c r="H830" s="16"/>
      <c r="I830" s="16"/>
      <c r="J830" s="16" t="s">
        <v>1085</v>
      </c>
      <c r="K830" s="16"/>
      <c r="L830" s="20" t="s">
        <v>44</v>
      </c>
      <c r="M830" s="22" t="s">
        <v>2937</v>
      </c>
      <c r="N830" s="16">
        <v>154.0</v>
      </c>
      <c r="O830" s="16">
        <v>290.0</v>
      </c>
      <c r="P830" s="16" t="s">
        <v>1087</v>
      </c>
      <c r="Q830" s="23" t="s">
        <v>4241</v>
      </c>
      <c r="R830" s="20" t="s">
        <v>1330</v>
      </c>
    </row>
    <row r="831">
      <c r="A831" s="21" t="s">
        <v>4242</v>
      </c>
      <c r="B831" s="16" t="s">
        <v>4243</v>
      </c>
      <c r="C831" s="18" t="s">
        <v>4244</v>
      </c>
      <c r="D831" s="16" t="s">
        <v>4245</v>
      </c>
      <c r="E831" s="19">
        <v>43070.63611111111</v>
      </c>
      <c r="F831" s="16"/>
      <c r="G831" s="16" t="s">
        <v>32</v>
      </c>
      <c r="H831" s="16"/>
      <c r="I831" s="16"/>
      <c r="J831" s="16" t="s">
        <v>4246</v>
      </c>
      <c r="K831" s="16"/>
      <c r="L831" s="20" t="s">
        <v>53</v>
      </c>
      <c r="M831" s="22" t="s">
        <v>4247</v>
      </c>
      <c r="N831" s="16">
        <v>840.0</v>
      </c>
      <c r="O831" s="16">
        <v>783.0</v>
      </c>
      <c r="P831" s="16"/>
      <c r="Q831" s="23" t="s">
        <v>4248</v>
      </c>
      <c r="R831" s="20" t="s">
        <v>1703</v>
      </c>
    </row>
    <row r="832">
      <c r="A832" s="21" t="s">
        <v>4242</v>
      </c>
      <c r="B832" s="16" t="s">
        <v>4243</v>
      </c>
      <c r="C832" s="18" t="s">
        <v>4244</v>
      </c>
      <c r="D832" s="16" t="s">
        <v>4245</v>
      </c>
      <c r="E832" s="19">
        <v>43070.63611111111</v>
      </c>
      <c r="F832" s="16"/>
      <c r="G832" s="16" t="s">
        <v>32</v>
      </c>
      <c r="H832" s="16"/>
      <c r="I832" s="16"/>
      <c r="J832" s="16" t="s">
        <v>4246</v>
      </c>
      <c r="K832" s="16"/>
      <c r="L832" s="20" t="s">
        <v>53</v>
      </c>
      <c r="M832" s="22" t="s">
        <v>4247</v>
      </c>
      <c r="N832" s="16">
        <v>840.0</v>
      </c>
      <c r="O832" s="16">
        <v>783.0</v>
      </c>
      <c r="P832" s="16"/>
      <c r="Q832" s="23" t="s">
        <v>4248</v>
      </c>
      <c r="R832" s="20" t="s">
        <v>1703</v>
      </c>
    </row>
    <row r="833">
      <c r="A833" s="21" t="s">
        <v>4249</v>
      </c>
      <c r="B833" s="16" t="s">
        <v>1408</v>
      </c>
      <c r="C833" s="18" t="s">
        <v>4250</v>
      </c>
      <c r="D833" s="16" t="s">
        <v>4251</v>
      </c>
      <c r="E833" s="19">
        <v>43070.6340625</v>
      </c>
      <c r="F833" s="16"/>
      <c r="G833" s="16" t="s">
        <v>32</v>
      </c>
      <c r="H833" s="16"/>
      <c r="I833" s="16"/>
      <c r="J833" s="16" t="s">
        <v>1411</v>
      </c>
      <c r="K833" s="16"/>
      <c r="L833" s="20" t="s">
        <v>86</v>
      </c>
      <c r="M833" s="22" t="s">
        <v>1412</v>
      </c>
      <c r="N833" s="16">
        <v>48.0</v>
      </c>
      <c r="O833" s="16">
        <v>107.0</v>
      </c>
      <c r="P833" s="16" t="s">
        <v>1413</v>
      </c>
      <c r="Q833" s="23" t="s">
        <v>4252</v>
      </c>
      <c r="R833" s="20" t="s">
        <v>4253</v>
      </c>
    </row>
    <row r="834">
      <c r="A834" s="21" t="s">
        <v>4254</v>
      </c>
      <c r="B834" s="16" t="s">
        <v>2182</v>
      </c>
      <c r="C834" s="18" t="s">
        <v>4255</v>
      </c>
      <c r="D834" s="16" t="s">
        <v>4256</v>
      </c>
      <c r="E834" s="19">
        <v>43070.63023148148</v>
      </c>
      <c r="F834" s="16"/>
      <c r="G834" s="16" t="s">
        <v>32</v>
      </c>
      <c r="H834" s="16"/>
      <c r="I834" s="16"/>
      <c r="J834" s="16" t="s">
        <v>2184</v>
      </c>
      <c r="K834" s="16"/>
      <c r="L834" s="20" t="s">
        <v>44</v>
      </c>
      <c r="M834" s="22" t="s">
        <v>2185</v>
      </c>
      <c r="N834" s="16">
        <v>1051.0</v>
      </c>
      <c r="O834" s="16">
        <v>1063.0</v>
      </c>
      <c r="P834" s="16" t="s">
        <v>2186</v>
      </c>
      <c r="Q834" s="23" t="s">
        <v>4257</v>
      </c>
      <c r="R834" s="20" t="s">
        <v>4258</v>
      </c>
    </row>
    <row r="835">
      <c r="A835" s="21" t="s">
        <v>4259</v>
      </c>
      <c r="B835" s="16" t="s">
        <v>4260</v>
      </c>
      <c r="C835" s="18" t="s">
        <v>4261</v>
      </c>
      <c r="D835" s="16" t="s">
        <v>4262</v>
      </c>
      <c r="E835" s="19">
        <v>43070.62961805555</v>
      </c>
      <c r="F835" s="16"/>
      <c r="G835" s="16" t="s">
        <v>32</v>
      </c>
      <c r="H835" s="16"/>
      <c r="I835" s="16"/>
      <c r="J835" s="16" t="s">
        <v>4263</v>
      </c>
      <c r="K835" s="16"/>
      <c r="L835" s="20" t="s">
        <v>4264</v>
      </c>
      <c r="M835" s="22" t="s">
        <v>4265</v>
      </c>
      <c r="N835" s="16">
        <v>87.0</v>
      </c>
      <c r="O835" s="16">
        <v>164.0</v>
      </c>
      <c r="P835" s="16"/>
      <c r="Q835" s="23" t="s">
        <v>4266</v>
      </c>
      <c r="R835" s="20" t="s">
        <v>4267</v>
      </c>
    </row>
    <row r="836">
      <c r="A836" s="21" t="s">
        <v>4268</v>
      </c>
      <c r="B836" s="16" t="s">
        <v>4269</v>
      </c>
      <c r="C836" s="18" t="s">
        <v>4270</v>
      </c>
      <c r="D836" s="16" t="s">
        <v>4271</v>
      </c>
      <c r="E836" s="19">
        <v>43070.62893518519</v>
      </c>
      <c r="F836" s="16"/>
      <c r="G836" s="16" t="s">
        <v>32</v>
      </c>
      <c r="H836" s="16"/>
      <c r="I836" s="16"/>
      <c r="J836" s="16" t="s">
        <v>4272</v>
      </c>
      <c r="K836" s="16"/>
      <c r="L836" s="20" t="s">
        <v>736</v>
      </c>
      <c r="M836" s="22" t="s">
        <v>4273</v>
      </c>
      <c r="N836" s="16">
        <v>453.0</v>
      </c>
      <c r="O836" s="16">
        <v>469.0</v>
      </c>
      <c r="P836" s="16" t="s">
        <v>847</v>
      </c>
      <c r="Q836" s="23" t="s">
        <v>4274</v>
      </c>
      <c r="R836" s="20" t="s">
        <v>4275</v>
      </c>
    </row>
    <row r="837">
      <c r="A837" s="21" t="s">
        <v>4276</v>
      </c>
      <c r="B837" s="16" t="s">
        <v>842</v>
      </c>
      <c r="C837" s="18" t="s">
        <v>4277</v>
      </c>
      <c r="D837" s="16" t="s">
        <v>4278</v>
      </c>
      <c r="E837" s="19">
        <v>43070.62137731482</v>
      </c>
      <c r="F837" s="16"/>
      <c r="G837" s="16" t="s">
        <v>32</v>
      </c>
      <c r="H837" s="16"/>
      <c r="I837" s="16"/>
      <c r="J837" s="16" t="s">
        <v>845</v>
      </c>
      <c r="K837" s="16"/>
      <c r="L837" s="20" t="s">
        <v>86</v>
      </c>
      <c r="M837" s="22" t="s">
        <v>846</v>
      </c>
      <c r="N837" s="16">
        <v>541.0</v>
      </c>
      <c r="O837" s="16">
        <v>519.0</v>
      </c>
      <c r="P837" s="16" t="s">
        <v>847</v>
      </c>
      <c r="Q837" s="23" t="s">
        <v>4279</v>
      </c>
      <c r="R837" s="20" t="s">
        <v>4280</v>
      </c>
    </row>
    <row r="838">
      <c r="A838" s="21" t="s">
        <v>4281</v>
      </c>
      <c r="B838" s="16" t="s">
        <v>4282</v>
      </c>
      <c r="C838" s="18" t="s">
        <v>4283</v>
      </c>
      <c r="D838" s="16" t="s">
        <v>4284</v>
      </c>
      <c r="E838" s="19">
        <v>43070.606828703705</v>
      </c>
      <c r="F838" s="16"/>
      <c r="G838" s="16" t="s">
        <v>32</v>
      </c>
      <c r="H838" s="16"/>
      <c r="I838" s="16"/>
      <c r="J838" s="16" t="s">
        <v>4285</v>
      </c>
      <c r="K838" s="16"/>
      <c r="L838" s="20" t="s">
        <v>86</v>
      </c>
      <c r="M838" s="22" t="s">
        <v>4286</v>
      </c>
      <c r="N838" s="16">
        <v>242.0</v>
      </c>
      <c r="O838" s="16">
        <v>313.0</v>
      </c>
      <c r="P838" s="16" t="s">
        <v>4287</v>
      </c>
      <c r="Q838" s="23" t="s">
        <v>4288</v>
      </c>
      <c r="R838" s="20" t="s">
        <v>4289</v>
      </c>
    </row>
    <row r="839">
      <c r="A839" s="21" t="s">
        <v>4290</v>
      </c>
      <c r="B839" s="16" t="s">
        <v>3761</v>
      </c>
      <c r="C839" s="18" t="s">
        <v>4291</v>
      </c>
      <c r="D839" s="16" t="s">
        <v>4292</v>
      </c>
      <c r="E839" s="19">
        <v>43070.59881944444</v>
      </c>
      <c r="F839" s="16"/>
      <c r="G839" s="16" t="s">
        <v>32</v>
      </c>
      <c r="H839" s="16"/>
      <c r="I839" s="16"/>
      <c r="J839" s="16" t="s">
        <v>3764</v>
      </c>
      <c r="K839" s="16"/>
      <c r="L839" s="20" t="s">
        <v>34</v>
      </c>
      <c r="M839" s="22" t="s">
        <v>3765</v>
      </c>
      <c r="N839" s="16">
        <v>1041.0</v>
      </c>
      <c r="O839" s="16">
        <v>1522.0</v>
      </c>
      <c r="P839" s="16" t="s">
        <v>3766</v>
      </c>
      <c r="Q839" s="23" t="s">
        <v>4293</v>
      </c>
      <c r="R839" s="20" t="s">
        <v>4294</v>
      </c>
    </row>
    <row r="840">
      <c r="A840" s="21" t="s">
        <v>4290</v>
      </c>
      <c r="B840" s="16" t="s">
        <v>3761</v>
      </c>
      <c r="C840" s="18" t="s">
        <v>4291</v>
      </c>
      <c r="D840" s="16" t="s">
        <v>4292</v>
      </c>
      <c r="E840" s="19">
        <v>43070.59881944444</v>
      </c>
      <c r="F840" s="16"/>
      <c r="G840" s="16" t="s">
        <v>32</v>
      </c>
      <c r="H840" s="16"/>
      <c r="I840" s="16"/>
      <c r="J840" s="16" t="s">
        <v>3764</v>
      </c>
      <c r="K840" s="16"/>
      <c r="L840" s="20" t="s">
        <v>34</v>
      </c>
      <c r="M840" s="22" t="s">
        <v>3765</v>
      </c>
      <c r="N840" s="16">
        <v>1041.0</v>
      </c>
      <c r="O840" s="16">
        <v>1522.0</v>
      </c>
      <c r="P840" s="16" t="s">
        <v>3766</v>
      </c>
      <c r="Q840" s="23" t="s">
        <v>4293</v>
      </c>
      <c r="R840" s="20" t="s">
        <v>4294</v>
      </c>
    </row>
    <row r="841">
      <c r="A841" s="21" t="s">
        <v>4295</v>
      </c>
      <c r="B841" s="16" t="s">
        <v>842</v>
      </c>
      <c r="C841" s="18" t="s">
        <v>4296</v>
      </c>
      <c r="D841" s="16" t="s">
        <v>4297</v>
      </c>
      <c r="E841" s="19">
        <v>43070.591215277775</v>
      </c>
      <c r="F841" s="16"/>
      <c r="G841" s="16" t="s">
        <v>32</v>
      </c>
      <c r="H841" s="16"/>
      <c r="I841" s="16"/>
      <c r="J841" s="16" t="s">
        <v>845</v>
      </c>
      <c r="K841" s="16"/>
      <c r="L841" s="20" t="s">
        <v>86</v>
      </c>
      <c r="M841" s="22" t="s">
        <v>846</v>
      </c>
      <c r="N841" s="16">
        <v>540.0</v>
      </c>
      <c r="O841" s="16">
        <v>519.0</v>
      </c>
      <c r="P841" s="16" t="s">
        <v>847</v>
      </c>
      <c r="Q841" s="23" t="s">
        <v>4298</v>
      </c>
      <c r="R841" s="20" t="s">
        <v>4299</v>
      </c>
    </row>
    <row r="842">
      <c r="A842" s="21" t="s">
        <v>4300</v>
      </c>
      <c r="B842" s="16" t="s">
        <v>2182</v>
      </c>
      <c r="C842" s="18" t="s">
        <v>4301</v>
      </c>
      <c r="D842" s="16" t="s">
        <v>4302</v>
      </c>
      <c r="E842" s="19">
        <v>43070.55989583333</v>
      </c>
      <c r="F842" s="16"/>
      <c r="G842" s="16" t="s">
        <v>32</v>
      </c>
      <c r="H842" s="16"/>
      <c r="I842" s="16"/>
      <c r="J842" s="16" t="s">
        <v>2184</v>
      </c>
      <c r="K842" s="16"/>
      <c r="L842" s="20" t="s">
        <v>44</v>
      </c>
      <c r="M842" s="22" t="s">
        <v>2185</v>
      </c>
      <c r="N842" s="16">
        <v>1051.0</v>
      </c>
      <c r="O842" s="16">
        <v>1063.0</v>
      </c>
      <c r="P842" s="16" t="s">
        <v>2186</v>
      </c>
      <c r="Q842" s="23" t="s">
        <v>4303</v>
      </c>
      <c r="R842" s="20" t="s">
        <v>4304</v>
      </c>
    </row>
    <row r="843">
      <c r="A843" s="21" t="s">
        <v>4300</v>
      </c>
      <c r="B843" s="16" t="s">
        <v>2182</v>
      </c>
      <c r="C843" s="18" t="s">
        <v>4301</v>
      </c>
      <c r="D843" s="16" t="s">
        <v>4302</v>
      </c>
      <c r="E843" s="19">
        <v>43070.55989583333</v>
      </c>
      <c r="F843" s="16"/>
      <c r="G843" s="16" t="s">
        <v>32</v>
      </c>
      <c r="H843" s="16"/>
      <c r="I843" s="16"/>
      <c r="J843" s="16" t="s">
        <v>2184</v>
      </c>
      <c r="K843" s="16"/>
      <c r="L843" s="20" t="s">
        <v>44</v>
      </c>
      <c r="M843" s="22" t="s">
        <v>2185</v>
      </c>
      <c r="N843" s="16">
        <v>1051.0</v>
      </c>
      <c r="O843" s="16">
        <v>1063.0</v>
      </c>
      <c r="P843" s="16" t="s">
        <v>2186</v>
      </c>
      <c r="Q843" s="23" t="s">
        <v>4303</v>
      </c>
      <c r="R843" s="20" t="s">
        <v>4304</v>
      </c>
    </row>
    <row r="844">
      <c r="A844" s="21" t="s">
        <v>4305</v>
      </c>
      <c r="B844" s="16" t="s">
        <v>1859</v>
      </c>
      <c r="C844" s="18" t="s">
        <v>401</v>
      </c>
      <c r="D844" s="16" t="s">
        <v>4306</v>
      </c>
      <c r="E844" s="19">
        <v>43070.5465625</v>
      </c>
      <c r="F844" s="16"/>
      <c r="G844" s="16" t="s">
        <v>32</v>
      </c>
      <c r="H844" s="16"/>
      <c r="I844" s="16"/>
      <c r="J844" s="16" t="s">
        <v>1861</v>
      </c>
      <c r="K844" s="16"/>
      <c r="L844" s="20" t="s">
        <v>86</v>
      </c>
      <c r="M844" s="22" t="s">
        <v>1862</v>
      </c>
      <c r="N844" s="16">
        <v>465.0</v>
      </c>
      <c r="O844" s="16">
        <v>1594.0</v>
      </c>
      <c r="P844" s="16" t="s">
        <v>1863</v>
      </c>
      <c r="Q844" s="23" t="s">
        <v>4307</v>
      </c>
      <c r="R844" s="20" t="s">
        <v>407</v>
      </c>
    </row>
    <row r="845">
      <c r="A845" s="21" t="s">
        <v>4308</v>
      </c>
      <c r="B845" s="16" t="s">
        <v>1921</v>
      </c>
      <c r="C845" s="18" t="s">
        <v>4309</v>
      </c>
      <c r="D845" s="16" t="s">
        <v>4310</v>
      </c>
      <c r="E845" s="19">
        <v>43070.52304398148</v>
      </c>
      <c r="F845" s="16"/>
      <c r="G845" s="16" t="s">
        <v>32</v>
      </c>
      <c r="H845" s="16"/>
      <c r="I845" s="16"/>
      <c r="J845" s="16" t="s">
        <v>1924</v>
      </c>
      <c r="K845" s="16"/>
      <c r="L845" s="20" t="s">
        <v>86</v>
      </c>
      <c r="M845" s="22" t="s">
        <v>1925</v>
      </c>
      <c r="N845" s="16">
        <v>447.0</v>
      </c>
      <c r="O845" s="16">
        <v>524.0</v>
      </c>
      <c r="P845" s="16"/>
      <c r="Q845" s="23" t="s">
        <v>4311</v>
      </c>
      <c r="R845" s="20" t="s">
        <v>4312</v>
      </c>
    </row>
    <row r="846">
      <c r="A846" s="21" t="s">
        <v>4313</v>
      </c>
      <c r="B846" s="16" t="s">
        <v>1921</v>
      </c>
      <c r="C846" s="18" t="s">
        <v>4314</v>
      </c>
      <c r="D846" s="16" t="s">
        <v>4315</v>
      </c>
      <c r="E846" s="19">
        <v>43070.52061342592</v>
      </c>
      <c r="F846" s="16"/>
      <c r="G846" s="16" t="s">
        <v>32</v>
      </c>
      <c r="H846" s="16"/>
      <c r="I846" s="16"/>
      <c r="J846" s="16" t="s">
        <v>1924</v>
      </c>
      <c r="K846" s="16"/>
      <c r="L846" s="20" t="s">
        <v>86</v>
      </c>
      <c r="M846" s="22" t="s">
        <v>1925</v>
      </c>
      <c r="N846" s="16">
        <v>447.0</v>
      </c>
      <c r="O846" s="16">
        <v>524.0</v>
      </c>
      <c r="P846" s="16"/>
      <c r="Q846" s="23" t="s">
        <v>4316</v>
      </c>
      <c r="R846" s="20" t="s">
        <v>4317</v>
      </c>
    </row>
    <row r="847">
      <c r="A847" s="21" t="s">
        <v>4318</v>
      </c>
      <c r="B847" s="16" t="s">
        <v>1921</v>
      </c>
      <c r="C847" s="18" t="s">
        <v>4319</v>
      </c>
      <c r="D847" s="16" t="s">
        <v>4320</v>
      </c>
      <c r="E847" s="19">
        <v>43070.51693287037</v>
      </c>
      <c r="F847" s="16"/>
      <c r="G847" s="16" t="s">
        <v>32</v>
      </c>
      <c r="H847" s="16"/>
      <c r="I847" s="16"/>
      <c r="J847" s="16" t="s">
        <v>1924</v>
      </c>
      <c r="K847" s="16"/>
      <c r="L847" s="20" t="s">
        <v>86</v>
      </c>
      <c r="M847" s="22" t="s">
        <v>1925</v>
      </c>
      <c r="N847" s="16">
        <v>447.0</v>
      </c>
      <c r="O847" s="16">
        <v>524.0</v>
      </c>
      <c r="P847" s="16"/>
      <c r="Q847" s="23" t="s">
        <v>4321</v>
      </c>
      <c r="R847" s="20" t="s">
        <v>4322</v>
      </c>
    </row>
    <row r="848">
      <c r="A848" s="21" t="s">
        <v>4318</v>
      </c>
      <c r="B848" s="16" t="s">
        <v>1921</v>
      </c>
      <c r="C848" s="18" t="s">
        <v>4319</v>
      </c>
      <c r="D848" s="16" t="s">
        <v>4320</v>
      </c>
      <c r="E848" s="19">
        <v>43070.51693287037</v>
      </c>
      <c r="F848" s="16"/>
      <c r="G848" s="16" t="s">
        <v>32</v>
      </c>
      <c r="H848" s="16"/>
      <c r="I848" s="16"/>
      <c r="J848" s="16" t="s">
        <v>1924</v>
      </c>
      <c r="K848" s="16"/>
      <c r="L848" s="20" t="s">
        <v>86</v>
      </c>
      <c r="M848" s="22" t="s">
        <v>1925</v>
      </c>
      <c r="N848" s="16">
        <v>447.0</v>
      </c>
      <c r="O848" s="16">
        <v>524.0</v>
      </c>
      <c r="P848" s="16"/>
      <c r="Q848" s="23" t="s">
        <v>4321</v>
      </c>
      <c r="R848" s="20" t="s">
        <v>4322</v>
      </c>
    </row>
    <row r="849">
      <c r="A849" s="21" t="s">
        <v>4323</v>
      </c>
      <c r="B849" s="16" t="s">
        <v>4324</v>
      </c>
      <c r="C849" s="18" t="s">
        <v>639</v>
      </c>
      <c r="D849" s="16" t="s">
        <v>4325</v>
      </c>
      <c r="E849" s="19">
        <v>43070.50577546297</v>
      </c>
      <c r="F849" s="16"/>
      <c r="G849" s="16" t="s">
        <v>32</v>
      </c>
      <c r="H849" s="16"/>
      <c r="I849" s="16"/>
      <c r="J849" s="16" t="s">
        <v>4326</v>
      </c>
      <c r="K849" s="16"/>
      <c r="L849" s="20" t="s">
        <v>53</v>
      </c>
      <c r="M849" s="22" t="s">
        <v>4327</v>
      </c>
      <c r="N849" s="16">
        <v>145.0</v>
      </c>
      <c r="O849" s="16">
        <v>349.0</v>
      </c>
      <c r="P849" s="16" t="s">
        <v>3477</v>
      </c>
      <c r="Q849" s="23" t="s">
        <v>4328</v>
      </c>
      <c r="R849" s="20" t="s">
        <v>3219</v>
      </c>
    </row>
    <row r="850">
      <c r="A850" s="21" t="s">
        <v>4329</v>
      </c>
      <c r="B850" s="16" t="s">
        <v>1148</v>
      </c>
      <c r="C850" s="18" t="s">
        <v>611</v>
      </c>
      <c r="D850" s="16" t="s">
        <v>4330</v>
      </c>
      <c r="E850" s="19">
        <v>43070.45929398148</v>
      </c>
      <c r="F850" s="16"/>
      <c r="G850" s="16" t="s">
        <v>32</v>
      </c>
      <c r="H850" s="16"/>
      <c r="I850" s="16"/>
      <c r="J850" s="16" t="s">
        <v>1150</v>
      </c>
      <c r="K850" s="16"/>
      <c r="L850" s="20" t="s">
        <v>86</v>
      </c>
      <c r="M850" s="22" t="s">
        <v>1151</v>
      </c>
      <c r="N850" s="16">
        <v>53.0</v>
      </c>
      <c r="O850" s="16">
        <v>207.0</v>
      </c>
      <c r="P850" s="16"/>
      <c r="Q850" s="23" t="s">
        <v>4331</v>
      </c>
      <c r="R850" s="20" t="s">
        <v>617</v>
      </c>
    </row>
    <row r="851">
      <c r="A851" s="21" t="s">
        <v>4332</v>
      </c>
      <c r="B851" s="16" t="s">
        <v>1148</v>
      </c>
      <c r="C851" s="18" t="s">
        <v>4333</v>
      </c>
      <c r="D851" s="16" t="s">
        <v>4334</v>
      </c>
      <c r="E851" s="19">
        <v>43070.45836805555</v>
      </c>
      <c r="F851" s="16"/>
      <c r="G851" s="16" t="s">
        <v>32</v>
      </c>
      <c r="H851" s="16"/>
      <c r="I851" s="16"/>
      <c r="J851" s="16" t="s">
        <v>1150</v>
      </c>
      <c r="K851" s="16"/>
      <c r="L851" s="20" t="s">
        <v>86</v>
      </c>
      <c r="M851" s="22" t="s">
        <v>1151</v>
      </c>
      <c r="N851" s="16">
        <v>53.0</v>
      </c>
      <c r="O851" s="16">
        <v>207.0</v>
      </c>
      <c r="P851" s="16"/>
      <c r="Q851" s="23" t="s">
        <v>4335</v>
      </c>
      <c r="R851" s="20" t="s">
        <v>1732</v>
      </c>
    </row>
    <row r="852">
      <c r="A852" s="21" t="s">
        <v>4336</v>
      </c>
      <c r="B852" s="16" t="s">
        <v>1148</v>
      </c>
      <c r="C852" s="18" t="s">
        <v>4337</v>
      </c>
      <c r="D852" s="16" t="s">
        <v>4338</v>
      </c>
      <c r="E852" s="19">
        <v>43070.45815972222</v>
      </c>
      <c r="F852" s="16"/>
      <c r="G852" s="16" t="s">
        <v>32</v>
      </c>
      <c r="H852" s="16"/>
      <c r="I852" s="16"/>
      <c r="J852" s="16" t="s">
        <v>1150</v>
      </c>
      <c r="K852" s="16"/>
      <c r="L852" s="20" t="s">
        <v>86</v>
      </c>
      <c r="M852" s="22" t="s">
        <v>1151</v>
      </c>
      <c r="N852" s="16">
        <v>53.0</v>
      </c>
      <c r="O852" s="16">
        <v>207.0</v>
      </c>
      <c r="P852" s="16"/>
      <c r="Q852" s="23" t="s">
        <v>4339</v>
      </c>
      <c r="R852" s="20" t="s">
        <v>4340</v>
      </c>
    </row>
    <row r="853">
      <c r="A853" s="21" t="s">
        <v>4341</v>
      </c>
      <c r="B853" s="16" t="s">
        <v>1148</v>
      </c>
      <c r="C853" s="18" t="s">
        <v>4301</v>
      </c>
      <c r="D853" s="16" t="s">
        <v>4342</v>
      </c>
      <c r="E853" s="19">
        <v>43070.45738425926</v>
      </c>
      <c r="F853" s="16"/>
      <c r="G853" s="16" t="s">
        <v>32</v>
      </c>
      <c r="H853" s="16"/>
      <c r="I853" s="16"/>
      <c r="J853" s="16" t="s">
        <v>1150</v>
      </c>
      <c r="K853" s="16"/>
      <c r="L853" s="20" t="s">
        <v>86</v>
      </c>
      <c r="M853" s="22" t="s">
        <v>1151</v>
      </c>
      <c r="N853" s="16">
        <v>53.0</v>
      </c>
      <c r="O853" s="16">
        <v>207.0</v>
      </c>
      <c r="P853" s="16"/>
      <c r="Q853" s="23" t="s">
        <v>4343</v>
      </c>
      <c r="R853" s="20" t="s">
        <v>4304</v>
      </c>
    </row>
    <row r="854">
      <c r="A854" s="21" t="s">
        <v>4344</v>
      </c>
      <c r="B854" s="16" t="s">
        <v>1148</v>
      </c>
      <c r="C854" s="18" t="s">
        <v>4345</v>
      </c>
      <c r="D854" s="16" t="s">
        <v>4346</v>
      </c>
      <c r="E854" s="19">
        <v>43070.457233796296</v>
      </c>
      <c r="F854" s="16"/>
      <c r="G854" s="16" t="s">
        <v>32</v>
      </c>
      <c r="H854" s="16"/>
      <c r="I854" s="16"/>
      <c r="J854" s="16" t="s">
        <v>1150</v>
      </c>
      <c r="K854" s="16"/>
      <c r="L854" s="20" t="s">
        <v>86</v>
      </c>
      <c r="M854" s="22" t="s">
        <v>1151</v>
      </c>
      <c r="N854" s="16">
        <v>53.0</v>
      </c>
      <c r="O854" s="16">
        <v>207.0</v>
      </c>
      <c r="P854" s="16"/>
      <c r="Q854" s="23" t="s">
        <v>4347</v>
      </c>
      <c r="R854" s="20" t="s">
        <v>4348</v>
      </c>
    </row>
    <row r="855">
      <c r="A855" s="21" t="s">
        <v>4349</v>
      </c>
      <c r="B855" s="16" t="s">
        <v>4350</v>
      </c>
      <c r="C855" s="18" t="s">
        <v>4351</v>
      </c>
      <c r="D855" s="16" t="s">
        <v>4352</v>
      </c>
      <c r="E855" s="19">
        <v>43070.4312962963</v>
      </c>
      <c r="F855" s="16"/>
      <c r="G855" s="16" t="s">
        <v>32</v>
      </c>
      <c r="H855" s="16"/>
      <c r="I855" s="16"/>
      <c r="J855" s="16" t="s">
        <v>4353</v>
      </c>
      <c r="K855" s="16"/>
      <c r="L855" s="20" t="s">
        <v>53</v>
      </c>
      <c r="M855" s="22" t="s">
        <v>4354</v>
      </c>
      <c r="N855" s="16">
        <v>808.0</v>
      </c>
      <c r="O855" s="16">
        <v>2132.0</v>
      </c>
      <c r="P855" s="16" t="s">
        <v>4355</v>
      </c>
      <c r="Q855" s="23" t="s">
        <v>4356</v>
      </c>
      <c r="R855" s="20" t="s">
        <v>4357</v>
      </c>
    </row>
    <row r="856">
      <c r="A856" s="21" t="s">
        <v>4349</v>
      </c>
      <c r="B856" s="16" t="s">
        <v>4350</v>
      </c>
      <c r="C856" s="18" t="s">
        <v>4351</v>
      </c>
      <c r="D856" s="16" t="s">
        <v>4352</v>
      </c>
      <c r="E856" s="19">
        <v>43070.4312962963</v>
      </c>
      <c r="F856" s="16"/>
      <c r="G856" s="16" t="s">
        <v>32</v>
      </c>
      <c r="H856" s="16"/>
      <c r="I856" s="16"/>
      <c r="J856" s="16" t="s">
        <v>4353</v>
      </c>
      <c r="K856" s="16"/>
      <c r="L856" s="20" t="s">
        <v>53</v>
      </c>
      <c r="M856" s="22" t="s">
        <v>4354</v>
      </c>
      <c r="N856" s="16">
        <v>808.0</v>
      </c>
      <c r="O856" s="16">
        <v>2132.0</v>
      </c>
      <c r="P856" s="16" t="s">
        <v>4355</v>
      </c>
      <c r="Q856" s="23" t="s">
        <v>4356</v>
      </c>
      <c r="R856" s="20" t="s">
        <v>4357</v>
      </c>
    </row>
    <row r="857">
      <c r="A857" s="21" t="s">
        <v>4358</v>
      </c>
      <c r="B857" s="16" t="s">
        <v>1174</v>
      </c>
      <c r="C857" s="18" t="s">
        <v>639</v>
      </c>
      <c r="D857" s="16" t="s">
        <v>4359</v>
      </c>
      <c r="E857" s="19">
        <v>43070.35225694445</v>
      </c>
      <c r="F857" s="16"/>
      <c r="G857" s="16" t="s">
        <v>32</v>
      </c>
      <c r="H857" s="16"/>
      <c r="I857" s="16"/>
      <c r="J857" s="16" t="s">
        <v>1176</v>
      </c>
      <c r="K857" s="16"/>
      <c r="L857" s="20" t="s">
        <v>86</v>
      </c>
      <c r="M857" s="22" t="s">
        <v>1177</v>
      </c>
      <c r="N857" s="16">
        <v>165.0</v>
      </c>
      <c r="O857" s="16">
        <v>456.0</v>
      </c>
      <c r="P857" s="16" t="s">
        <v>1178</v>
      </c>
      <c r="Q857" s="23" t="s">
        <v>4360</v>
      </c>
      <c r="R857" s="20" t="s">
        <v>3219</v>
      </c>
    </row>
    <row r="858">
      <c r="A858" s="21" t="s">
        <v>4361</v>
      </c>
      <c r="B858" s="16" t="s">
        <v>945</v>
      </c>
      <c r="C858" s="18" t="s">
        <v>4362</v>
      </c>
      <c r="D858" s="16" t="s">
        <v>4363</v>
      </c>
      <c r="E858" s="19">
        <v>43070.29078703704</v>
      </c>
      <c r="F858" s="16"/>
      <c r="G858" s="16" t="s">
        <v>32</v>
      </c>
      <c r="H858" s="16"/>
      <c r="I858" s="16"/>
      <c r="J858" s="16" t="s">
        <v>947</v>
      </c>
      <c r="K858" s="16"/>
      <c r="L858" s="20" t="s">
        <v>86</v>
      </c>
      <c r="M858" s="22" t="s">
        <v>948</v>
      </c>
      <c r="N858" s="16">
        <v>1744.0</v>
      </c>
      <c r="O858" s="16">
        <v>1665.0</v>
      </c>
      <c r="P858" s="16" t="s">
        <v>949</v>
      </c>
      <c r="Q858" s="23" t="s">
        <v>4364</v>
      </c>
      <c r="R858" s="20" t="s">
        <v>4365</v>
      </c>
    </row>
    <row r="859">
      <c r="A859" s="21" t="s">
        <v>4366</v>
      </c>
      <c r="B859" s="16" t="s">
        <v>945</v>
      </c>
      <c r="C859" s="18" t="s">
        <v>1327</v>
      </c>
      <c r="D859" s="16" t="s">
        <v>4367</v>
      </c>
      <c r="E859" s="19">
        <v>43070.28929398148</v>
      </c>
      <c r="F859" s="16"/>
      <c r="G859" s="16" t="s">
        <v>32</v>
      </c>
      <c r="H859" s="16"/>
      <c r="I859" s="16"/>
      <c r="J859" s="16" t="s">
        <v>947</v>
      </c>
      <c r="K859" s="16"/>
      <c r="L859" s="20" t="s">
        <v>86</v>
      </c>
      <c r="M859" s="22" t="s">
        <v>948</v>
      </c>
      <c r="N859" s="16">
        <v>1744.0</v>
      </c>
      <c r="O859" s="16">
        <v>1665.0</v>
      </c>
      <c r="P859" s="16" t="s">
        <v>949</v>
      </c>
      <c r="Q859" s="23" t="s">
        <v>4368</v>
      </c>
      <c r="R859" s="20" t="s">
        <v>1330</v>
      </c>
    </row>
    <row r="860">
      <c r="A860" s="21" t="s">
        <v>4369</v>
      </c>
      <c r="B860" s="16" t="s">
        <v>945</v>
      </c>
      <c r="C860" s="18" t="s">
        <v>807</v>
      </c>
      <c r="D860" s="16" t="s">
        <v>4370</v>
      </c>
      <c r="E860" s="19">
        <v>43070.288819444446</v>
      </c>
      <c r="F860" s="16"/>
      <c r="G860" s="16" t="s">
        <v>32</v>
      </c>
      <c r="H860" s="16"/>
      <c r="I860" s="16"/>
      <c r="J860" s="16" t="s">
        <v>947</v>
      </c>
      <c r="K860" s="16"/>
      <c r="L860" s="20" t="s">
        <v>86</v>
      </c>
      <c r="M860" s="22" t="s">
        <v>948</v>
      </c>
      <c r="N860" s="16">
        <v>1744.0</v>
      </c>
      <c r="O860" s="16">
        <v>1665.0</v>
      </c>
      <c r="P860" s="16" t="s">
        <v>949</v>
      </c>
      <c r="Q860" s="23" t="s">
        <v>4371</v>
      </c>
      <c r="R860" s="20" t="s">
        <v>814</v>
      </c>
    </row>
    <row r="861">
      <c r="A861" s="21" t="s">
        <v>4372</v>
      </c>
      <c r="B861" s="16" t="s">
        <v>4373</v>
      </c>
      <c r="C861" s="18" t="s">
        <v>83</v>
      </c>
      <c r="D861" s="16" t="s">
        <v>4374</v>
      </c>
      <c r="E861" s="19">
        <v>43070.28334490741</v>
      </c>
      <c r="F861" s="16"/>
      <c r="G861" s="16" t="s">
        <v>32</v>
      </c>
      <c r="H861" s="16"/>
      <c r="I861" s="16"/>
      <c r="J861" s="16" t="s">
        <v>4375</v>
      </c>
      <c r="K861" s="16"/>
      <c r="L861" s="20" t="s">
        <v>44</v>
      </c>
      <c r="M861" s="22" t="s">
        <v>4376</v>
      </c>
      <c r="N861" s="16">
        <v>55.0</v>
      </c>
      <c r="O861" s="16">
        <v>154.0</v>
      </c>
      <c r="P861" s="16" t="s">
        <v>4377</v>
      </c>
      <c r="Q861" s="23" t="s">
        <v>4378</v>
      </c>
      <c r="R861" s="20" t="s">
        <v>4379</v>
      </c>
    </row>
    <row r="862">
      <c r="A862" s="21" t="s">
        <v>4380</v>
      </c>
      <c r="B862" s="16" t="s">
        <v>154</v>
      </c>
      <c r="C862" s="18" t="s">
        <v>807</v>
      </c>
      <c r="D862" s="16" t="s">
        <v>4381</v>
      </c>
      <c r="E862" s="19">
        <v>43070.2802662037</v>
      </c>
      <c r="F862" s="16"/>
      <c r="G862" s="16" t="s">
        <v>32</v>
      </c>
      <c r="H862" s="16"/>
      <c r="I862" s="16"/>
      <c r="J862" s="16" t="s">
        <v>156</v>
      </c>
      <c r="K862" s="16"/>
      <c r="L862" s="20" t="s">
        <v>53</v>
      </c>
      <c r="M862" s="22" t="s">
        <v>340</v>
      </c>
      <c r="N862" s="16">
        <v>3152.0</v>
      </c>
      <c r="O862" s="16">
        <v>440.0</v>
      </c>
      <c r="P862" s="16" t="s">
        <v>158</v>
      </c>
      <c r="Q862" s="23" t="s">
        <v>4382</v>
      </c>
      <c r="R862" s="20" t="s">
        <v>814</v>
      </c>
    </row>
    <row r="863">
      <c r="A863" s="21" t="s">
        <v>4383</v>
      </c>
      <c r="B863" s="16" t="s">
        <v>2367</v>
      </c>
      <c r="C863" s="18" t="s">
        <v>4384</v>
      </c>
      <c r="D863" s="16" t="s">
        <v>4385</v>
      </c>
      <c r="E863" s="19">
        <v>43070.27150462963</v>
      </c>
      <c r="F863" s="16"/>
      <c r="G863" s="16" t="s">
        <v>32</v>
      </c>
      <c r="H863" s="16" t="s">
        <v>4272</v>
      </c>
      <c r="I863" s="16" t="s">
        <v>4269</v>
      </c>
      <c r="J863" s="16" t="s">
        <v>2370</v>
      </c>
      <c r="K863" s="16" t="s">
        <v>4386</v>
      </c>
      <c r="L863" s="20" t="s">
        <v>44</v>
      </c>
      <c r="M863" s="22" t="s">
        <v>2371</v>
      </c>
      <c r="N863" s="16">
        <v>1437.0</v>
      </c>
      <c r="O863" s="16">
        <v>1786.0</v>
      </c>
      <c r="P863" s="16" t="s">
        <v>158</v>
      </c>
      <c r="Q863" s="23" t="s">
        <v>4387</v>
      </c>
      <c r="R863" s="20" t="s">
        <v>4388</v>
      </c>
    </row>
    <row r="864">
      <c r="A864" s="21" t="s">
        <v>4383</v>
      </c>
      <c r="B864" s="16" t="s">
        <v>2367</v>
      </c>
      <c r="C864" s="18" t="s">
        <v>4384</v>
      </c>
      <c r="D864" s="16" t="s">
        <v>4385</v>
      </c>
      <c r="E864" s="19">
        <v>43070.27150462963</v>
      </c>
      <c r="F864" s="16"/>
      <c r="G864" s="16" t="s">
        <v>32</v>
      </c>
      <c r="H864" s="16" t="s">
        <v>4272</v>
      </c>
      <c r="I864" s="16" t="s">
        <v>4269</v>
      </c>
      <c r="J864" s="16" t="s">
        <v>2370</v>
      </c>
      <c r="K864" s="16" t="s">
        <v>4386</v>
      </c>
      <c r="L864" s="20" t="s">
        <v>44</v>
      </c>
      <c r="M864" s="22" t="s">
        <v>2371</v>
      </c>
      <c r="N864" s="16">
        <v>1437.0</v>
      </c>
      <c r="O864" s="16">
        <v>1786.0</v>
      </c>
      <c r="P864" s="16" t="s">
        <v>158</v>
      </c>
      <c r="Q864" s="23" t="s">
        <v>4387</v>
      </c>
      <c r="R864" s="20" t="s">
        <v>4388</v>
      </c>
    </row>
    <row r="865">
      <c r="A865" s="21" t="s">
        <v>4389</v>
      </c>
      <c r="B865" s="16" t="s">
        <v>192</v>
      </c>
      <c r="C865" s="18" t="s">
        <v>4390</v>
      </c>
      <c r="D865" s="16" t="s">
        <v>4391</v>
      </c>
      <c r="E865" s="19">
        <v>43070.258252314816</v>
      </c>
      <c r="F865" s="16"/>
      <c r="G865" s="16" t="s">
        <v>32</v>
      </c>
      <c r="H865" s="16"/>
      <c r="I865" s="16"/>
      <c r="J865" s="16" t="s">
        <v>194</v>
      </c>
      <c r="K865" s="16"/>
      <c r="L865" s="20" t="s">
        <v>44</v>
      </c>
      <c r="M865" s="22" t="s">
        <v>195</v>
      </c>
      <c r="N865" s="16">
        <v>824.0</v>
      </c>
      <c r="O865" s="16">
        <v>1978.0</v>
      </c>
      <c r="P865" s="16" t="s">
        <v>196</v>
      </c>
      <c r="Q865" s="23" t="s">
        <v>4392</v>
      </c>
      <c r="R865" s="20" t="s">
        <v>4393</v>
      </c>
    </row>
    <row r="866">
      <c r="A866" s="21" t="s">
        <v>4394</v>
      </c>
      <c r="B866" s="16" t="s">
        <v>192</v>
      </c>
      <c r="C866" s="18" t="s">
        <v>83</v>
      </c>
      <c r="D866" s="16" t="s">
        <v>4395</v>
      </c>
      <c r="E866" s="19">
        <v>43070.25806712963</v>
      </c>
      <c r="F866" s="16"/>
      <c r="G866" s="16" t="s">
        <v>32</v>
      </c>
      <c r="H866" s="16"/>
      <c r="I866" s="16"/>
      <c r="J866" s="16" t="s">
        <v>194</v>
      </c>
      <c r="K866" s="16"/>
      <c r="L866" s="20" t="s">
        <v>44</v>
      </c>
      <c r="M866" s="22" t="s">
        <v>195</v>
      </c>
      <c r="N866" s="16">
        <v>824.0</v>
      </c>
      <c r="O866" s="16">
        <v>1978.0</v>
      </c>
      <c r="P866" s="16" t="s">
        <v>196</v>
      </c>
      <c r="Q866" s="23" t="s">
        <v>4396</v>
      </c>
      <c r="R866" s="20" t="s">
        <v>4379</v>
      </c>
    </row>
    <row r="867">
      <c r="A867" s="21" t="s">
        <v>4397</v>
      </c>
      <c r="B867" s="16" t="s">
        <v>937</v>
      </c>
      <c r="C867" s="18" t="s">
        <v>2084</v>
      </c>
      <c r="D867" s="16" t="s">
        <v>4398</v>
      </c>
      <c r="E867" s="19">
        <v>43070.246342592596</v>
      </c>
      <c r="F867" s="16"/>
      <c r="G867" s="16" t="s">
        <v>32</v>
      </c>
      <c r="H867" s="16"/>
      <c r="I867" s="16"/>
      <c r="J867" s="16" t="s">
        <v>940</v>
      </c>
      <c r="K867" s="16"/>
      <c r="L867" s="20" t="s">
        <v>86</v>
      </c>
      <c r="M867" s="22" t="s">
        <v>941</v>
      </c>
      <c r="N867" s="16">
        <v>166.0</v>
      </c>
      <c r="O867" s="16">
        <v>318.0</v>
      </c>
      <c r="P867" s="16"/>
      <c r="Q867" s="23" t="s">
        <v>4399</v>
      </c>
      <c r="R867" s="20" t="s">
        <v>2087</v>
      </c>
    </row>
    <row r="868">
      <c r="A868" s="21" t="s">
        <v>4400</v>
      </c>
      <c r="B868" s="16" t="s">
        <v>1238</v>
      </c>
      <c r="C868" s="18" t="s">
        <v>4401</v>
      </c>
      <c r="D868" s="16" t="s">
        <v>4402</v>
      </c>
      <c r="E868" s="19">
        <v>43070.242314814815</v>
      </c>
      <c r="F868" s="16"/>
      <c r="G868" s="16" t="s">
        <v>32</v>
      </c>
      <c r="H868" s="16"/>
      <c r="I868" s="16"/>
      <c r="J868" s="16" t="s">
        <v>1241</v>
      </c>
      <c r="K868" s="16"/>
      <c r="L868" s="20" t="s">
        <v>53</v>
      </c>
      <c r="M868" s="22" t="s">
        <v>1242</v>
      </c>
      <c r="N868" s="16">
        <v>132.0</v>
      </c>
      <c r="O868" s="16">
        <v>191.0</v>
      </c>
      <c r="P868" s="16"/>
      <c r="Q868" s="23" t="s">
        <v>4403</v>
      </c>
      <c r="R868" s="20" t="s">
        <v>4404</v>
      </c>
    </row>
    <row r="869">
      <c r="A869" s="21" t="s">
        <v>4405</v>
      </c>
      <c r="B869" s="16" t="s">
        <v>4406</v>
      </c>
      <c r="C869" s="18" t="s">
        <v>3906</v>
      </c>
      <c r="D869" s="16" t="s">
        <v>4407</v>
      </c>
      <c r="E869" s="19">
        <v>43070.228379629625</v>
      </c>
      <c r="F869" s="16"/>
      <c r="G869" s="16" t="s">
        <v>122</v>
      </c>
      <c r="H869" s="16"/>
      <c r="I869" s="16"/>
      <c r="J869" s="16" t="s">
        <v>4408</v>
      </c>
      <c r="K869" s="16"/>
      <c r="L869" s="20" t="s">
        <v>53</v>
      </c>
      <c r="M869" s="22" t="s">
        <v>4409</v>
      </c>
      <c r="N869" s="16">
        <v>296.0</v>
      </c>
      <c r="O869" s="16">
        <v>215.0</v>
      </c>
      <c r="P869" s="16" t="s">
        <v>4410</v>
      </c>
      <c r="Q869" s="23" t="s">
        <v>4411</v>
      </c>
      <c r="R869" s="20" t="s">
        <v>3912</v>
      </c>
    </row>
    <row r="870">
      <c r="A870" s="21" t="s">
        <v>4405</v>
      </c>
      <c r="B870" s="16" t="s">
        <v>4406</v>
      </c>
      <c r="C870" s="18" t="s">
        <v>3906</v>
      </c>
      <c r="D870" s="16" t="s">
        <v>4407</v>
      </c>
      <c r="E870" s="19">
        <v>43070.228379629625</v>
      </c>
      <c r="F870" s="16"/>
      <c r="G870" s="16" t="s">
        <v>122</v>
      </c>
      <c r="H870" s="16"/>
      <c r="I870" s="16"/>
      <c r="J870" s="16" t="s">
        <v>4408</v>
      </c>
      <c r="K870" s="16"/>
      <c r="L870" s="20" t="s">
        <v>53</v>
      </c>
      <c r="M870" s="22" t="s">
        <v>4409</v>
      </c>
      <c r="N870" s="16">
        <v>296.0</v>
      </c>
      <c r="O870" s="16">
        <v>215.0</v>
      </c>
      <c r="P870" s="16" t="s">
        <v>4410</v>
      </c>
      <c r="Q870" s="23" t="s">
        <v>4411</v>
      </c>
      <c r="R870" s="20" t="s">
        <v>3912</v>
      </c>
    </row>
    <row r="871">
      <c r="A871" s="21" t="s">
        <v>4412</v>
      </c>
      <c r="B871" s="16" t="s">
        <v>907</v>
      </c>
      <c r="C871" s="18" t="s">
        <v>4413</v>
      </c>
      <c r="D871" s="16" t="s">
        <v>4414</v>
      </c>
      <c r="E871" s="19">
        <v>43070.19462962963</v>
      </c>
      <c r="F871" s="16"/>
      <c r="G871" s="16" t="s">
        <v>32</v>
      </c>
      <c r="H871" s="16"/>
      <c r="I871" s="16"/>
      <c r="J871" s="16" t="s">
        <v>911</v>
      </c>
      <c r="K871" s="16"/>
      <c r="L871" s="20" t="s">
        <v>44</v>
      </c>
      <c r="M871" s="22" t="s">
        <v>912</v>
      </c>
      <c r="N871" s="16">
        <v>584.0</v>
      </c>
      <c r="O871" s="16">
        <v>179.0</v>
      </c>
      <c r="P871" s="16" t="s">
        <v>158</v>
      </c>
      <c r="Q871" s="23" t="s">
        <v>4415</v>
      </c>
      <c r="R871" s="20" t="s">
        <v>1703</v>
      </c>
    </row>
    <row r="872">
      <c r="A872" s="21" t="s">
        <v>4416</v>
      </c>
      <c r="B872" s="16" t="s">
        <v>907</v>
      </c>
      <c r="C872" s="18" t="s">
        <v>4417</v>
      </c>
      <c r="D872" s="16" t="s">
        <v>4418</v>
      </c>
      <c r="E872" s="19">
        <v>43070.1943287037</v>
      </c>
      <c r="F872" s="16"/>
      <c r="G872" s="16" t="s">
        <v>32</v>
      </c>
      <c r="H872" s="16"/>
      <c r="I872" s="16"/>
      <c r="J872" s="16" t="s">
        <v>911</v>
      </c>
      <c r="K872" s="16"/>
      <c r="L872" s="20" t="s">
        <v>44</v>
      </c>
      <c r="M872" s="22" t="s">
        <v>912</v>
      </c>
      <c r="N872" s="16">
        <v>584.0</v>
      </c>
      <c r="O872" s="16">
        <v>179.0</v>
      </c>
      <c r="P872" s="16" t="s">
        <v>158</v>
      </c>
      <c r="Q872" s="23" t="s">
        <v>4419</v>
      </c>
      <c r="R872" s="20" t="s">
        <v>4420</v>
      </c>
    </row>
    <row r="873">
      <c r="A873" s="21" t="s">
        <v>4421</v>
      </c>
      <c r="B873" s="16" t="s">
        <v>1025</v>
      </c>
      <c r="C873" s="18" t="s">
        <v>4422</v>
      </c>
      <c r="D873" s="16" t="s">
        <v>4423</v>
      </c>
      <c r="E873" s="19">
        <v>43070.1800462963</v>
      </c>
      <c r="F873" s="16"/>
      <c r="G873" s="16" t="s">
        <v>32</v>
      </c>
      <c r="H873" s="16" t="s">
        <v>1094</v>
      </c>
      <c r="I873" s="16" t="s">
        <v>1091</v>
      </c>
      <c r="J873" s="16" t="s">
        <v>1027</v>
      </c>
      <c r="K873" s="16" t="s">
        <v>4424</v>
      </c>
      <c r="L873" s="20" t="s">
        <v>86</v>
      </c>
      <c r="M873" s="22" t="s">
        <v>1028</v>
      </c>
      <c r="N873" s="16">
        <v>297.0</v>
      </c>
      <c r="O873" s="16">
        <v>235.0</v>
      </c>
      <c r="P873" s="16"/>
      <c r="Q873" s="23" t="s">
        <v>4425</v>
      </c>
      <c r="R873" s="20" t="s">
        <v>4426</v>
      </c>
    </row>
    <row r="874">
      <c r="A874" s="21" t="s">
        <v>4421</v>
      </c>
      <c r="B874" s="16" t="s">
        <v>1025</v>
      </c>
      <c r="C874" s="18" t="s">
        <v>4422</v>
      </c>
      <c r="D874" s="16" t="s">
        <v>4423</v>
      </c>
      <c r="E874" s="19">
        <v>43070.1800462963</v>
      </c>
      <c r="F874" s="16"/>
      <c r="G874" s="16" t="s">
        <v>32</v>
      </c>
      <c r="H874" s="16" t="s">
        <v>1094</v>
      </c>
      <c r="I874" s="16" t="s">
        <v>1091</v>
      </c>
      <c r="J874" s="16" t="s">
        <v>1027</v>
      </c>
      <c r="K874" s="16" t="s">
        <v>4424</v>
      </c>
      <c r="L874" s="20" t="s">
        <v>86</v>
      </c>
      <c r="M874" s="22" t="s">
        <v>1028</v>
      </c>
      <c r="N874" s="16">
        <v>297.0</v>
      </c>
      <c r="O874" s="16">
        <v>235.0</v>
      </c>
      <c r="P874" s="16"/>
      <c r="Q874" s="23" t="s">
        <v>4425</v>
      </c>
      <c r="R874" s="20" t="s">
        <v>4426</v>
      </c>
    </row>
    <row r="875">
      <c r="A875" s="21" t="s">
        <v>4427</v>
      </c>
      <c r="B875" s="16" t="s">
        <v>1025</v>
      </c>
      <c r="C875" s="18" t="s">
        <v>1333</v>
      </c>
      <c r="D875" s="16" t="s">
        <v>4428</v>
      </c>
      <c r="E875" s="19">
        <v>43070.17611111111</v>
      </c>
      <c r="F875" s="16"/>
      <c r="G875" s="16" t="s">
        <v>32</v>
      </c>
      <c r="H875" s="16"/>
      <c r="I875" s="16"/>
      <c r="J875" s="16" t="s">
        <v>1027</v>
      </c>
      <c r="K875" s="16"/>
      <c r="L875" s="20" t="s">
        <v>86</v>
      </c>
      <c r="M875" s="22" t="s">
        <v>1028</v>
      </c>
      <c r="N875" s="16">
        <v>297.0</v>
      </c>
      <c r="O875" s="16">
        <v>235.0</v>
      </c>
      <c r="P875" s="16"/>
      <c r="Q875" s="23" t="s">
        <v>4429</v>
      </c>
      <c r="R875" s="20" t="s">
        <v>1339</v>
      </c>
    </row>
    <row r="876">
      <c r="A876" s="21" t="s">
        <v>4430</v>
      </c>
      <c r="B876" s="16" t="s">
        <v>1025</v>
      </c>
      <c r="C876" s="18" t="s">
        <v>4417</v>
      </c>
      <c r="D876" s="16" t="s">
        <v>4431</v>
      </c>
      <c r="E876" s="19">
        <v>43070.17556712963</v>
      </c>
      <c r="F876" s="16"/>
      <c r="G876" s="16" t="s">
        <v>32</v>
      </c>
      <c r="H876" s="16"/>
      <c r="I876" s="16"/>
      <c r="J876" s="16" t="s">
        <v>1027</v>
      </c>
      <c r="K876" s="16"/>
      <c r="L876" s="20" t="s">
        <v>86</v>
      </c>
      <c r="M876" s="22" t="s">
        <v>1028</v>
      </c>
      <c r="N876" s="16">
        <v>297.0</v>
      </c>
      <c r="O876" s="16">
        <v>235.0</v>
      </c>
      <c r="P876" s="16"/>
      <c r="Q876" s="23" t="s">
        <v>4432</v>
      </c>
      <c r="R876" s="20" t="s">
        <v>4420</v>
      </c>
    </row>
    <row r="877">
      <c r="A877" s="21" t="s">
        <v>4433</v>
      </c>
      <c r="B877" s="16" t="s">
        <v>825</v>
      </c>
      <c r="C877" s="18" t="s">
        <v>83</v>
      </c>
      <c r="D877" s="16" t="s">
        <v>4434</v>
      </c>
      <c r="E877" s="19">
        <v>43070.1715625</v>
      </c>
      <c r="F877" s="16"/>
      <c r="G877" s="16" t="s">
        <v>32</v>
      </c>
      <c r="H877" s="16"/>
      <c r="I877" s="16"/>
      <c r="J877" s="16" t="s">
        <v>828</v>
      </c>
      <c r="K877" s="16"/>
      <c r="L877" s="20" t="s">
        <v>34</v>
      </c>
      <c r="M877" s="22" t="s">
        <v>829</v>
      </c>
      <c r="N877" s="16">
        <v>249.0</v>
      </c>
      <c r="O877" s="16">
        <v>795.0</v>
      </c>
      <c r="P877" s="16" t="s">
        <v>830</v>
      </c>
      <c r="Q877" s="23" t="s">
        <v>4435</v>
      </c>
      <c r="R877" s="20" t="s">
        <v>4379</v>
      </c>
    </row>
    <row r="878">
      <c r="A878" s="21" t="s">
        <v>4436</v>
      </c>
      <c r="B878" s="16" t="s">
        <v>2160</v>
      </c>
      <c r="C878" s="18" t="s">
        <v>4390</v>
      </c>
      <c r="D878" s="16" t="s">
        <v>4437</v>
      </c>
      <c r="E878" s="19">
        <v>43070.15454861111</v>
      </c>
      <c r="F878" s="16"/>
      <c r="G878" s="16" t="s">
        <v>32</v>
      </c>
      <c r="H878" s="16"/>
      <c r="I878" s="16"/>
      <c r="J878" s="16" t="s">
        <v>2163</v>
      </c>
      <c r="K878" s="16"/>
      <c r="L878" s="20" t="s">
        <v>86</v>
      </c>
      <c r="M878" s="22" t="s">
        <v>2164</v>
      </c>
      <c r="N878" s="16">
        <v>341.0</v>
      </c>
      <c r="O878" s="16">
        <v>568.0</v>
      </c>
      <c r="P878" s="16"/>
      <c r="Q878" s="23" t="s">
        <v>4438</v>
      </c>
      <c r="R878" s="20" t="s">
        <v>4393</v>
      </c>
    </row>
    <row r="879">
      <c r="A879" s="21" t="s">
        <v>4439</v>
      </c>
      <c r="B879" s="16" t="s">
        <v>4440</v>
      </c>
      <c r="C879" s="18" t="s">
        <v>2412</v>
      </c>
      <c r="D879" s="16" t="s">
        <v>4441</v>
      </c>
      <c r="E879" s="19">
        <v>43070.152708333335</v>
      </c>
      <c r="F879" s="16"/>
      <c r="G879" s="16" t="s">
        <v>32</v>
      </c>
      <c r="H879" s="16"/>
      <c r="I879" s="16"/>
      <c r="J879" s="16" t="s">
        <v>4442</v>
      </c>
      <c r="K879" s="16"/>
      <c r="L879" s="20" t="s">
        <v>53</v>
      </c>
      <c r="M879" s="22" t="s">
        <v>4443</v>
      </c>
      <c r="N879" s="16">
        <v>873.0</v>
      </c>
      <c r="O879" s="16">
        <v>1205.0</v>
      </c>
      <c r="P879" s="16" t="s">
        <v>4444</v>
      </c>
      <c r="Q879" s="23" t="s">
        <v>4445</v>
      </c>
      <c r="R879" s="20" t="s">
        <v>2418</v>
      </c>
    </row>
    <row r="880">
      <c r="A880" s="21" t="s">
        <v>4446</v>
      </c>
      <c r="B880" s="16" t="s">
        <v>199</v>
      </c>
      <c r="C880" s="18" t="s">
        <v>83</v>
      </c>
      <c r="D880" s="16" t="s">
        <v>4447</v>
      </c>
      <c r="E880" s="19">
        <v>43070.151608796295</v>
      </c>
      <c r="F880" s="16"/>
      <c r="G880" s="16" t="s">
        <v>32</v>
      </c>
      <c r="H880" s="16"/>
      <c r="I880" s="16"/>
      <c r="J880" s="16" t="s">
        <v>201</v>
      </c>
      <c r="K880" s="16"/>
      <c r="L880" s="20" t="s">
        <v>86</v>
      </c>
      <c r="M880" s="22" t="s">
        <v>202</v>
      </c>
      <c r="N880" s="16">
        <v>874.0</v>
      </c>
      <c r="O880" s="16">
        <v>818.0</v>
      </c>
      <c r="P880" s="16" t="s">
        <v>204</v>
      </c>
      <c r="Q880" s="23" t="s">
        <v>4448</v>
      </c>
      <c r="R880" s="20" t="s">
        <v>4379</v>
      </c>
    </row>
    <row r="881">
      <c r="A881" s="21" t="s">
        <v>4449</v>
      </c>
      <c r="B881" s="16" t="s">
        <v>945</v>
      </c>
      <c r="C881" s="18" t="s">
        <v>4450</v>
      </c>
      <c r="D881" s="16" t="s">
        <v>4451</v>
      </c>
      <c r="E881" s="19">
        <v>43070.14744212963</v>
      </c>
      <c r="F881" s="16"/>
      <c r="G881" s="16" t="s">
        <v>32</v>
      </c>
      <c r="H881" s="16"/>
      <c r="I881" s="16"/>
      <c r="J881" s="16" t="s">
        <v>947</v>
      </c>
      <c r="K881" s="16"/>
      <c r="L881" s="20" t="s">
        <v>86</v>
      </c>
      <c r="M881" s="22" t="s">
        <v>948</v>
      </c>
      <c r="N881" s="16">
        <v>1741.0</v>
      </c>
      <c r="O881" s="16">
        <v>1663.0</v>
      </c>
      <c r="P881" s="16" t="s">
        <v>949</v>
      </c>
      <c r="Q881" s="23" t="s">
        <v>4452</v>
      </c>
      <c r="R881" s="20" t="s">
        <v>4453</v>
      </c>
    </row>
    <row r="882">
      <c r="A882" s="21" t="s">
        <v>4454</v>
      </c>
      <c r="B882" s="16" t="s">
        <v>4455</v>
      </c>
      <c r="C882" s="18" t="s">
        <v>83</v>
      </c>
      <c r="D882" s="16" t="s">
        <v>4456</v>
      </c>
      <c r="E882" s="19">
        <v>43070.13568287037</v>
      </c>
      <c r="F882" s="16"/>
      <c r="G882" s="16" t="s">
        <v>32</v>
      </c>
      <c r="H882" s="16"/>
      <c r="I882" s="16"/>
      <c r="J882" s="16" t="s">
        <v>4457</v>
      </c>
      <c r="K882" s="16"/>
      <c r="L882" s="20" t="s">
        <v>4458</v>
      </c>
      <c r="M882" s="22" t="s">
        <v>4459</v>
      </c>
      <c r="N882" s="16">
        <v>3724.0</v>
      </c>
      <c r="O882" s="16">
        <v>776.0</v>
      </c>
      <c r="P882" s="16" t="s">
        <v>4460</v>
      </c>
      <c r="Q882" s="23" t="s">
        <v>4461</v>
      </c>
      <c r="R882" s="20" t="s">
        <v>4379</v>
      </c>
    </row>
    <row r="883">
      <c r="A883" s="21" t="s">
        <v>4454</v>
      </c>
      <c r="B883" s="16" t="s">
        <v>4455</v>
      </c>
      <c r="C883" s="18" t="s">
        <v>83</v>
      </c>
      <c r="D883" s="16" t="s">
        <v>4456</v>
      </c>
      <c r="E883" s="19">
        <v>43070.13568287037</v>
      </c>
      <c r="F883" s="16"/>
      <c r="G883" s="16" t="s">
        <v>32</v>
      </c>
      <c r="H883" s="16"/>
      <c r="I883" s="16"/>
      <c r="J883" s="16" t="s">
        <v>4457</v>
      </c>
      <c r="K883" s="16"/>
      <c r="L883" s="20" t="s">
        <v>4458</v>
      </c>
      <c r="M883" s="22" t="s">
        <v>4459</v>
      </c>
      <c r="N883" s="16">
        <v>3724.0</v>
      </c>
      <c r="O883" s="16">
        <v>776.0</v>
      </c>
      <c r="P883" s="16" t="s">
        <v>4460</v>
      </c>
      <c r="Q883" s="23" t="s">
        <v>4461</v>
      </c>
      <c r="R883" s="20" t="s">
        <v>4379</v>
      </c>
    </row>
    <row r="884">
      <c r="A884" s="21" t="s">
        <v>4462</v>
      </c>
      <c r="B884" s="16" t="s">
        <v>1082</v>
      </c>
      <c r="C884" s="18" t="s">
        <v>4463</v>
      </c>
      <c r="D884" s="16" t="s">
        <v>4464</v>
      </c>
      <c r="E884" s="19">
        <v>43070.13366898148</v>
      </c>
      <c r="F884" s="16"/>
      <c r="G884" s="16" t="s">
        <v>32</v>
      </c>
      <c r="H884" s="16"/>
      <c r="I884" s="16"/>
      <c r="J884" s="16" t="s">
        <v>1085</v>
      </c>
      <c r="K884" s="16"/>
      <c r="L884" s="20" t="s">
        <v>44</v>
      </c>
      <c r="M884" s="22" t="s">
        <v>2937</v>
      </c>
      <c r="N884" s="16">
        <v>154.0</v>
      </c>
      <c r="O884" s="16">
        <v>289.0</v>
      </c>
      <c r="P884" s="16" t="s">
        <v>1087</v>
      </c>
      <c r="Q884" s="23" t="s">
        <v>4465</v>
      </c>
      <c r="R884" s="20" t="s">
        <v>4466</v>
      </c>
    </row>
    <row r="885">
      <c r="A885" s="21" t="s">
        <v>4467</v>
      </c>
      <c r="B885" s="16" t="s">
        <v>1148</v>
      </c>
      <c r="C885" s="18" t="s">
        <v>4468</v>
      </c>
      <c r="D885" s="16" t="s">
        <v>4469</v>
      </c>
      <c r="E885" s="19">
        <v>43070.100648148145</v>
      </c>
      <c r="F885" s="16"/>
      <c r="G885" s="16" t="s">
        <v>32</v>
      </c>
      <c r="H885" s="16"/>
      <c r="I885" s="16"/>
      <c r="J885" s="16" t="s">
        <v>1150</v>
      </c>
      <c r="K885" s="16"/>
      <c r="L885" s="20" t="s">
        <v>736</v>
      </c>
      <c r="M885" s="22" t="s">
        <v>1151</v>
      </c>
      <c r="N885" s="16">
        <v>53.0</v>
      </c>
      <c r="O885" s="16">
        <v>205.0</v>
      </c>
      <c r="P885" s="16"/>
      <c r="Q885" s="23" t="s">
        <v>4470</v>
      </c>
      <c r="R885" s="20" t="s">
        <v>4471</v>
      </c>
    </row>
    <row r="886">
      <c r="A886" s="21" t="s">
        <v>4472</v>
      </c>
      <c r="B886" s="16" t="s">
        <v>1148</v>
      </c>
      <c r="C886" s="18" t="s">
        <v>1333</v>
      </c>
      <c r="D886" s="16" t="s">
        <v>4473</v>
      </c>
      <c r="E886" s="19">
        <v>43070.09979166667</v>
      </c>
      <c r="F886" s="16"/>
      <c r="G886" s="16" t="s">
        <v>32</v>
      </c>
      <c r="H886" s="16"/>
      <c r="I886" s="16"/>
      <c r="J886" s="16" t="s">
        <v>1150</v>
      </c>
      <c r="K886" s="16"/>
      <c r="L886" s="20" t="s">
        <v>736</v>
      </c>
      <c r="M886" s="22" t="s">
        <v>1151</v>
      </c>
      <c r="N886" s="16">
        <v>53.0</v>
      </c>
      <c r="O886" s="16">
        <v>205.0</v>
      </c>
      <c r="P886" s="16"/>
      <c r="Q886" s="23" t="s">
        <v>4474</v>
      </c>
      <c r="R886" s="20" t="s">
        <v>1339</v>
      </c>
    </row>
    <row r="887">
      <c r="A887" s="21" t="s">
        <v>4472</v>
      </c>
      <c r="B887" s="16" t="s">
        <v>1148</v>
      </c>
      <c r="C887" s="18" t="s">
        <v>1333</v>
      </c>
      <c r="D887" s="16" t="s">
        <v>4473</v>
      </c>
      <c r="E887" s="19">
        <v>43070.09979166667</v>
      </c>
      <c r="F887" s="16"/>
      <c r="G887" s="16" t="s">
        <v>32</v>
      </c>
      <c r="H887" s="16"/>
      <c r="I887" s="16"/>
      <c r="J887" s="16" t="s">
        <v>1150</v>
      </c>
      <c r="K887" s="16"/>
      <c r="L887" s="20" t="s">
        <v>736</v>
      </c>
      <c r="M887" s="22" t="s">
        <v>1151</v>
      </c>
      <c r="N887" s="16">
        <v>53.0</v>
      </c>
      <c r="O887" s="16">
        <v>205.0</v>
      </c>
      <c r="P887" s="16"/>
      <c r="Q887" s="23" t="s">
        <v>4474</v>
      </c>
      <c r="R887" s="20" t="s">
        <v>1339</v>
      </c>
    </row>
    <row r="888">
      <c r="A888" s="21" t="s">
        <v>4475</v>
      </c>
      <c r="B888" s="16" t="s">
        <v>147</v>
      </c>
      <c r="C888" s="18" t="s">
        <v>4476</v>
      </c>
      <c r="D888" s="16" t="s">
        <v>4477</v>
      </c>
      <c r="E888" s="19">
        <v>43070.09302083333</v>
      </c>
      <c r="F888" s="16"/>
      <c r="G888" s="16" t="s">
        <v>32</v>
      </c>
      <c r="H888" s="16"/>
      <c r="I888" s="16"/>
      <c r="J888" s="16" t="s">
        <v>149</v>
      </c>
      <c r="K888" s="16"/>
      <c r="L888" s="20" t="s">
        <v>44</v>
      </c>
      <c r="M888" s="22" t="s">
        <v>150</v>
      </c>
      <c r="N888" s="16">
        <v>578.0</v>
      </c>
      <c r="O888" s="16">
        <v>1455.0</v>
      </c>
      <c r="P888" s="16" t="s">
        <v>151</v>
      </c>
      <c r="Q888" s="23" t="s">
        <v>4478</v>
      </c>
      <c r="R888" s="20" t="s">
        <v>4479</v>
      </c>
    </row>
    <row r="889">
      <c r="A889" s="21" t="s">
        <v>4480</v>
      </c>
      <c r="B889" s="16" t="s">
        <v>1342</v>
      </c>
      <c r="C889" s="18" t="s">
        <v>83</v>
      </c>
      <c r="D889" s="16" t="s">
        <v>4481</v>
      </c>
      <c r="E889" s="19">
        <v>43070.084861111114</v>
      </c>
      <c r="F889" s="16"/>
      <c r="G889" s="16" t="s">
        <v>32</v>
      </c>
      <c r="H889" s="16"/>
      <c r="I889" s="16"/>
      <c r="J889" s="16" t="s">
        <v>1345</v>
      </c>
      <c r="K889" s="16"/>
      <c r="L889" s="20" t="s">
        <v>736</v>
      </c>
      <c r="M889" s="22" t="s">
        <v>1346</v>
      </c>
      <c r="N889" s="16">
        <v>974.0</v>
      </c>
      <c r="O889" s="16">
        <v>1118.0</v>
      </c>
      <c r="P889" s="16" t="s">
        <v>1347</v>
      </c>
      <c r="Q889" s="23" t="s">
        <v>4482</v>
      </c>
      <c r="R889" s="20" t="s">
        <v>4379</v>
      </c>
    </row>
    <row r="890">
      <c r="A890" s="21" t="s">
        <v>4483</v>
      </c>
      <c r="B890" s="16" t="s">
        <v>496</v>
      </c>
      <c r="C890" s="18" t="s">
        <v>4484</v>
      </c>
      <c r="D890" s="16" t="s">
        <v>4485</v>
      </c>
      <c r="E890" s="19">
        <v>43070.082083333335</v>
      </c>
      <c r="F890" s="16"/>
      <c r="G890" s="16" t="s">
        <v>32</v>
      </c>
      <c r="H890" s="16"/>
      <c r="I890" s="16"/>
      <c r="J890" s="16" t="s">
        <v>499</v>
      </c>
      <c r="K890" s="16"/>
      <c r="L890" s="20" t="s">
        <v>86</v>
      </c>
      <c r="M890" s="22" t="s">
        <v>500</v>
      </c>
      <c r="N890" s="16">
        <v>76.0</v>
      </c>
      <c r="O890" s="16">
        <v>140.0</v>
      </c>
      <c r="P890" s="16" t="s">
        <v>501</v>
      </c>
      <c r="Q890" s="23" t="s">
        <v>4486</v>
      </c>
      <c r="R890" s="20" t="s">
        <v>4108</v>
      </c>
    </row>
    <row r="891">
      <c r="A891" s="21" t="s">
        <v>4487</v>
      </c>
      <c r="B891" s="16" t="s">
        <v>945</v>
      </c>
      <c r="C891" s="18" t="s">
        <v>83</v>
      </c>
      <c r="D891" s="16" t="s">
        <v>4488</v>
      </c>
      <c r="E891" s="19">
        <v>43070.07863425926</v>
      </c>
      <c r="F891" s="16"/>
      <c r="G891" s="16" t="s">
        <v>32</v>
      </c>
      <c r="H891" s="16"/>
      <c r="I891" s="16"/>
      <c r="J891" s="16" t="s">
        <v>947</v>
      </c>
      <c r="K891" s="16"/>
      <c r="L891" s="20" t="s">
        <v>44</v>
      </c>
      <c r="M891" s="22" t="s">
        <v>948</v>
      </c>
      <c r="N891" s="16">
        <v>1742.0</v>
      </c>
      <c r="O891" s="16">
        <v>1664.0</v>
      </c>
      <c r="P891" s="16" t="s">
        <v>949</v>
      </c>
      <c r="Q891" s="23" t="s">
        <v>4489</v>
      </c>
      <c r="R891" s="20" t="s">
        <v>4379</v>
      </c>
    </row>
    <row r="892">
      <c r="A892" s="21" t="s">
        <v>4490</v>
      </c>
      <c r="B892" s="16" t="s">
        <v>1417</v>
      </c>
      <c r="C892" s="18" t="s">
        <v>250</v>
      </c>
      <c r="D892" s="16" t="s">
        <v>4491</v>
      </c>
      <c r="E892" s="19">
        <v>43070.076157407406</v>
      </c>
      <c r="F892" s="16"/>
      <c r="G892" s="16" t="s">
        <v>32</v>
      </c>
      <c r="H892" s="16"/>
      <c r="I892" s="16"/>
      <c r="J892" s="16" t="s">
        <v>1420</v>
      </c>
      <c r="K892" s="16"/>
      <c r="L892" s="20" t="s">
        <v>44</v>
      </c>
      <c r="M892" s="22" t="s">
        <v>1421</v>
      </c>
      <c r="N892" s="16">
        <v>1313.0</v>
      </c>
      <c r="O892" s="16">
        <v>2006.0</v>
      </c>
      <c r="P892" s="16"/>
      <c r="Q892" s="23" t="s">
        <v>4492</v>
      </c>
      <c r="R892" s="20" t="s">
        <v>257</v>
      </c>
    </row>
    <row r="893">
      <c r="A893" s="21" t="s">
        <v>4493</v>
      </c>
      <c r="B893" s="16" t="s">
        <v>3227</v>
      </c>
      <c r="C893" s="18" t="s">
        <v>83</v>
      </c>
      <c r="D893" s="16" t="s">
        <v>4494</v>
      </c>
      <c r="E893" s="19">
        <v>43070.07099537037</v>
      </c>
      <c r="F893" s="16"/>
      <c r="G893" s="16" t="s">
        <v>32</v>
      </c>
      <c r="H893" s="16"/>
      <c r="I893" s="16"/>
      <c r="J893" s="16" t="s">
        <v>3229</v>
      </c>
      <c r="K893" s="16"/>
      <c r="L893" s="20" t="s">
        <v>86</v>
      </c>
      <c r="M893" s="22" t="s">
        <v>4186</v>
      </c>
      <c r="N893" s="16">
        <v>543.0</v>
      </c>
      <c r="O893" s="16">
        <v>1298.0</v>
      </c>
      <c r="P893" s="16" t="s">
        <v>3231</v>
      </c>
      <c r="Q893" s="23" t="s">
        <v>4495</v>
      </c>
      <c r="R893" s="20" t="s">
        <v>4379</v>
      </c>
    </row>
    <row r="894">
      <c r="A894" s="21" t="s">
        <v>4496</v>
      </c>
      <c r="B894" s="16" t="s">
        <v>4497</v>
      </c>
      <c r="C894" s="18" t="s">
        <v>4498</v>
      </c>
      <c r="D894" s="16" t="s">
        <v>4499</v>
      </c>
      <c r="E894" s="19">
        <v>43070.07084490741</v>
      </c>
      <c r="F894" s="16"/>
      <c r="G894" s="16" t="s">
        <v>32</v>
      </c>
      <c r="H894" s="16"/>
      <c r="I894" s="16"/>
      <c r="J894" s="16" t="s">
        <v>4500</v>
      </c>
      <c r="K894" s="16"/>
      <c r="L894" s="20" t="s">
        <v>44</v>
      </c>
      <c r="M894" s="22" t="s">
        <v>4501</v>
      </c>
      <c r="N894" s="16">
        <v>830.0</v>
      </c>
      <c r="O894" s="16">
        <v>1477.0</v>
      </c>
      <c r="P894" s="16"/>
      <c r="Q894" s="23" t="s">
        <v>4502</v>
      </c>
      <c r="R894" s="20" t="s">
        <v>4503</v>
      </c>
    </row>
    <row r="895">
      <c r="A895" s="21" t="s">
        <v>4504</v>
      </c>
      <c r="B895" s="16" t="s">
        <v>2182</v>
      </c>
      <c r="C895" s="18" t="s">
        <v>4505</v>
      </c>
      <c r="D895" s="16" t="s">
        <v>4506</v>
      </c>
      <c r="E895" s="19">
        <v>43070.069027777776</v>
      </c>
      <c r="F895" s="16"/>
      <c r="G895" s="16" t="s">
        <v>32</v>
      </c>
      <c r="H895" s="16"/>
      <c r="I895" s="16"/>
      <c r="J895" s="16" t="s">
        <v>2184</v>
      </c>
      <c r="K895" s="16"/>
      <c r="L895" s="20" t="s">
        <v>44</v>
      </c>
      <c r="M895" s="22" t="s">
        <v>2185</v>
      </c>
      <c r="N895" s="16">
        <v>1050.0</v>
      </c>
      <c r="O895" s="16">
        <v>1061.0</v>
      </c>
      <c r="P895" s="16" t="s">
        <v>2186</v>
      </c>
      <c r="Q895" s="23" t="s">
        <v>4507</v>
      </c>
      <c r="R895" s="20" t="s">
        <v>4508</v>
      </c>
    </row>
    <row r="896">
      <c r="A896" s="21" t="s">
        <v>4509</v>
      </c>
      <c r="B896" s="16" t="s">
        <v>2176</v>
      </c>
      <c r="C896" s="18" t="s">
        <v>4510</v>
      </c>
      <c r="D896" s="16" t="s">
        <v>4511</v>
      </c>
      <c r="E896" s="19">
        <v>43070.068819444445</v>
      </c>
      <c r="F896" s="16"/>
      <c r="G896" s="16" t="s">
        <v>32</v>
      </c>
      <c r="H896" s="16"/>
      <c r="I896" s="16"/>
      <c r="J896" s="16" t="s">
        <v>2178</v>
      </c>
      <c r="K896" s="16"/>
      <c r="L896" s="20" t="s">
        <v>53</v>
      </c>
      <c r="M896" s="22" t="s">
        <v>2179</v>
      </c>
      <c r="N896" s="16">
        <v>118.0</v>
      </c>
      <c r="O896" s="16">
        <v>261.0</v>
      </c>
      <c r="P896" s="16"/>
      <c r="Q896" s="23" t="s">
        <v>4512</v>
      </c>
      <c r="R896" s="20" t="s">
        <v>4513</v>
      </c>
    </row>
    <row r="897">
      <c r="A897" s="21" t="s">
        <v>4514</v>
      </c>
      <c r="B897" s="16" t="s">
        <v>4515</v>
      </c>
      <c r="C897" s="18" t="s">
        <v>4516</v>
      </c>
      <c r="D897" s="16" t="s">
        <v>4517</v>
      </c>
      <c r="E897" s="19">
        <v>43070.05752314815</v>
      </c>
      <c r="F897" s="16"/>
      <c r="G897" s="16" t="s">
        <v>32</v>
      </c>
      <c r="H897" s="16"/>
      <c r="I897" s="16"/>
      <c r="J897" s="16" t="s">
        <v>4518</v>
      </c>
      <c r="K897" s="16"/>
      <c r="L897" s="20" t="s">
        <v>4264</v>
      </c>
      <c r="M897" s="22" t="s">
        <v>4519</v>
      </c>
      <c r="N897" s="16">
        <v>288.0</v>
      </c>
      <c r="O897" s="16">
        <v>385.0</v>
      </c>
      <c r="P897" s="16"/>
      <c r="Q897" s="23" t="s">
        <v>4520</v>
      </c>
      <c r="R897" s="20" t="s">
        <v>4521</v>
      </c>
    </row>
    <row r="898">
      <c r="A898" s="21" t="s">
        <v>4522</v>
      </c>
      <c r="B898" s="16" t="s">
        <v>400</v>
      </c>
      <c r="C898" s="18" t="s">
        <v>3602</v>
      </c>
      <c r="D898" s="16" t="s">
        <v>4523</v>
      </c>
      <c r="E898" s="19">
        <v>43070.05594907407</v>
      </c>
      <c r="F898" s="16"/>
      <c r="G898" s="16" t="s">
        <v>32</v>
      </c>
      <c r="H898" s="16"/>
      <c r="I898" s="16"/>
      <c r="J898" s="16" t="s">
        <v>403</v>
      </c>
      <c r="K898" s="16"/>
      <c r="L898" s="20" t="s">
        <v>77</v>
      </c>
      <c r="M898" s="22" t="s">
        <v>404</v>
      </c>
      <c r="N898" s="16">
        <v>4595.0</v>
      </c>
      <c r="O898" s="16">
        <v>4356.0</v>
      </c>
      <c r="P898" s="16" t="s">
        <v>405</v>
      </c>
      <c r="Q898" s="23" t="s">
        <v>4524</v>
      </c>
      <c r="R898" s="20" t="s">
        <v>3608</v>
      </c>
    </row>
    <row r="899">
      <c r="A899" s="21" t="s">
        <v>4525</v>
      </c>
      <c r="B899" s="16" t="s">
        <v>2160</v>
      </c>
      <c r="C899" s="18" t="s">
        <v>4526</v>
      </c>
      <c r="D899" s="16" t="s">
        <v>4527</v>
      </c>
      <c r="E899" s="19">
        <v>43070.055706018524</v>
      </c>
      <c r="F899" s="16"/>
      <c r="G899" s="16" t="s">
        <v>32</v>
      </c>
      <c r="H899" s="16"/>
      <c r="I899" s="16"/>
      <c r="J899" s="16" t="s">
        <v>2163</v>
      </c>
      <c r="K899" s="16"/>
      <c r="L899" s="20" t="s">
        <v>86</v>
      </c>
      <c r="M899" s="22" t="s">
        <v>2164</v>
      </c>
      <c r="N899" s="16">
        <v>340.0</v>
      </c>
      <c r="O899" s="16">
        <v>568.0</v>
      </c>
      <c r="P899" s="16"/>
      <c r="Q899" s="23" t="s">
        <v>4528</v>
      </c>
      <c r="R899" s="20" t="s">
        <v>4529</v>
      </c>
    </row>
    <row r="900">
      <c r="A900" s="21" t="s">
        <v>4530</v>
      </c>
      <c r="B900" s="16" t="s">
        <v>400</v>
      </c>
      <c r="C900" s="18" t="s">
        <v>4531</v>
      </c>
      <c r="D900" s="16" t="s">
        <v>4532</v>
      </c>
      <c r="E900" s="19">
        <v>43070.055659722224</v>
      </c>
      <c r="F900" s="16"/>
      <c r="G900" s="16" t="s">
        <v>32</v>
      </c>
      <c r="H900" s="16"/>
      <c r="I900" s="16"/>
      <c r="J900" s="16" t="s">
        <v>403</v>
      </c>
      <c r="K900" s="16"/>
      <c r="L900" s="20" t="s">
        <v>77</v>
      </c>
      <c r="M900" s="22" t="s">
        <v>404</v>
      </c>
      <c r="N900" s="16">
        <v>4595.0</v>
      </c>
      <c r="O900" s="16">
        <v>4356.0</v>
      </c>
      <c r="P900" s="16" t="s">
        <v>405</v>
      </c>
      <c r="Q900" s="23" t="s">
        <v>4533</v>
      </c>
      <c r="R900" s="20" t="s">
        <v>4534</v>
      </c>
    </row>
    <row r="901">
      <c r="A901" s="21" t="s">
        <v>4535</v>
      </c>
      <c r="B901" s="16" t="s">
        <v>4536</v>
      </c>
      <c r="C901" s="18" t="s">
        <v>3565</v>
      </c>
      <c r="D901" s="16" t="s">
        <v>4537</v>
      </c>
      <c r="E901" s="19">
        <v>43070.05355324074</v>
      </c>
      <c r="F901" s="16"/>
      <c r="G901" s="16" t="s">
        <v>32</v>
      </c>
      <c r="H901" s="16"/>
      <c r="I901" s="16"/>
      <c r="J901" s="16" t="s">
        <v>4538</v>
      </c>
      <c r="K901" s="16"/>
      <c r="L901" s="20" t="s">
        <v>53</v>
      </c>
      <c r="M901" s="22" t="s">
        <v>4539</v>
      </c>
      <c r="N901" s="16">
        <v>806.0</v>
      </c>
      <c r="O901" s="16">
        <v>772.0</v>
      </c>
      <c r="P901" s="16" t="s">
        <v>4540</v>
      </c>
      <c r="Q901" s="23" t="s">
        <v>4541</v>
      </c>
      <c r="R901" s="20" t="s">
        <v>3571</v>
      </c>
    </row>
    <row r="902">
      <c r="A902" s="21" t="s">
        <v>4542</v>
      </c>
      <c r="B902" s="16" t="s">
        <v>400</v>
      </c>
      <c r="C902" s="18" t="s">
        <v>3565</v>
      </c>
      <c r="D902" s="16" t="s">
        <v>4543</v>
      </c>
      <c r="E902" s="19">
        <v>43070.05329861111</v>
      </c>
      <c r="F902" s="16"/>
      <c r="G902" s="16" t="s">
        <v>32</v>
      </c>
      <c r="H902" s="16"/>
      <c r="I902" s="16"/>
      <c r="J902" s="16" t="s">
        <v>403</v>
      </c>
      <c r="K902" s="16"/>
      <c r="L902" s="20" t="s">
        <v>77</v>
      </c>
      <c r="M902" s="22" t="s">
        <v>404</v>
      </c>
      <c r="N902" s="16">
        <v>4595.0</v>
      </c>
      <c r="O902" s="16">
        <v>4356.0</v>
      </c>
      <c r="P902" s="16" t="s">
        <v>405</v>
      </c>
      <c r="Q902" s="23" t="s">
        <v>4544</v>
      </c>
      <c r="R902" s="20" t="s">
        <v>3571</v>
      </c>
    </row>
    <row r="903">
      <c r="A903" s="21" t="s">
        <v>4545</v>
      </c>
      <c r="B903" s="16" t="s">
        <v>400</v>
      </c>
      <c r="C903" s="18" t="s">
        <v>3588</v>
      </c>
      <c r="D903" s="16" t="s">
        <v>4546</v>
      </c>
      <c r="E903" s="19">
        <v>43070.05320601852</v>
      </c>
      <c r="F903" s="16"/>
      <c r="G903" s="16" t="s">
        <v>32</v>
      </c>
      <c r="H903" s="16"/>
      <c r="I903" s="16"/>
      <c r="J903" s="16" t="s">
        <v>403</v>
      </c>
      <c r="K903" s="16"/>
      <c r="L903" s="20" t="s">
        <v>77</v>
      </c>
      <c r="M903" s="22" t="s">
        <v>404</v>
      </c>
      <c r="N903" s="16">
        <v>4595.0</v>
      </c>
      <c r="O903" s="16">
        <v>4356.0</v>
      </c>
      <c r="P903" s="16" t="s">
        <v>405</v>
      </c>
      <c r="Q903" s="23" t="s">
        <v>4547</v>
      </c>
      <c r="R903" s="20" t="s">
        <v>3591</v>
      </c>
    </row>
    <row r="904">
      <c r="A904" s="21" t="s">
        <v>4548</v>
      </c>
      <c r="B904" s="16" t="s">
        <v>400</v>
      </c>
      <c r="C904" s="18" t="s">
        <v>4244</v>
      </c>
      <c r="D904" s="16" t="s">
        <v>4549</v>
      </c>
      <c r="E904" s="19">
        <v>43070.05302083334</v>
      </c>
      <c r="F904" s="16"/>
      <c r="G904" s="16" t="s">
        <v>32</v>
      </c>
      <c r="H904" s="16"/>
      <c r="I904" s="16"/>
      <c r="J904" s="16" t="s">
        <v>403</v>
      </c>
      <c r="K904" s="16"/>
      <c r="L904" s="20" t="s">
        <v>77</v>
      </c>
      <c r="M904" s="22" t="s">
        <v>404</v>
      </c>
      <c r="N904" s="16">
        <v>4595.0</v>
      </c>
      <c r="O904" s="16">
        <v>4356.0</v>
      </c>
      <c r="P904" s="16" t="s">
        <v>405</v>
      </c>
      <c r="Q904" s="23" t="s">
        <v>4550</v>
      </c>
      <c r="R904" s="20" t="s">
        <v>1703</v>
      </c>
    </row>
    <row r="905">
      <c r="A905" s="21" t="s">
        <v>4551</v>
      </c>
      <c r="B905" s="16" t="s">
        <v>1313</v>
      </c>
      <c r="C905" s="18" t="s">
        <v>4552</v>
      </c>
      <c r="D905" s="16" t="s">
        <v>4553</v>
      </c>
      <c r="E905" s="19">
        <v>43070.05274305555</v>
      </c>
      <c r="F905" s="16"/>
      <c r="G905" s="16" t="s">
        <v>32</v>
      </c>
      <c r="H905" s="16"/>
      <c r="I905" s="16"/>
      <c r="J905" s="16" t="s">
        <v>1315</v>
      </c>
      <c r="K905" s="16"/>
      <c r="L905" s="20" t="s">
        <v>44</v>
      </c>
      <c r="M905" s="22" t="s">
        <v>1316</v>
      </c>
      <c r="N905" s="16">
        <v>33.0</v>
      </c>
      <c r="O905" s="16">
        <v>105.0</v>
      </c>
      <c r="P905" s="16"/>
      <c r="Q905" s="23" t="s">
        <v>4554</v>
      </c>
      <c r="R905" s="20" t="s">
        <v>4555</v>
      </c>
    </row>
    <row r="906">
      <c r="A906" s="21" t="s">
        <v>4556</v>
      </c>
      <c r="B906" s="16" t="s">
        <v>400</v>
      </c>
      <c r="C906" s="18" t="s">
        <v>4557</v>
      </c>
      <c r="D906" s="16" t="s">
        <v>4558</v>
      </c>
      <c r="E906" s="19">
        <v>43070.052395833336</v>
      </c>
      <c r="F906" s="16"/>
      <c r="G906" s="16" t="s">
        <v>32</v>
      </c>
      <c r="H906" s="16"/>
      <c r="I906" s="16"/>
      <c r="J906" s="16" t="s">
        <v>403</v>
      </c>
      <c r="K906" s="16"/>
      <c r="L906" s="20" t="s">
        <v>77</v>
      </c>
      <c r="M906" s="22" t="s">
        <v>404</v>
      </c>
      <c r="N906" s="16">
        <v>4595.0</v>
      </c>
      <c r="O906" s="16">
        <v>4356.0</v>
      </c>
      <c r="P906" s="16" t="s">
        <v>405</v>
      </c>
      <c r="Q906" s="23" t="s">
        <v>4559</v>
      </c>
      <c r="R906" s="20" t="s">
        <v>4560</v>
      </c>
    </row>
    <row r="907">
      <c r="A907" s="21" t="s">
        <v>4561</v>
      </c>
      <c r="B907" s="16" t="s">
        <v>400</v>
      </c>
      <c r="C907" s="18" t="s">
        <v>4562</v>
      </c>
      <c r="D907" s="16" t="s">
        <v>4563</v>
      </c>
      <c r="E907" s="19">
        <v>43070.0522800926</v>
      </c>
      <c r="F907" s="16"/>
      <c r="G907" s="16" t="s">
        <v>32</v>
      </c>
      <c r="H907" s="16"/>
      <c r="I907" s="16"/>
      <c r="J907" s="16" t="s">
        <v>403</v>
      </c>
      <c r="K907" s="16"/>
      <c r="L907" s="20" t="s">
        <v>77</v>
      </c>
      <c r="M907" s="22" t="s">
        <v>404</v>
      </c>
      <c r="N907" s="16">
        <v>4595.0</v>
      </c>
      <c r="O907" s="16">
        <v>4356.0</v>
      </c>
      <c r="P907" s="16" t="s">
        <v>405</v>
      </c>
      <c r="Q907" s="23" t="s">
        <v>4564</v>
      </c>
      <c r="R907" s="20" t="s">
        <v>4565</v>
      </c>
    </row>
    <row r="908">
      <c r="A908" s="21" t="s">
        <v>4561</v>
      </c>
      <c r="B908" s="16" t="s">
        <v>400</v>
      </c>
      <c r="C908" s="18" t="s">
        <v>4562</v>
      </c>
      <c r="D908" s="16" t="s">
        <v>4563</v>
      </c>
      <c r="E908" s="19">
        <v>43070.0522800926</v>
      </c>
      <c r="F908" s="16"/>
      <c r="G908" s="16" t="s">
        <v>32</v>
      </c>
      <c r="H908" s="16"/>
      <c r="I908" s="16"/>
      <c r="J908" s="16" t="s">
        <v>403</v>
      </c>
      <c r="K908" s="16"/>
      <c r="L908" s="20" t="s">
        <v>77</v>
      </c>
      <c r="M908" s="22" t="s">
        <v>404</v>
      </c>
      <c r="N908" s="16">
        <v>4595.0</v>
      </c>
      <c r="O908" s="16">
        <v>4356.0</v>
      </c>
      <c r="P908" s="16" t="s">
        <v>405</v>
      </c>
      <c r="Q908" s="23" t="s">
        <v>4564</v>
      </c>
      <c r="R908" s="20" t="s">
        <v>4565</v>
      </c>
    </row>
    <row r="909">
      <c r="A909" s="21" t="s">
        <v>4566</v>
      </c>
      <c r="B909" s="16" t="s">
        <v>4567</v>
      </c>
      <c r="C909" s="18" t="s">
        <v>2412</v>
      </c>
      <c r="D909" s="16" t="s">
        <v>4568</v>
      </c>
      <c r="E909" s="19">
        <v>43070.03755787037</v>
      </c>
      <c r="F909" s="16"/>
      <c r="G909" s="16" t="s">
        <v>32</v>
      </c>
      <c r="H909" s="16"/>
      <c r="I909" s="16"/>
      <c r="J909" s="16" t="s">
        <v>4569</v>
      </c>
      <c r="K909" s="16"/>
      <c r="L909" s="20" t="s">
        <v>86</v>
      </c>
      <c r="M909" s="22" t="s">
        <v>4570</v>
      </c>
      <c r="N909" s="16">
        <v>1027.0</v>
      </c>
      <c r="O909" s="16">
        <v>1697.0</v>
      </c>
      <c r="P909" s="16" t="s">
        <v>4571</v>
      </c>
      <c r="Q909" s="23" t="s">
        <v>4572</v>
      </c>
      <c r="R909" s="20" t="s">
        <v>2418</v>
      </c>
    </row>
    <row r="910">
      <c r="A910" s="21" t="s">
        <v>4573</v>
      </c>
      <c r="B910" s="16" t="s">
        <v>4574</v>
      </c>
      <c r="C910" s="18" t="s">
        <v>2412</v>
      </c>
      <c r="D910" s="16" t="s">
        <v>4575</v>
      </c>
      <c r="E910" s="19">
        <v>43070.036886574075</v>
      </c>
      <c r="F910" s="16"/>
      <c r="G910" s="16" t="s">
        <v>32</v>
      </c>
      <c r="H910" s="16"/>
      <c r="I910" s="16"/>
      <c r="J910" s="16" t="s">
        <v>4576</v>
      </c>
      <c r="K910" s="16"/>
      <c r="L910" s="20" t="s">
        <v>736</v>
      </c>
      <c r="M910" s="22" t="s">
        <v>4577</v>
      </c>
      <c r="N910" s="16">
        <v>12975.0</v>
      </c>
      <c r="O910" s="16">
        <v>1799.0</v>
      </c>
      <c r="P910" s="16" t="s">
        <v>4578</v>
      </c>
      <c r="Q910" s="23" t="s">
        <v>4579</v>
      </c>
      <c r="R910" s="20" t="s">
        <v>2418</v>
      </c>
    </row>
    <row r="911">
      <c r="A911" s="21" t="s">
        <v>4580</v>
      </c>
      <c r="B911" s="16" t="s">
        <v>1125</v>
      </c>
      <c r="C911" s="18" t="s">
        <v>807</v>
      </c>
      <c r="D911" s="16" t="s">
        <v>4581</v>
      </c>
      <c r="E911" s="19">
        <v>43070.03396990741</v>
      </c>
      <c r="F911" s="16"/>
      <c r="G911" s="16" t="s">
        <v>32</v>
      </c>
      <c r="H911" s="16"/>
      <c r="I911" s="16"/>
      <c r="J911" s="16" t="s">
        <v>1128</v>
      </c>
      <c r="K911" s="16"/>
      <c r="L911" s="20" t="s">
        <v>44</v>
      </c>
      <c r="M911" s="22" t="s">
        <v>1129</v>
      </c>
      <c r="N911" s="16">
        <v>269.0</v>
      </c>
      <c r="O911" s="16">
        <v>309.0</v>
      </c>
      <c r="P911" s="16" t="s">
        <v>158</v>
      </c>
      <c r="Q911" s="23" t="s">
        <v>4582</v>
      </c>
      <c r="R911" s="20" t="s">
        <v>814</v>
      </c>
    </row>
    <row r="912">
      <c r="A912" s="21" t="s">
        <v>4583</v>
      </c>
      <c r="B912" s="16" t="s">
        <v>1408</v>
      </c>
      <c r="C912" s="18" t="s">
        <v>4584</v>
      </c>
      <c r="D912" s="16" t="s">
        <v>4585</v>
      </c>
      <c r="E912" s="19">
        <v>43070.03363425926</v>
      </c>
      <c r="F912" s="16"/>
      <c r="G912" s="16" t="s">
        <v>32</v>
      </c>
      <c r="H912" s="16"/>
      <c r="I912" s="16"/>
      <c r="J912" s="16" t="s">
        <v>1411</v>
      </c>
      <c r="K912" s="16"/>
      <c r="L912" s="20" t="s">
        <v>86</v>
      </c>
      <c r="M912" s="22" t="s">
        <v>1412</v>
      </c>
      <c r="N912" s="16">
        <v>45.0</v>
      </c>
      <c r="O912" s="16">
        <v>106.0</v>
      </c>
      <c r="P912" s="16" t="s">
        <v>1413</v>
      </c>
      <c r="Q912" s="23" t="s">
        <v>4586</v>
      </c>
      <c r="R912" s="20" t="s">
        <v>4587</v>
      </c>
    </row>
    <row r="913">
      <c r="A913" s="21" t="s">
        <v>4588</v>
      </c>
      <c r="B913" s="16" t="s">
        <v>1662</v>
      </c>
      <c r="C913" s="18" t="s">
        <v>4589</v>
      </c>
      <c r="D913" s="16" t="s">
        <v>4590</v>
      </c>
      <c r="E913" s="19">
        <v>43070.03349537037</v>
      </c>
      <c r="F913" s="16"/>
      <c r="G913" s="16" t="s">
        <v>32</v>
      </c>
      <c r="H913" s="16"/>
      <c r="I913" s="16"/>
      <c r="J913" s="16" t="s">
        <v>1664</v>
      </c>
      <c r="K913" s="16"/>
      <c r="L913" s="20" t="s">
        <v>44</v>
      </c>
      <c r="M913" s="22" t="s">
        <v>1665</v>
      </c>
      <c r="N913" s="16">
        <v>157.0</v>
      </c>
      <c r="O913" s="16">
        <v>159.0</v>
      </c>
      <c r="P913" s="16"/>
      <c r="Q913" s="23" t="s">
        <v>4591</v>
      </c>
      <c r="R913" s="20" t="s">
        <v>4592</v>
      </c>
    </row>
    <row r="914">
      <c r="A914" s="21" t="s">
        <v>4593</v>
      </c>
      <c r="B914" s="16" t="s">
        <v>2160</v>
      </c>
      <c r="C914" s="18" t="s">
        <v>4584</v>
      </c>
      <c r="D914" s="16" t="s">
        <v>4594</v>
      </c>
      <c r="E914" s="19">
        <v>43070.03094907408</v>
      </c>
      <c r="F914" s="16"/>
      <c r="G914" s="16" t="s">
        <v>32</v>
      </c>
      <c r="H914" s="16"/>
      <c r="I914" s="16"/>
      <c r="J914" s="16" t="s">
        <v>2163</v>
      </c>
      <c r="K914" s="16"/>
      <c r="L914" s="20" t="s">
        <v>86</v>
      </c>
      <c r="M914" s="22" t="s">
        <v>2164</v>
      </c>
      <c r="N914" s="16">
        <v>340.0</v>
      </c>
      <c r="O914" s="16">
        <v>568.0</v>
      </c>
      <c r="P914" s="16"/>
      <c r="Q914" s="23" t="s">
        <v>4595</v>
      </c>
      <c r="R914" s="20" t="s">
        <v>4587</v>
      </c>
    </row>
    <row r="915">
      <c r="A915" s="21" t="s">
        <v>4596</v>
      </c>
      <c r="B915" s="16" t="s">
        <v>4597</v>
      </c>
      <c r="C915" s="18" t="s">
        <v>4598</v>
      </c>
      <c r="D915" s="16" t="s">
        <v>4599</v>
      </c>
      <c r="E915" s="19">
        <v>43070.01641203703</v>
      </c>
      <c r="F915" s="16"/>
      <c r="G915" s="16" t="s">
        <v>32</v>
      </c>
      <c r="H915" s="16"/>
      <c r="I915" s="16"/>
      <c r="J915" s="16" t="s">
        <v>4600</v>
      </c>
      <c r="K915" s="16"/>
      <c r="L915" s="20" t="s">
        <v>44</v>
      </c>
      <c r="M915" s="22" t="s">
        <v>4601</v>
      </c>
      <c r="N915" s="16">
        <v>510.0</v>
      </c>
      <c r="O915" s="16">
        <v>1145.0</v>
      </c>
      <c r="P915" s="16"/>
      <c r="Q915" s="23" t="s">
        <v>4602</v>
      </c>
      <c r="R915" s="20" t="s">
        <v>4603</v>
      </c>
    </row>
    <row r="916">
      <c r="A916" s="21" t="s">
        <v>4604</v>
      </c>
      <c r="B916" s="16" t="s">
        <v>4597</v>
      </c>
      <c r="C916" s="18" t="s">
        <v>4605</v>
      </c>
      <c r="D916" s="16" t="s">
        <v>4606</v>
      </c>
      <c r="E916" s="19">
        <v>43070.01621527778</v>
      </c>
      <c r="F916" s="16"/>
      <c r="G916" s="16" t="s">
        <v>32</v>
      </c>
      <c r="H916" s="16"/>
      <c r="I916" s="16"/>
      <c r="J916" s="16" t="s">
        <v>4600</v>
      </c>
      <c r="K916" s="16"/>
      <c r="L916" s="20" t="s">
        <v>44</v>
      </c>
      <c r="M916" s="22" t="s">
        <v>4601</v>
      </c>
      <c r="N916" s="16">
        <v>510.0</v>
      </c>
      <c r="O916" s="16">
        <v>1145.0</v>
      </c>
      <c r="P916" s="16"/>
      <c r="Q916" s="23" t="s">
        <v>4607</v>
      </c>
      <c r="R916" s="20" t="s">
        <v>4608</v>
      </c>
    </row>
    <row r="917">
      <c r="A917" s="21" t="s">
        <v>4609</v>
      </c>
      <c r="B917" s="16" t="s">
        <v>4597</v>
      </c>
      <c r="C917" s="18" t="s">
        <v>4301</v>
      </c>
      <c r="D917" s="16" t="s">
        <v>4610</v>
      </c>
      <c r="E917" s="19">
        <v>43070.01596064815</v>
      </c>
      <c r="F917" s="16"/>
      <c r="G917" s="16" t="s">
        <v>32</v>
      </c>
      <c r="H917" s="16"/>
      <c r="I917" s="16"/>
      <c r="J917" s="16" t="s">
        <v>4600</v>
      </c>
      <c r="K917" s="16"/>
      <c r="L917" s="20" t="s">
        <v>44</v>
      </c>
      <c r="M917" s="22" t="s">
        <v>4601</v>
      </c>
      <c r="N917" s="16">
        <v>510.0</v>
      </c>
      <c r="O917" s="16">
        <v>1145.0</v>
      </c>
      <c r="P917" s="16"/>
      <c r="Q917" s="23" t="s">
        <v>4611</v>
      </c>
      <c r="R917" s="20" t="s">
        <v>4304</v>
      </c>
    </row>
    <row r="918">
      <c r="A918" s="21" t="s">
        <v>4612</v>
      </c>
      <c r="B918" s="16" t="s">
        <v>4613</v>
      </c>
      <c r="C918" s="18" t="s">
        <v>4614</v>
      </c>
      <c r="D918" s="16" t="s">
        <v>4615</v>
      </c>
      <c r="E918" s="19">
        <v>43070.015439814815</v>
      </c>
      <c r="F918" s="16"/>
      <c r="G918" s="16" t="s">
        <v>32</v>
      </c>
      <c r="H918" s="16"/>
      <c r="I918" s="16"/>
      <c r="J918" s="16" t="s">
        <v>4616</v>
      </c>
      <c r="K918" s="16"/>
      <c r="L918" s="20" t="s">
        <v>44</v>
      </c>
      <c r="M918" s="22" t="s">
        <v>4617</v>
      </c>
      <c r="N918" s="16">
        <v>702.0</v>
      </c>
      <c r="O918" s="16">
        <v>874.0</v>
      </c>
      <c r="P918" s="16" t="s">
        <v>4203</v>
      </c>
      <c r="Q918" s="23" t="s">
        <v>4618</v>
      </c>
      <c r="R918" s="20" t="s">
        <v>4619</v>
      </c>
    </row>
    <row r="919">
      <c r="A919" s="21" t="s">
        <v>4612</v>
      </c>
      <c r="B919" s="16" t="s">
        <v>4613</v>
      </c>
      <c r="C919" s="18" t="s">
        <v>4614</v>
      </c>
      <c r="D919" s="16" t="s">
        <v>4615</v>
      </c>
      <c r="E919" s="19">
        <v>43070.015439814815</v>
      </c>
      <c r="F919" s="16"/>
      <c r="G919" s="16" t="s">
        <v>32</v>
      </c>
      <c r="H919" s="16"/>
      <c r="I919" s="16"/>
      <c r="J919" s="16" t="s">
        <v>4616</v>
      </c>
      <c r="K919" s="16"/>
      <c r="L919" s="20" t="s">
        <v>44</v>
      </c>
      <c r="M919" s="22" t="s">
        <v>4617</v>
      </c>
      <c r="N919" s="16">
        <v>702.0</v>
      </c>
      <c r="O919" s="16">
        <v>874.0</v>
      </c>
      <c r="P919" s="16" t="s">
        <v>4203</v>
      </c>
      <c r="Q919" s="23" t="s">
        <v>4618</v>
      </c>
      <c r="R919" s="20" t="s">
        <v>4619</v>
      </c>
    </row>
    <row r="920">
      <c r="A920" s="21" t="s">
        <v>4620</v>
      </c>
      <c r="B920" s="16" t="s">
        <v>4621</v>
      </c>
      <c r="C920" s="18" t="s">
        <v>4345</v>
      </c>
      <c r="D920" s="16" t="s">
        <v>4622</v>
      </c>
      <c r="E920" s="19">
        <v>43070.006516203706</v>
      </c>
      <c r="F920" s="16"/>
      <c r="G920" s="16" t="s">
        <v>32</v>
      </c>
      <c r="H920" s="16"/>
      <c r="I920" s="16"/>
      <c r="J920" s="16" t="s">
        <v>4623</v>
      </c>
      <c r="K920" s="16"/>
      <c r="L920" s="20" t="s">
        <v>44</v>
      </c>
      <c r="M920" s="22" t="s">
        <v>4624</v>
      </c>
      <c r="N920" s="16">
        <v>18.0</v>
      </c>
      <c r="O920" s="16">
        <v>18.0</v>
      </c>
      <c r="P920" s="16" t="s">
        <v>4625</v>
      </c>
      <c r="Q920" s="23" t="s">
        <v>4626</v>
      </c>
      <c r="R920" s="20" t="s">
        <v>4348</v>
      </c>
    </row>
    <row r="921">
      <c r="A921" s="21" t="s">
        <v>4627</v>
      </c>
      <c r="B921" s="16" t="s">
        <v>1298</v>
      </c>
      <c r="C921" s="18" t="s">
        <v>4628</v>
      </c>
      <c r="D921" s="16" t="s">
        <v>4629</v>
      </c>
      <c r="E921" s="19">
        <v>43070.00560185185</v>
      </c>
      <c r="F921" s="16"/>
      <c r="G921" s="16" t="s">
        <v>32</v>
      </c>
      <c r="H921" s="16"/>
      <c r="I921" s="16"/>
      <c r="J921" s="16" t="s">
        <v>1301</v>
      </c>
      <c r="K921" s="16"/>
      <c r="L921" s="20" t="s">
        <v>44</v>
      </c>
      <c r="M921" s="22" t="s">
        <v>1302</v>
      </c>
      <c r="N921" s="16">
        <v>74.0</v>
      </c>
      <c r="O921" s="16">
        <v>179.0</v>
      </c>
      <c r="P921" s="16" t="s">
        <v>1303</v>
      </c>
      <c r="Q921" s="23" t="s">
        <v>4630</v>
      </c>
      <c r="R921" s="20" t="s">
        <v>4631</v>
      </c>
    </row>
    <row r="922">
      <c r="A922" s="21" t="s">
        <v>4632</v>
      </c>
      <c r="B922" s="16" t="s">
        <v>154</v>
      </c>
      <c r="C922" s="18" t="s">
        <v>639</v>
      </c>
      <c r="D922" s="16" t="s">
        <v>4633</v>
      </c>
      <c r="E922" s="19">
        <v>43069.99711805556</v>
      </c>
      <c r="F922" s="16"/>
      <c r="G922" s="16" t="s">
        <v>32</v>
      </c>
      <c r="H922" s="16"/>
      <c r="I922" s="16"/>
      <c r="J922" s="16" t="s">
        <v>156</v>
      </c>
      <c r="K922" s="16"/>
      <c r="L922" s="20" t="s">
        <v>86</v>
      </c>
      <c r="M922" s="22" t="s">
        <v>340</v>
      </c>
      <c r="N922" s="16">
        <v>3151.0</v>
      </c>
      <c r="O922" s="16">
        <v>440.0</v>
      </c>
      <c r="P922" s="16" t="s">
        <v>158</v>
      </c>
      <c r="Q922" s="23" t="s">
        <v>4634</v>
      </c>
      <c r="R922" s="20" t="s">
        <v>3219</v>
      </c>
    </row>
    <row r="923">
      <c r="A923" s="21" t="s">
        <v>4635</v>
      </c>
      <c r="B923" s="16" t="s">
        <v>851</v>
      </c>
      <c r="C923" s="18" t="s">
        <v>4636</v>
      </c>
      <c r="D923" s="16" t="s">
        <v>4637</v>
      </c>
      <c r="E923" s="19">
        <v>43069.995208333334</v>
      </c>
      <c r="F923" s="16"/>
      <c r="G923" s="16" t="s">
        <v>32</v>
      </c>
      <c r="H923" s="16"/>
      <c r="I923" s="16"/>
      <c r="J923" s="16" t="s">
        <v>854</v>
      </c>
      <c r="K923" s="16"/>
      <c r="L923" s="20" t="s">
        <v>44</v>
      </c>
      <c r="M923" s="22" t="s">
        <v>855</v>
      </c>
      <c r="N923" s="16">
        <v>293.0</v>
      </c>
      <c r="O923" s="16">
        <v>807.0</v>
      </c>
      <c r="P923" s="16" t="s">
        <v>856</v>
      </c>
      <c r="Q923" s="23" t="s">
        <v>4638</v>
      </c>
      <c r="R923" s="20" t="s">
        <v>4639</v>
      </c>
    </row>
    <row r="924">
      <c r="A924" s="21" t="s">
        <v>4640</v>
      </c>
      <c r="B924" s="16" t="s">
        <v>1580</v>
      </c>
      <c r="C924" s="18" t="s">
        <v>4641</v>
      </c>
      <c r="D924" s="16" t="s">
        <v>4642</v>
      </c>
      <c r="E924" s="19">
        <v>43069.994305555556</v>
      </c>
      <c r="F924" s="16"/>
      <c r="G924" s="16" t="s">
        <v>32</v>
      </c>
      <c r="H924" s="16"/>
      <c r="I924" s="16"/>
      <c r="J924" s="16" t="s">
        <v>1582</v>
      </c>
      <c r="K924" s="16"/>
      <c r="L924" s="20" t="s">
        <v>86</v>
      </c>
      <c r="M924" s="22" t="s">
        <v>1583</v>
      </c>
      <c r="N924" s="16">
        <v>2143.0</v>
      </c>
      <c r="O924" s="16">
        <v>4997.0</v>
      </c>
      <c r="P924" s="16" t="s">
        <v>1584</v>
      </c>
      <c r="Q924" s="23" t="s">
        <v>4643</v>
      </c>
      <c r="R924" s="20" t="s">
        <v>1927</v>
      </c>
    </row>
    <row r="925">
      <c r="A925" s="21" t="s">
        <v>4644</v>
      </c>
      <c r="B925" s="16" t="s">
        <v>1580</v>
      </c>
      <c r="C925" s="18" t="s">
        <v>4645</v>
      </c>
      <c r="D925" s="16" t="s">
        <v>4646</v>
      </c>
      <c r="E925" s="19">
        <v>43069.994155092594</v>
      </c>
      <c r="F925" s="16"/>
      <c r="G925" s="16" t="s">
        <v>32</v>
      </c>
      <c r="H925" s="16"/>
      <c r="I925" s="16"/>
      <c r="J925" s="16" t="s">
        <v>1582</v>
      </c>
      <c r="K925" s="16"/>
      <c r="L925" s="20" t="s">
        <v>86</v>
      </c>
      <c r="M925" s="22" t="s">
        <v>1583</v>
      </c>
      <c r="N925" s="16">
        <v>2143.0</v>
      </c>
      <c r="O925" s="16">
        <v>4997.0</v>
      </c>
      <c r="P925" s="16" t="s">
        <v>1584</v>
      </c>
      <c r="Q925" s="23" t="s">
        <v>4647</v>
      </c>
      <c r="R925" s="20" t="s">
        <v>4648</v>
      </c>
    </row>
    <row r="926">
      <c r="A926" s="21" t="s">
        <v>4649</v>
      </c>
      <c r="B926" s="16" t="s">
        <v>1580</v>
      </c>
      <c r="C926" s="18" t="s">
        <v>250</v>
      </c>
      <c r="D926" s="16" t="s">
        <v>4650</v>
      </c>
      <c r="E926" s="19">
        <v>43069.99388888889</v>
      </c>
      <c r="F926" s="16"/>
      <c r="G926" s="16" t="s">
        <v>32</v>
      </c>
      <c r="H926" s="16"/>
      <c r="I926" s="16"/>
      <c r="J926" s="16" t="s">
        <v>1582</v>
      </c>
      <c r="K926" s="16"/>
      <c r="L926" s="20" t="s">
        <v>86</v>
      </c>
      <c r="M926" s="22" t="s">
        <v>1583</v>
      </c>
      <c r="N926" s="16">
        <v>2143.0</v>
      </c>
      <c r="O926" s="16">
        <v>4997.0</v>
      </c>
      <c r="P926" s="16" t="s">
        <v>1584</v>
      </c>
      <c r="Q926" s="23" t="s">
        <v>4651</v>
      </c>
      <c r="R926" s="20" t="s">
        <v>257</v>
      </c>
    </row>
    <row r="927">
      <c r="A927" s="21" t="s">
        <v>4652</v>
      </c>
      <c r="B927" s="16" t="s">
        <v>1580</v>
      </c>
      <c r="C927" s="18" t="s">
        <v>4244</v>
      </c>
      <c r="D927" s="16" t="s">
        <v>4653</v>
      </c>
      <c r="E927" s="19">
        <v>43069.99358796296</v>
      </c>
      <c r="F927" s="16"/>
      <c r="G927" s="16" t="s">
        <v>32</v>
      </c>
      <c r="H927" s="16"/>
      <c r="I927" s="16"/>
      <c r="J927" s="16" t="s">
        <v>1582</v>
      </c>
      <c r="K927" s="16"/>
      <c r="L927" s="20" t="s">
        <v>86</v>
      </c>
      <c r="M927" s="22" t="s">
        <v>1583</v>
      </c>
      <c r="N927" s="16">
        <v>2143.0</v>
      </c>
      <c r="O927" s="16">
        <v>4997.0</v>
      </c>
      <c r="P927" s="16" t="s">
        <v>1584</v>
      </c>
      <c r="Q927" s="23" t="s">
        <v>4654</v>
      </c>
      <c r="R927" s="20" t="s">
        <v>1703</v>
      </c>
    </row>
    <row r="928">
      <c r="A928" s="21" t="s">
        <v>4655</v>
      </c>
      <c r="B928" s="16" t="s">
        <v>1580</v>
      </c>
      <c r="C928" s="18" t="s">
        <v>4656</v>
      </c>
      <c r="D928" s="16" t="s">
        <v>4657</v>
      </c>
      <c r="E928" s="19">
        <v>43069.99297453703</v>
      </c>
      <c r="F928" s="16"/>
      <c r="G928" s="16" t="s">
        <v>32</v>
      </c>
      <c r="H928" s="16"/>
      <c r="I928" s="16"/>
      <c r="J928" s="16" t="s">
        <v>1582</v>
      </c>
      <c r="K928" s="16"/>
      <c r="L928" s="20" t="s">
        <v>86</v>
      </c>
      <c r="M928" s="22" t="s">
        <v>1583</v>
      </c>
      <c r="N928" s="16">
        <v>2143.0</v>
      </c>
      <c r="O928" s="16">
        <v>4997.0</v>
      </c>
      <c r="P928" s="16" t="s">
        <v>1584</v>
      </c>
      <c r="Q928" s="23" t="s">
        <v>4658</v>
      </c>
      <c r="R928" s="20" t="s">
        <v>4659</v>
      </c>
    </row>
    <row r="929">
      <c r="A929" s="21" t="s">
        <v>4660</v>
      </c>
      <c r="B929" s="16" t="s">
        <v>192</v>
      </c>
      <c r="C929" s="18" t="s">
        <v>4661</v>
      </c>
      <c r="D929" s="16" t="s">
        <v>4662</v>
      </c>
      <c r="E929" s="19">
        <v>43069.991111111114</v>
      </c>
      <c r="F929" s="16"/>
      <c r="G929" s="16" t="s">
        <v>32</v>
      </c>
      <c r="H929" s="16"/>
      <c r="I929" s="16"/>
      <c r="J929" s="16" t="s">
        <v>194</v>
      </c>
      <c r="K929" s="16"/>
      <c r="L929" s="20" t="s">
        <v>44</v>
      </c>
      <c r="M929" s="22" t="s">
        <v>195</v>
      </c>
      <c r="N929" s="16">
        <v>823.0</v>
      </c>
      <c r="O929" s="16">
        <v>1977.0</v>
      </c>
      <c r="P929" s="16" t="s">
        <v>196</v>
      </c>
      <c r="Q929" s="23" t="s">
        <v>4663</v>
      </c>
      <c r="R929" s="20" t="s">
        <v>4664</v>
      </c>
    </row>
    <row r="930">
      <c r="A930" s="21" t="s">
        <v>4665</v>
      </c>
      <c r="B930" s="16" t="s">
        <v>1408</v>
      </c>
      <c r="C930" s="18" t="s">
        <v>4666</v>
      </c>
      <c r="D930" s="16" t="s">
        <v>4667</v>
      </c>
      <c r="E930" s="19">
        <v>43069.98726851852</v>
      </c>
      <c r="F930" s="16"/>
      <c r="G930" s="16" t="s">
        <v>32</v>
      </c>
      <c r="H930" s="16"/>
      <c r="I930" s="16"/>
      <c r="J930" s="16" t="s">
        <v>1411</v>
      </c>
      <c r="K930" s="16"/>
      <c r="L930" s="20" t="s">
        <v>86</v>
      </c>
      <c r="M930" s="22" t="s">
        <v>1412</v>
      </c>
      <c r="N930" s="16">
        <v>45.0</v>
      </c>
      <c r="O930" s="16">
        <v>105.0</v>
      </c>
      <c r="P930" s="16" t="s">
        <v>1413</v>
      </c>
      <c r="Q930" s="23" t="s">
        <v>4668</v>
      </c>
      <c r="R930" s="20" t="s">
        <v>4669</v>
      </c>
    </row>
    <row r="931">
      <c r="A931" s="21" t="s">
        <v>4670</v>
      </c>
      <c r="B931" s="16" t="s">
        <v>4671</v>
      </c>
      <c r="C931" s="18" t="s">
        <v>2412</v>
      </c>
      <c r="D931" s="16" t="s">
        <v>4672</v>
      </c>
      <c r="E931" s="19">
        <v>43069.9867824074</v>
      </c>
      <c r="F931" s="16"/>
      <c r="G931" s="16" t="s">
        <v>4673</v>
      </c>
      <c r="H931" s="16"/>
      <c r="I931" s="16"/>
      <c r="J931" s="16" t="s">
        <v>4674</v>
      </c>
      <c r="K931" s="16"/>
      <c r="L931" s="20" t="s">
        <v>77</v>
      </c>
      <c r="M931" s="22" t="s">
        <v>4675</v>
      </c>
      <c r="N931" s="16">
        <v>130.0</v>
      </c>
      <c r="O931" s="16">
        <v>310.0</v>
      </c>
      <c r="P931" s="16"/>
      <c r="Q931" s="23" t="s">
        <v>4676</v>
      </c>
      <c r="R931" s="20" t="s">
        <v>2418</v>
      </c>
    </row>
    <row r="932">
      <c r="A932" s="21" t="s">
        <v>4677</v>
      </c>
      <c r="B932" s="16" t="s">
        <v>82</v>
      </c>
      <c r="C932" s="18" t="s">
        <v>3565</v>
      </c>
      <c r="D932" s="16" t="s">
        <v>4678</v>
      </c>
      <c r="E932" s="19">
        <v>43069.98521990741</v>
      </c>
      <c r="F932" s="16"/>
      <c r="G932" s="16" t="s">
        <v>32</v>
      </c>
      <c r="H932" s="16"/>
      <c r="I932" s="16"/>
      <c r="J932" s="16" t="s">
        <v>85</v>
      </c>
      <c r="K932" s="16"/>
      <c r="L932" s="20" t="s">
        <v>53</v>
      </c>
      <c r="M932" s="22" t="s">
        <v>87</v>
      </c>
      <c r="N932" s="16">
        <v>565.0</v>
      </c>
      <c r="O932" s="16">
        <v>1240.0</v>
      </c>
      <c r="P932" s="16"/>
      <c r="Q932" s="23" t="s">
        <v>4679</v>
      </c>
      <c r="R932" s="20" t="s">
        <v>3571</v>
      </c>
    </row>
    <row r="933">
      <c r="A933" s="21" t="s">
        <v>4680</v>
      </c>
      <c r="B933" s="16" t="s">
        <v>169</v>
      </c>
      <c r="C933" s="18" t="s">
        <v>4301</v>
      </c>
      <c r="D933" s="16" t="s">
        <v>4681</v>
      </c>
      <c r="E933" s="19">
        <v>43069.98353009259</v>
      </c>
      <c r="F933" s="16"/>
      <c r="G933" s="16" t="s">
        <v>32</v>
      </c>
      <c r="H933" s="16"/>
      <c r="I933" s="16"/>
      <c r="J933" s="16" t="s">
        <v>171</v>
      </c>
      <c r="K933" s="16"/>
      <c r="L933" s="20" t="s">
        <v>86</v>
      </c>
      <c r="M933" s="22" t="s">
        <v>172</v>
      </c>
      <c r="N933" s="16">
        <v>1386.0</v>
      </c>
      <c r="O933" s="16">
        <v>4987.0</v>
      </c>
      <c r="P933" s="16" t="s">
        <v>173</v>
      </c>
      <c r="Q933" s="23" t="s">
        <v>4682</v>
      </c>
      <c r="R933" s="20" t="s">
        <v>4304</v>
      </c>
    </row>
    <row r="934">
      <c r="A934" s="21" t="s">
        <v>4683</v>
      </c>
      <c r="B934" s="16" t="s">
        <v>82</v>
      </c>
      <c r="C934" s="18" t="s">
        <v>4301</v>
      </c>
      <c r="D934" s="16" t="s">
        <v>4684</v>
      </c>
      <c r="E934" s="19">
        <v>43069.98333333334</v>
      </c>
      <c r="F934" s="16"/>
      <c r="G934" s="16" t="s">
        <v>32</v>
      </c>
      <c r="H934" s="16"/>
      <c r="I934" s="16"/>
      <c r="J934" s="16" t="s">
        <v>85</v>
      </c>
      <c r="K934" s="16"/>
      <c r="L934" s="20" t="s">
        <v>53</v>
      </c>
      <c r="M934" s="22" t="s">
        <v>87</v>
      </c>
      <c r="N934" s="16">
        <v>565.0</v>
      </c>
      <c r="O934" s="16">
        <v>1240.0</v>
      </c>
      <c r="P934" s="16"/>
      <c r="Q934" s="23" t="s">
        <v>4685</v>
      </c>
      <c r="R934" s="20" t="s">
        <v>4304</v>
      </c>
    </row>
    <row r="935">
      <c r="A935" s="21" t="s">
        <v>4686</v>
      </c>
      <c r="B935" s="16" t="s">
        <v>1091</v>
      </c>
      <c r="C935" s="18" t="s">
        <v>3565</v>
      </c>
      <c r="D935" s="16" t="s">
        <v>4687</v>
      </c>
      <c r="E935" s="19">
        <v>43069.981932870374</v>
      </c>
      <c r="F935" s="16"/>
      <c r="G935" s="16" t="s">
        <v>32</v>
      </c>
      <c r="H935" s="16"/>
      <c r="I935" s="16"/>
      <c r="J935" s="16" t="s">
        <v>1094</v>
      </c>
      <c r="K935" s="16"/>
      <c r="L935" s="20" t="s">
        <v>44</v>
      </c>
      <c r="M935" s="22" t="s">
        <v>1095</v>
      </c>
      <c r="N935" s="16">
        <v>1129.0</v>
      </c>
      <c r="O935" s="16">
        <v>1026.0</v>
      </c>
      <c r="P935" s="16" t="s">
        <v>1096</v>
      </c>
      <c r="Q935" s="23" t="s">
        <v>4688</v>
      </c>
      <c r="R935" s="20" t="s">
        <v>3571</v>
      </c>
    </row>
    <row r="936">
      <c r="A936" s="21" t="s">
        <v>4689</v>
      </c>
      <c r="B936" s="16" t="s">
        <v>4597</v>
      </c>
      <c r="C936" s="18" t="s">
        <v>4690</v>
      </c>
      <c r="D936" s="16" t="s">
        <v>4691</v>
      </c>
      <c r="E936" s="19">
        <v>43069.976736111115</v>
      </c>
      <c r="F936" s="16"/>
      <c r="G936" s="16" t="s">
        <v>32</v>
      </c>
      <c r="H936" s="16"/>
      <c r="I936" s="16"/>
      <c r="J936" s="16" t="s">
        <v>4600</v>
      </c>
      <c r="K936" s="16"/>
      <c r="L936" s="20" t="s">
        <v>34</v>
      </c>
      <c r="M936" s="22" t="s">
        <v>4601</v>
      </c>
      <c r="N936" s="16">
        <v>510.0</v>
      </c>
      <c r="O936" s="16">
        <v>1145.0</v>
      </c>
      <c r="P936" s="16"/>
      <c r="Q936" s="23" t="s">
        <v>4692</v>
      </c>
      <c r="R936" s="20" t="s">
        <v>4693</v>
      </c>
    </row>
    <row r="937">
      <c r="A937" s="21" t="s">
        <v>4694</v>
      </c>
      <c r="B937" s="16" t="s">
        <v>842</v>
      </c>
      <c r="C937" s="18" t="s">
        <v>4695</v>
      </c>
      <c r="D937" s="16" t="s">
        <v>4696</v>
      </c>
      <c r="E937" s="19">
        <v>43069.97613425926</v>
      </c>
      <c r="F937" s="16" t="s">
        <v>4697</v>
      </c>
      <c r="G937" s="16" t="s">
        <v>32</v>
      </c>
      <c r="H937" s="16"/>
      <c r="I937" s="16"/>
      <c r="J937" s="16" t="s">
        <v>845</v>
      </c>
      <c r="K937" s="16"/>
      <c r="L937" s="20" t="s">
        <v>4264</v>
      </c>
      <c r="M937" s="22" t="s">
        <v>846</v>
      </c>
      <c r="N937" s="16">
        <v>540.0</v>
      </c>
      <c r="O937" s="16">
        <v>519.0</v>
      </c>
      <c r="P937" s="16" t="s">
        <v>847</v>
      </c>
      <c r="Q937" s="23" t="s">
        <v>4698</v>
      </c>
      <c r="R937" s="20" t="s">
        <v>4699</v>
      </c>
    </row>
    <row r="938">
      <c r="A938" s="21" t="s">
        <v>4700</v>
      </c>
      <c r="B938" s="16" t="s">
        <v>4701</v>
      </c>
      <c r="C938" s="18" t="s">
        <v>4702</v>
      </c>
      <c r="D938" s="16" t="s">
        <v>4703</v>
      </c>
      <c r="E938" s="19">
        <v>43069.97594907407</v>
      </c>
      <c r="F938" s="16"/>
      <c r="G938" s="16" t="s">
        <v>32</v>
      </c>
      <c r="H938" s="16" t="s">
        <v>4704</v>
      </c>
      <c r="I938" s="16" t="s">
        <v>4705</v>
      </c>
      <c r="J938" s="16" t="s">
        <v>4706</v>
      </c>
      <c r="K938" s="16"/>
      <c r="L938" s="20" t="s">
        <v>53</v>
      </c>
      <c r="M938" s="22" t="s">
        <v>4707</v>
      </c>
      <c r="N938" s="16">
        <v>160.0</v>
      </c>
      <c r="O938" s="16">
        <v>238.0</v>
      </c>
      <c r="P938" s="16" t="s">
        <v>847</v>
      </c>
      <c r="Q938" s="23" t="s">
        <v>4708</v>
      </c>
      <c r="R938" s="20" t="s">
        <v>4709</v>
      </c>
    </row>
    <row r="939">
      <c r="A939" s="21" t="s">
        <v>4710</v>
      </c>
      <c r="B939" s="16" t="s">
        <v>3234</v>
      </c>
      <c r="C939" s="18" t="s">
        <v>4319</v>
      </c>
      <c r="D939" s="16" t="s">
        <v>4711</v>
      </c>
      <c r="E939" s="19">
        <v>43069.970300925925</v>
      </c>
      <c r="F939" s="16"/>
      <c r="G939" s="16" t="s">
        <v>32</v>
      </c>
      <c r="H939" s="16"/>
      <c r="I939" s="16"/>
      <c r="J939" s="16" t="s">
        <v>3236</v>
      </c>
      <c r="K939" s="16"/>
      <c r="L939" s="20" t="s">
        <v>86</v>
      </c>
      <c r="M939" s="22" t="s">
        <v>3237</v>
      </c>
      <c r="N939" s="16">
        <v>493.0</v>
      </c>
      <c r="O939" s="16">
        <v>942.0</v>
      </c>
      <c r="P939" s="16" t="s">
        <v>3238</v>
      </c>
      <c r="Q939" s="23" t="s">
        <v>4712</v>
      </c>
      <c r="R939" s="20" t="s">
        <v>4322</v>
      </c>
    </row>
    <row r="940">
      <c r="A940" s="21" t="s">
        <v>4713</v>
      </c>
      <c r="B940" s="16" t="s">
        <v>1091</v>
      </c>
      <c r="C940" s="18" t="s">
        <v>4714</v>
      </c>
      <c r="D940" s="16" t="s">
        <v>4715</v>
      </c>
      <c r="E940" s="19">
        <v>43069.96949074074</v>
      </c>
      <c r="F940" s="16"/>
      <c r="G940" s="16" t="s">
        <v>32</v>
      </c>
      <c r="H940" s="16" t="s">
        <v>1094</v>
      </c>
      <c r="I940" s="16" t="s">
        <v>1091</v>
      </c>
      <c r="J940" s="16" t="s">
        <v>1094</v>
      </c>
      <c r="K940" s="16" t="s">
        <v>4716</v>
      </c>
      <c r="L940" s="20" t="s">
        <v>86</v>
      </c>
      <c r="M940" s="22" t="s">
        <v>1095</v>
      </c>
      <c r="N940" s="16">
        <v>1129.0</v>
      </c>
      <c r="O940" s="16">
        <v>1026.0</v>
      </c>
      <c r="P940" s="16" t="s">
        <v>1096</v>
      </c>
      <c r="Q940" s="23" t="s">
        <v>4717</v>
      </c>
      <c r="R940" s="20" t="s">
        <v>4718</v>
      </c>
    </row>
    <row r="941">
      <c r="A941" s="21" t="s">
        <v>4716</v>
      </c>
      <c r="B941" s="16" t="s">
        <v>1091</v>
      </c>
      <c r="C941" s="18" t="s">
        <v>4719</v>
      </c>
      <c r="D941" s="16" t="s">
        <v>4720</v>
      </c>
      <c r="E941" s="19">
        <v>43069.96884259259</v>
      </c>
      <c r="F941" s="16"/>
      <c r="G941" s="16" t="s">
        <v>32</v>
      </c>
      <c r="H941" s="16"/>
      <c r="I941" s="16"/>
      <c r="J941" s="16" t="s">
        <v>1094</v>
      </c>
      <c r="K941" s="16"/>
      <c r="L941" s="20" t="s">
        <v>86</v>
      </c>
      <c r="M941" s="22" t="s">
        <v>1095</v>
      </c>
      <c r="N941" s="16">
        <v>1129.0</v>
      </c>
      <c r="O941" s="16">
        <v>1026.0</v>
      </c>
      <c r="P941" s="16" t="s">
        <v>1096</v>
      </c>
      <c r="Q941" s="23" t="s">
        <v>4721</v>
      </c>
      <c r="R941" s="20" t="s">
        <v>4722</v>
      </c>
    </row>
    <row r="942">
      <c r="A942" s="21" t="s">
        <v>4723</v>
      </c>
      <c r="B942" s="16" t="s">
        <v>4724</v>
      </c>
      <c r="C942" s="18" t="s">
        <v>4725</v>
      </c>
      <c r="D942" s="16" t="s">
        <v>4726</v>
      </c>
      <c r="E942" s="19">
        <v>43069.96827546296</v>
      </c>
      <c r="F942" s="16"/>
      <c r="G942" s="16" t="s">
        <v>32</v>
      </c>
      <c r="H942" s="16"/>
      <c r="I942" s="16"/>
      <c r="J942" s="16" t="s">
        <v>4727</v>
      </c>
      <c r="K942" s="16"/>
      <c r="L942" s="20" t="s">
        <v>53</v>
      </c>
      <c r="M942" s="22" t="s">
        <v>4728</v>
      </c>
      <c r="N942" s="16">
        <v>327.0</v>
      </c>
      <c r="O942" s="16">
        <v>101.0</v>
      </c>
      <c r="P942" s="16"/>
      <c r="Q942" s="23" t="s">
        <v>4729</v>
      </c>
      <c r="R942" s="20" t="s">
        <v>4730</v>
      </c>
    </row>
    <row r="943">
      <c r="A943" s="21" t="s">
        <v>4723</v>
      </c>
      <c r="B943" s="16" t="s">
        <v>4724</v>
      </c>
      <c r="C943" s="18" t="s">
        <v>4725</v>
      </c>
      <c r="D943" s="16" t="s">
        <v>4726</v>
      </c>
      <c r="E943" s="19">
        <v>43069.96827546296</v>
      </c>
      <c r="F943" s="16"/>
      <c r="G943" s="16" t="s">
        <v>32</v>
      </c>
      <c r="H943" s="16"/>
      <c r="I943" s="16"/>
      <c r="J943" s="16" t="s">
        <v>4727</v>
      </c>
      <c r="K943" s="16"/>
      <c r="L943" s="20" t="s">
        <v>53</v>
      </c>
      <c r="M943" s="22" t="s">
        <v>4728</v>
      </c>
      <c r="N943" s="16">
        <v>327.0</v>
      </c>
      <c r="O943" s="16">
        <v>101.0</v>
      </c>
      <c r="P943" s="16"/>
      <c r="Q943" s="23" t="s">
        <v>4729</v>
      </c>
      <c r="R943" s="20" t="s">
        <v>4730</v>
      </c>
    </row>
    <row r="944">
      <c r="A944" s="21" t="s">
        <v>4731</v>
      </c>
      <c r="B944" s="16" t="s">
        <v>4732</v>
      </c>
      <c r="C944" s="18" t="s">
        <v>4733</v>
      </c>
      <c r="D944" s="16" t="s">
        <v>4734</v>
      </c>
      <c r="E944" s="19">
        <v>43069.96704861111</v>
      </c>
      <c r="F944" s="16"/>
      <c r="G944" s="16" t="s">
        <v>32</v>
      </c>
      <c r="H944" s="16"/>
      <c r="I944" s="16"/>
      <c r="J944" s="16" t="s">
        <v>4735</v>
      </c>
      <c r="K944" s="16"/>
      <c r="L944" s="20" t="s">
        <v>44</v>
      </c>
      <c r="M944" s="22" t="s">
        <v>4736</v>
      </c>
      <c r="N944" s="16">
        <v>59.0</v>
      </c>
      <c r="O944" s="16">
        <v>57.0</v>
      </c>
      <c r="P944" s="16"/>
      <c r="Q944" s="23" t="s">
        <v>4737</v>
      </c>
      <c r="R944" s="20" t="s">
        <v>4738</v>
      </c>
    </row>
    <row r="945">
      <c r="A945" s="21" t="s">
        <v>4739</v>
      </c>
      <c r="B945" s="16" t="s">
        <v>169</v>
      </c>
      <c r="C945" s="18" t="s">
        <v>250</v>
      </c>
      <c r="D945" s="16" t="s">
        <v>4740</v>
      </c>
      <c r="E945" s="19">
        <v>43069.96518518518</v>
      </c>
      <c r="F945" s="16"/>
      <c r="G945" s="16" t="s">
        <v>32</v>
      </c>
      <c r="H945" s="16"/>
      <c r="I945" s="16"/>
      <c r="J945" s="16" t="s">
        <v>171</v>
      </c>
      <c r="K945" s="16"/>
      <c r="L945" s="20" t="s">
        <v>86</v>
      </c>
      <c r="M945" s="22" t="s">
        <v>172</v>
      </c>
      <c r="N945" s="16">
        <v>1386.0</v>
      </c>
      <c r="O945" s="16">
        <v>4987.0</v>
      </c>
      <c r="P945" s="16" t="s">
        <v>173</v>
      </c>
      <c r="Q945" s="23" t="s">
        <v>4741</v>
      </c>
      <c r="R945" s="20" t="s">
        <v>257</v>
      </c>
    </row>
    <row r="946">
      <c r="A946" s="21" t="s">
        <v>4742</v>
      </c>
      <c r="B946" s="16" t="s">
        <v>154</v>
      </c>
      <c r="C946" s="18" t="s">
        <v>3565</v>
      </c>
      <c r="D946" s="16" t="s">
        <v>4743</v>
      </c>
      <c r="E946" s="19">
        <v>43069.96415509259</v>
      </c>
      <c r="F946" s="16"/>
      <c r="G946" s="16" t="s">
        <v>32</v>
      </c>
      <c r="H946" s="16"/>
      <c r="I946" s="16"/>
      <c r="J946" s="16" t="s">
        <v>156</v>
      </c>
      <c r="K946" s="16"/>
      <c r="L946" s="20" t="s">
        <v>86</v>
      </c>
      <c r="M946" s="22" t="s">
        <v>340</v>
      </c>
      <c r="N946" s="16">
        <v>3149.0</v>
      </c>
      <c r="O946" s="16">
        <v>440.0</v>
      </c>
      <c r="P946" s="16" t="s">
        <v>158</v>
      </c>
      <c r="Q946" s="23" t="s">
        <v>4744</v>
      </c>
      <c r="R946" s="20" t="s">
        <v>3571</v>
      </c>
    </row>
    <row r="947">
      <c r="A947" s="21" t="s">
        <v>4745</v>
      </c>
      <c r="B947" s="16" t="s">
        <v>1547</v>
      </c>
      <c r="C947" s="18" t="s">
        <v>4301</v>
      </c>
      <c r="D947" s="16" t="s">
        <v>4746</v>
      </c>
      <c r="E947" s="19">
        <v>43069.964004629626</v>
      </c>
      <c r="F947" s="16"/>
      <c r="G947" s="16" t="s">
        <v>32</v>
      </c>
      <c r="H947" s="16"/>
      <c r="I947" s="16"/>
      <c r="J947" s="16" t="s">
        <v>1550</v>
      </c>
      <c r="K947" s="16"/>
      <c r="L947" s="20" t="s">
        <v>53</v>
      </c>
      <c r="M947" s="22" t="s">
        <v>1551</v>
      </c>
      <c r="N947" s="16">
        <v>48.0</v>
      </c>
      <c r="O947" s="16">
        <v>60.0</v>
      </c>
      <c r="P947" s="16" t="s">
        <v>1138</v>
      </c>
      <c r="Q947" s="23" t="s">
        <v>4747</v>
      </c>
      <c r="R947" s="20" t="s">
        <v>4304</v>
      </c>
    </row>
    <row r="948">
      <c r="A948" s="21" t="s">
        <v>4748</v>
      </c>
      <c r="B948" s="16" t="s">
        <v>2176</v>
      </c>
      <c r="C948" s="18" t="s">
        <v>4749</v>
      </c>
      <c r="D948" s="16" t="s">
        <v>4750</v>
      </c>
      <c r="E948" s="19">
        <v>43069.96392361111</v>
      </c>
      <c r="F948" s="16"/>
      <c r="G948" s="16" t="s">
        <v>32</v>
      </c>
      <c r="H948" s="16"/>
      <c r="I948" s="16"/>
      <c r="J948" s="16" t="s">
        <v>2178</v>
      </c>
      <c r="K948" s="16"/>
      <c r="L948" s="20" t="s">
        <v>53</v>
      </c>
      <c r="M948" s="22" t="s">
        <v>2179</v>
      </c>
      <c r="N948" s="16">
        <v>118.0</v>
      </c>
      <c r="O948" s="16">
        <v>261.0</v>
      </c>
      <c r="P948" s="16"/>
      <c r="Q948" s="23" t="s">
        <v>4751</v>
      </c>
      <c r="R948" s="20" t="s">
        <v>4752</v>
      </c>
    </row>
    <row r="949">
      <c r="A949" s="21" t="s">
        <v>4753</v>
      </c>
      <c r="B949" s="16" t="s">
        <v>945</v>
      </c>
      <c r="C949" s="18" t="s">
        <v>250</v>
      </c>
      <c r="D949" s="16" t="s">
        <v>4754</v>
      </c>
      <c r="E949" s="19">
        <v>43069.96231481481</v>
      </c>
      <c r="F949" s="16"/>
      <c r="G949" s="16" t="s">
        <v>32</v>
      </c>
      <c r="H949" s="16"/>
      <c r="I949" s="16"/>
      <c r="J949" s="16" t="s">
        <v>947</v>
      </c>
      <c r="K949" s="16"/>
      <c r="L949" s="20" t="s">
        <v>44</v>
      </c>
      <c r="M949" s="22" t="s">
        <v>948</v>
      </c>
      <c r="N949" s="16">
        <v>1741.0</v>
      </c>
      <c r="O949" s="16">
        <v>1664.0</v>
      </c>
      <c r="P949" s="16" t="s">
        <v>949</v>
      </c>
      <c r="Q949" s="23" t="s">
        <v>4755</v>
      </c>
      <c r="R949" s="20" t="s">
        <v>257</v>
      </c>
    </row>
    <row r="950">
      <c r="A950" s="21" t="s">
        <v>4756</v>
      </c>
      <c r="B950" s="16" t="s">
        <v>192</v>
      </c>
      <c r="C950" s="18" t="s">
        <v>4757</v>
      </c>
      <c r="D950" s="16" t="s">
        <v>4758</v>
      </c>
      <c r="E950" s="19">
        <v>43069.961747685185</v>
      </c>
      <c r="F950" s="16"/>
      <c r="G950" s="16" t="s">
        <v>32</v>
      </c>
      <c r="H950" s="16"/>
      <c r="I950" s="16"/>
      <c r="J950" s="16" t="s">
        <v>194</v>
      </c>
      <c r="K950" s="16"/>
      <c r="L950" s="20" t="s">
        <v>44</v>
      </c>
      <c r="M950" s="22" t="s">
        <v>195</v>
      </c>
      <c r="N950" s="16">
        <v>822.0</v>
      </c>
      <c r="O950" s="16">
        <v>1974.0</v>
      </c>
      <c r="P950" s="16" t="s">
        <v>196</v>
      </c>
      <c r="Q950" s="23" t="s">
        <v>4759</v>
      </c>
      <c r="R950" s="20" t="s">
        <v>4760</v>
      </c>
    </row>
    <row r="951">
      <c r="A951" s="21" t="s">
        <v>4761</v>
      </c>
      <c r="B951" s="16" t="s">
        <v>945</v>
      </c>
      <c r="C951" s="18" t="s">
        <v>4641</v>
      </c>
      <c r="D951" s="16" t="s">
        <v>4762</v>
      </c>
      <c r="E951" s="19">
        <v>43069.95930555556</v>
      </c>
      <c r="F951" s="16"/>
      <c r="G951" s="16" t="s">
        <v>32</v>
      </c>
      <c r="H951" s="16"/>
      <c r="I951" s="16"/>
      <c r="J951" s="16" t="s">
        <v>947</v>
      </c>
      <c r="K951" s="16"/>
      <c r="L951" s="20" t="s">
        <v>44</v>
      </c>
      <c r="M951" s="22" t="s">
        <v>948</v>
      </c>
      <c r="N951" s="16">
        <v>1741.0</v>
      </c>
      <c r="O951" s="16">
        <v>1664.0</v>
      </c>
      <c r="P951" s="16" t="s">
        <v>949</v>
      </c>
      <c r="Q951" s="23" t="s">
        <v>4763</v>
      </c>
      <c r="R951" s="20" t="s">
        <v>1927</v>
      </c>
    </row>
    <row r="952">
      <c r="A952" s="21" t="s">
        <v>4764</v>
      </c>
      <c r="B952" s="16" t="s">
        <v>945</v>
      </c>
      <c r="C952" s="18" t="s">
        <v>3565</v>
      </c>
      <c r="D952" s="16" t="s">
        <v>4765</v>
      </c>
      <c r="E952" s="19">
        <v>43069.958391203705</v>
      </c>
      <c r="F952" s="16"/>
      <c r="G952" s="16" t="s">
        <v>32</v>
      </c>
      <c r="H952" s="16"/>
      <c r="I952" s="16"/>
      <c r="J952" s="16" t="s">
        <v>947</v>
      </c>
      <c r="K952" s="16"/>
      <c r="L952" s="20" t="s">
        <v>44</v>
      </c>
      <c r="M952" s="22" t="s">
        <v>948</v>
      </c>
      <c r="N952" s="16">
        <v>1741.0</v>
      </c>
      <c r="O952" s="16">
        <v>1664.0</v>
      </c>
      <c r="P952" s="16" t="s">
        <v>949</v>
      </c>
      <c r="Q952" s="23" t="s">
        <v>4766</v>
      </c>
      <c r="R952" s="20" t="s">
        <v>3571</v>
      </c>
    </row>
    <row r="953">
      <c r="A953" s="21" t="s">
        <v>4767</v>
      </c>
      <c r="B953" s="16" t="s">
        <v>2044</v>
      </c>
      <c r="C953" s="18" t="s">
        <v>4768</v>
      </c>
      <c r="D953" s="16" t="s">
        <v>4769</v>
      </c>
      <c r="E953" s="19">
        <v>43069.95833333333</v>
      </c>
      <c r="F953" s="16"/>
      <c r="G953" s="16" t="s">
        <v>32</v>
      </c>
      <c r="H953" s="16"/>
      <c r="I953" s="16"/>
      <c r="J953" s="16" t="s">
        <v>2047</v>
      </c>
      <c r="K953" s="16"/>
      <c r="L953" s="20" t="s">
        <v>53</v>
      </c>
      <c r="M953" s="22" t="s">
        <v>2048</v>
      </c>
      <c r="N953" s="16">
        <v>76.0</v>
      </c>
      <c r="O953" s="16">
        <v>327.0</v>
      </c>
      <c r="P953" s="16" t="s">
        <v>2049</v>
      </c>
      <c r="Q953" s="23" t="s">
        <v>4770</v>
      </c>
      <c r="R953" s="20" t="s">
        <v>4771</v>
      </c>
    </row>
    <row r="954">
      <c r="A954" s="21" t="s">
        <v>4772</v>
      </c>
      <c r="B954" s="16" t="s">
        <v>945</v>
      </c>
      <c r="C954" s="18" t="s">
        <v>4725</v>
      </c>
      <c r="D954" s="16" t="s">
        <v>4773</v>
      </c>
      <c r="E954" s="19">
        <v>43069.958287037036</v>
      </c>
      <c r="F954" s="16"/>
      <c r="G954" s="16" t="s">
        <v>32</v>
      </c>
      <c r="H954" s="16"/>
      <c r="I954" s="16"/>
      <c r="J954" s="16" t="s">
        <v>947</v>
      </c>
      <c r="K954" s="16"/>
      <c r="L954" s="20" t="s">
        <v>44</v>
      </c>
      <c r="M954" s="22" t="s">
        <v>948</v>
      </c>
      <c r="N954" s="16">
        <v>1741.0</v>
      </c>
      <c r="O954" s="16">
        <v>1664.0</v>
      </c>
      <c r="P954" s="16" t="s">
        <v>949</v>
      </c>
      <c r="Q954" s="23" t="s">
        <v>4774</v>
      </c>
      <c r="R954" s="20" t="s">
        <v>4730</v>
      </c>
    </row>
    <row r="955">
      <c r="A955" s="21" t="s">
        <v>4775</v>
      </c>
      <c r="B955" s="16" t="s">
        <v>1342</v>
      </c>
      <c r="C955" s="18" t="s">
        <v>4776</v>
      </c>
      <c r="D955" s="16" t="s">
        <v>4777</v>
      </c>
      <c r="E955" s="19">
        <v>43069.9579050926</v>
      </c>
      <c r="F955" s="16"/>
      <c r="G955" s="16" t="s">
        <v>32</v>
      </c>
      <c r="H955" s="16"/>
      <c r="I955" s="16"/>
      <c r="J955" s="16" t="s">
        <v>1345</v>
      </c>
      <c r="K955" s="16"/>
      <c r="L955" s="20" t="s">
        <v>44</v>
      </c>
      <c r="M955" s="22" t="s">
        <v>1346</v>
      </c>
      <c r="N955" s="16">
        <v>972.0</v>
      </c>
      <c r="O955" s="16">
        <v>1114.0</v>
      </c>
      <c r="P955" s="16" t="s">
        <v>1347</v>
      </c>
      <c r="Q955" s="23" t="s">
        <v>4778</v>
      </c>
      <c r="R955" s="20" t="s">
        <v>4779</v>
      </c>
    </row>
    <row r="956">
      <c r="A956" s="21" t="s">
        <v>4780</v>
      </c>
      <c r="B956" s="16" t="s">
        <v>842</v>
      </c>
      <c r="C956" s="18" t="s">
        <v>4781</v>
      </c>
      <c r="D956" s="16" t="s">
        <v>4782</v>
      </c>
      <c r="E956" s="19">
        <v>43069.95554398149</v>
      </c>
      <c r="F956" s="16" t="s">
        <v>4697</v>
      </c>
      <c r="G956" s="16" t="s">
        <v>32</v>
      </c>
      <c r="H956" s="16"/>
      <c r="I956" s="16"/>
      <c r="J956" s="16" t="s">
        <v>845</v>
      </c>
      <c r="K956" s="16"/>
      <c r="L956" s="20" t="s">
        <v>4264</v>
      </c>
      <c r="M956" s="22" t="s">
        <v>846</v>
      </c>
      <c r="N956" s="16">
        <v>540.0</v>
      </c>
      <c r="O956" s="16">
        <v>518.0</v>
      </c>
      <c r="P956" s="16" t="s">
        <v>847</v>
      </c>
      <c r="Q956" s="23" t="s">
        <v>4783</v>
      </c>
      <c r="R956" s="20" t="s">
        <v>4784</v>
      </c>
    </row>
    <row r="957">
      <c r="A957" s="21" t="s">
        <v>4785</v>
      </c>
      <c r="B957" s="16" t="s">
        <v>1547</v>
      </c>
      <c r="C957" s="18" t="s">
        <v>4786</v>
      </c>
      <c r="D957" s="16" t="s">
        <v>4787</v>
      </c>
      <c r="E957" s="19">
        <v>43069.9534837963</v>
      </c>
      <c r="F957" s="16"/>
      <c r="G957" s="16" t="s">
        <v>32</v>
      </c>
      <c r="H957" s="16"/>
      <c r="I957" s="16"/>
      <c r="J957" s="16" t="s">
        <v>1550</v>
      </c>
      <c r="K957" s="16"/>
      <c r="L957" s="20" t="s">
        <v>53</v>
      </c>
      <c r="M957" s="22" t="s">
        <v>1551</v>
      </c>
      <c r="N957" s="16">
        <v>48.0</v>
      </c>
      <c r="O957" s="16">
        <v>60.0</v>
      </c>
      <c r="P957" s="16" t="s">
        <v>1138</v>
      </c>
      <c r="Q957" s="23" t="s">
        <v>4788</v>
      </c>
      <c r="R957" s="20" t="s">
        <v>4789</v>
      </c>
    </row>
    <row r="958">
      <c r="A958" s="21" t="s">
        <v>4790</v>
      </c>
      <c r="B958" s="16" t="s">
        <v>192</v>
      </c>
      <c r="C958" s="18" t="s">
        <v>4791</v>
      </c>
      <c r="D958" s="16" t="s">
        <v>4792</v>
      </c>
      <c r="E958" s="19">
        <v>43069.94957175926</v>
      </c>
      <c r="F958" s="16"/>
      <c r="G958" s="16" t="s">
        <v>32</v>
      </c>
      <c r="H958" s="16"/>
      <c r="I958" s="16"/>
      <c r="J958" s="16" t="s">
        <v>194</v>
      </c>
      <c r="K958" s="16"/>
      <c r="L958" s="20" t="s">
        <v>44</v>
      </c>
      <c r="M958" s="22" t="s">
        <v>195</v>
      </c>
      <c r="N958" s="16">
        <v>822.0</v>
      </c>
      <c r="O958" s="16">
        <v>1974.0</v>
      </c>
      <c r="P958" s="16" t="s">
        <v>196</v>
      </c>
      <c r="Q958" s="23" t="s">
        <v>4793</v>
      </c>
      <c r="R958" s="20" t="s">
        <v>4794</v>
      </c>
    </row>
    <row r="959">
      <c r="A959" s="21" t="s">
        <v>4795</v>
      </c>
      <c r="B959" s="16" t="s">
        <v>1319</v>
      </c>
      <c r="C959" s="18" t="s">
        <v>4796</v>
      </c>
      <c r="D959" s="16" t="s">
        <v>4797</v>
      </c>
      <c r="E959" s="19">
        <v>43069.948425925926</v>
      </c>
      <c r="F959" s="16"/>
      <c r="G959" s="16" t="s">
        <v>32</v>
      </c>
      <c r="H959" s="16"/>
      <c r="I959" s="16"/>
      <c r="J959" s="16" t="s">
        <v>1322</v>
      </c>
      <c r="K959" s="16"/>
      <c r="L959" s="20" t="s">
        <v>44</v>
      </c>
      <c r="M959" s="22" t="s">
        <v>1323</v>
      </c>
      <c r="N959" s="16">
        <v>18.0</v>
      </c>
      <c r="O959" s="16">
        <v>34.0</v>
      </c>
      <c r="P959" s="16" t="s">
        <v>1138</v>
      </c>
      <c r="Q959" s="23" t="s">
        <v>4798</v>
      </c>
      <c r="R959" s="20" t="s">
        <v>4799</v>
      </c>
    </row>
    <row r="960">
      <c r="A960" s="21" t="s">
        <v>4800</v>
      </c>
      <c r="B960" s="16" t="s">
        <v>192</v>
      </c>
      <c r="C960" s="18" t="s">
        <v>4801</v>
      </c>
      <c r="D960" s="16" t="s">
        <v>4802</v>
      </c>
      <c r="E960" s="19">
        <v>43069.93885416667</v>
      </c>
      <c r="F960" s="16"/>
      <c r="G960" s="16" t="s">
        <v>32</v>
      </c>
      <c r="H960" s="16"/>
      <c r="I960" s="16"/>
      <c r="J960" s="16" t="s">
        <v>194</v>
      </c>
      <c r="K960" s="16"/>
      <c r="L960" s="20" t="s">
        <v>44</v>
      </c>
      <c r="M960" s="22" t="s">
        <v>195</v>
      </c>
      <c r="N960" s="16">
        <v>822.0</v>
      </c>
      <c r="O960" s="16">
        <v>1974.0</v>
      </c>
      <c r="P960" s="16" t="s">
        <v>196</v>
      </c>
      <c r="Q960" s="23" t="s">
        <v>4803</v>
      </c>
      <c r="R960" s="20" t="s">
        <v>4804</v>
      </c>
    </row>
    <row r="961">
      <c r="A961" s="21" t="s">
        <v>4805</v>
      </c>
      <c r="B961" s="16" t="s">
        <v>1319</v>
      </c>
      <c r="C961" s="18" t="s">
        <v>4806</v>
      </c>
      <c r="D961" s="16" t="s">
        <v>4807</v>
      </c>
      <c r="E961" s="19">
        <v>43069.9384837963</v>
      </c>
      <c r="F961" s="16"/>
      <c r="G961" s="16" t="s">
        <v>32</v>
      </c>
      <c r="H961" s="16"/>
      <c r="I961" s="16"/>
      <c r="J961" s="16" t="s">
        <v>1322</v>
      </c>
      <c r="K961" s="16"/>
      <c r="L961" s="20" t="s">
        <v>44</v>
      </c>
      <c r="M961" s="22" t="s">
        <v>1323</v>
      </c>
      <c r="N961" s="16">
        <v>18.0</v>
      </c>
      <c r="O961" s="16">
        <v>34.0</v>
      </c>
      <c r="P961" s="16" t="s">
        <v>1138</v>
      </c>
      <c r="Q961" s="23" t="s">
        <v>4808</v>
      </c>
      <c r="R961" s="20" t="s">
        <v>4809</v>
      </c>
    </row>
    <row r="962">
      <c r="A962" s="21" t="s">
        <v>4810</v>
      </c>
      <c r="B962" s="16" t="s">
        <v>4811</v>
      </c>
      <c r="C962" s="18" t="s">
        <v>4791</v>
      </c>
      <c r="D962" s="16" t="s">
        <v>4812</v>
      </c>
      <c r="E962" s="19">
        <v>43069.938472222224</v>
      </c>
      <c r="F962" s="16"/>
      <c r="G962" s="16" t="s">
        <v>32</v>
      </c>
      <c r="H962" s="16"/>
      <c r="I962" s="16"/>
      <c r="J962" s="16" t="s">
        <v>4813</v>
      </c>
      <c r="K962" s="16"/>
      <c r="L962" s="20" t="s">
        <v>44</v>
      </c>
      <c r="M962" s="22" t="s">
        <v>4814</v>
      </c>
      <c r="N962" s="16">
        <v>431.0</v>
      </c>
      <c r="O962" s="16">
        <v>355.0</v>
      </c>
      <c r="P962" s="16" t="s">
        <v>4815</v>
      </c>
      <c r="Q962" s="23" t="s">
        <v>4816</v>
      </c>
      <c r="R962" s="20" t="s">
        <v>4794</v>
      </c>
    </row>
    <row r="963">
      <c r="A963" s="21" t="s">
        <v>4817</v>
      </c>
      <c r="B963" s="16" t="s">
        <v>2182</v>
      </c>
      <c r="C963" s="18" t="s">
        <v>4818</v>
      </c>
      <c r="D963" s="16" t="s">
        <v>4819</v>
      </c>
      <c r="E963" s="19">
        <v>43069.93791666666</v>
      </c>
      <c r="F963" s="16"/>
      <c r="G963" s="16" t="s">
        <v>32</v>
      </c>
      <c r="H963" s="16"/>
      <c r="I963" s="16"/>
      <c r="J963" s="16" t="s">
        <v>2184</v>
      </c>
      <c r="K963" s="16"/>
      <c r="L963" s="20" t="s">
        <v>44</v>
      </c>
      <c r="M963" s="22" t="s">
        <v>2185</v>
      </c>
      <c r="N963" s="16">
        <v>1049.0</v>
      </c>
      <c r="O963" s="16">
        <v>1061.0</v>
      </c>
      <c r="P963" s="16" t="s">
        <v>2186</v>
      </c>
      <c r="Q963" s="23" t="s">
        <v>4820</v>
      </c>
      <c r="R963" s="20" t="s">
        <v>2491</v>
      </c>
    </row>
    <row r="964">
      <c r="A964" s="21" t="s">
        <v>4821</v>
      </c>
      <c r="B964" s="16" t="s">
        <v>243</v>
      </c>
      <c r="C964" s="18" t="s">
        <v>4614</v>
      </c>
      <c r="D964" s="16" t="s">
        <v>4822</v>
      </c>
      <c r="E964" s="19">
        <v>43069.93780092592</v>
      </c>
      <c r="F964" s="16"/>
      <c r="G964" s="16" t="s">
        <v>32</v>
      </c>
      <c r="H964" s="16"/>
      <c r="I964" s="16"/>
      <c r="J964" s="16" t="s">
        <v>245</v>
      </c>
      <c r="K964" s="16"/>
      <c r="L964" s="20" t="s">
        <v>44</v>
      </c>
      <c r="M964" s="22" t="s">
        <v>246</v>
      </c>
      <c r="N964" s="16">
        <v>70.0</v>
      </c>
      <c r="O964" s="16">
        <v>139.0</v>
      </c>
      <c r="P964" s="16"/>
      <c r="Q964" s="23" t="s">
        <v>4823</v>
      </c>
      <c r="R964" s="20" t="s">
        <v>4619</v>
      </c>
    </row>
    <row r="965">
      <c r="A965" s="21" t="s">
        <v>4824</v>
      </c>
      <c r="B965" s="16" t="s">
        <v>2676</v>
      </c>
      <c r="C965" s="18" t="s">
        <v>4825</v>
      </c>
      <c r="D965" s="16" t="s">
        <v>4826</v>
      </c>
      <c r="E965" s="19">
        <v>43069.937326388885</v>
      </c>
      <c r="F965" s="16"/>
      <c r="G965" s="16" t="s">
        <v>32</v>
      </c>
      <c r="H965" s="16"/>
      <c r="I965" s="16"/>
      <c r="J965" s="16" t="s">
        <v>2678</v>
      </c>
      <c r="K965" s="16"/>
      <c r="L965" s="20" t="s">
        <v>44</v>
      </c>
      <c r="M965" s="22" t="s">
        <v>2679</v>
      </c>
      <c r="N965" s="16">
        <v>474.0</v>
      </c>
      <c r="O965" s="16">
        <v>387.0</v>
      </c>
      <c r="P965" s="16" t="s">
        <v>2680</v>
      </c>
      <c r="Q965" s="23" t="s">
        <v>4827</v>
      </c>
      <c r="R965" s="20" t="s">
        <v>4828</v>
      </c>
    </row>
    <row r="966">
      <c r="A966" s="21" t="s">
        <v>4829</v>
      </c>
      <c r="B966" s="16" t="s">
        <v>1408</v>
      </c>
      <c r="C966" s="18" t="s">
        <v>4830</v>
      </c>
      <c r="D966" s="16" t="s">
        <v>4831</v>
      </c>
      <c r="E966" s="19">
        <v>43069.93677083333</v>
      </c>
      <c r="F966" s="16"/>
      <c r="G966" s="16" t="s">
        <v>32</v>
      </c>
      <c r="H966" s="16"/>
      <c r="I966" s="16"/>
      <c r="J966" s="16" t="s">
        <v>1411</v>
      </c>
      <c r="K966" s="16"/>
      <c r="L966" s="20" t="s">
        <v>86</v>
      </c>
      <c r="M966" s="22" t="s">
        <v>1412</v>
      </c>
      <c r="N966" s="16">
        <v>43.0</v>
      </c>
      <c r="O966" s="16">
        <v>104.0</v>
      </c>
      <c r="P966" s="16" t="s">
        <v>1413</v>
      </c>
      <c r="Q966" s="23" t="s">
        <v>4832</v>
      </c>
      <c r="R966" s="20" t="s">
        <v>4833</v>
      </c>
    </row>
    <row r="967">
      <c r="A967" s="21" t="s">
        <v>4834</v>
      </c>
      <c r="B967" s="16" t="s">
        <v>176</v>
      </c>
      <c r="C967" s="18" t="s">
        <v>4301</v>
      </c>
      <c r="D967" s="16" t="s">
        <v>4835</v>
      </c>
      <c r="E967" s="19">
        <v>43069.936331018514</v>
      </c>
      <c r="F967" s="16"/>
      <c r="G967" s="16" t="s">
        <v>32</v>
      </c>
      <c r="H967" s="16"/>
      <c r="I967" s="16"/>
      <c r="J967" s="16" t="s">
        <v>179</v>
      </c>
      <c r="K967" s="16"/>
      <c r="L967" s="20" t="s">
        <v>44</v>
      </c>
      <c r="M967" s="22" t="s">
        <v>180</v>
      </c>
      <c r="N967" s="16">
        <v>1259.0</v>
      </c>
      <c r="O967" s="16">
        <v>789.0</v>
      </c>
      <c r="P967" s="16" t="s">
        <v>181</v>
      </c>
      <c r="Q967" s="23" t="s">
        <v>4836</v>
      </c>
      <c r="R967" s="20" t="s">
        <v>4304</v>
      </c>
    </row>
    <row r="968">
      <c r="A968" s="21" t="s">
        <v>4837</v>
      </c>
      <c r="B968" s="16" t="s">
        <v>1615</v>
      </c>
      <c r="C968" s="18" t="s">
        <v>4838</v>
      </c>
      <c r="D968" s="16" t="s">
        <v>4839</v>
      </c>
      <c r="E968" s="19">
        <v>43069.93530092592</v>
      </c>
      <c r="F968" s="16"/>
      <c r="G968" s="16" t="s">
        <v>32</v>
      </c>
      <c r="H968" s="16"/>
      <c r="I968" s="16"/>
      <c r="J968" s="16" t="s">
        <v>1618</v>
      </c>
      <c r="K968" s="16"/>
      <c r="L968" s="20" t="s">
        <v>44</v>
      </c>
      <c r="M968" s="22" t="s">
        <v>1619</v>
      </c>
      <c r="N968" s="16">
        <v>288.0</v>
      </c>
      <c r="O968" s="16">
        <v>517.0</v>
      </c>
      <c r="P968" s="16"/>
      <c r="Q968" s="23" t="s">
        <v>4840</v>
      </c>
      <c r="R968" s="20" t="s">
        <v>4841</v>
      </c>
    </row>
    <row r="969">
      <c r="A969" s="21" t="s">
        <v>4842</v>
      </c>
      <c r="B969" s="16" t="s">
        <v>1580</v>
      </c>
      <c r="C969" s="18" t="s">
        <v>4843</v>
      </c>
      <c r="D969" s="16" t="s">
        <v>4844</v>
      </c>
      <c r="E969" s="19">
        <v>43069.93518518518</v>
      </c>
      <c r="F969" s="16"/>
      <c r="G969" s="16" t="s">
        <v>32</v>
      </c>
      <c r="H969" s="16"/>
      <c r="I969" s="16"/>
      <c r="J969" s="16" t="s">
        <v>1582</v>
      </c>
      <c r="K969" s="16"/>
      <c r="L969" s="20" t="s">
        <v>86</v>
      </c>
      <c r="M969" s="22" t="s">
        <v>1583</v>
      </c>
      <c r="N969" s="16">
        <v>2141.0</v>
      </c>
      <c r="O969" s="16">
        <v>4997.0</v>
      </c>
      <c r="P969" s="16" t="s">
        <v>1584</v>
      </c>
      <c r="Q969" s="23" t="s">
        <v>4845</v>
      </c>
      <c r="R969" s="20" t="s">
        <v>4846</v>
      </c>
    </row>
    <row r="970">
      <c r="A970" s="21" t="s">
        <v>4847</v>
      </c>
      <c r="B970" s="16" t="s">
        <v>945</v>
      </c>
      <c r="C970" s="18" t="s">
        <v>4656</v>
      </c>
      <c r="D970" s="16" t="s">
        <v>4848</v>
      </c>
      <c r="E970" s="19">
        <v>43069.93508101851</v>
      </c>
      <c r="F970" s="16"/>
      <c r="G970" s="16" t="s">
        <v>32</v>
      </c>
      <c r="H970" s="16"/>
      <c r="I970" s="16"/>
      <c r="J970" s="16" t="s">
        <v>947</v>
      </c>
      <c r="K970" s="16"/>
      <c r="L970" s="20" t="s">
        <v>86</v>
      </c>
      <c r="M970" s="22" t="s">
        <v>948</v>
      </c>
      <c r="N970" s="16">
        <v>1741.0</v>
      </c>
      <c r="O970" s="16">
        <v>1664.0</v>
      </c>
      <c r="P970" s="16" t="s">
        <v>949</v>
      </c>
      <c r="Q970" s="23" t="s">
        <v>4849</v>
      </c>
      <c r="R970" s="20" t="s">
        <v>4659</v>
      </c>
    </row>
    <row r="971">
      <c r="A971" s="21" t="s">
        <v>4850</v>
      </c>
      <c r="B971" s="16" t="s">
        <v>1580</v>
      </c>
      <c r="C971" s="18" t="s">
        <v>4614</v>
      </c>
      <c r="D971" s="16" t="s">
        <v>4851</v>
      </c>
      <c r="E971" s="19">
        <v>43069.935057870374</v>
      </c>
      <c r="F971" s="16"/>
      <c r="G971" s="16" t="s">
        <v>32</v>
      </c>
      <c r="H971" s="16"/>
      <c r="I971" s="16"/>
      <c r="J971" s="16" t="s">
        <v>1582</v>
      </c>
      <c r="K971" s="16"/>
      <c r="L971" s="20" t="s">
        <v>86</v>
      </c>
      <c r="M971" s="22" t="s">
        <v>1583</v>
      </c>
      <c r="N971" s="16">
        <v>2141.0</v>
      </c>
      <c r="O971" s="16">
        <v>4997.0</v>
      </c>
      <c r="P971" s="16" t="s">
        <v>1584</v>
      </c>
      <c r="Q971" s="23" t="s">
        <v>4852</v>
      </c>
      <c r="R971" s="20" t="s">
        <v>4619</v>
      </c>
    </row>
    <row r="972">
      <c r="A972" s="21" t="s">
        <v>4853</v>
      </c>
      <c r="B972" s="16" t="s">
        <v>945</v>
      </c>
      <c r="C972" s="18" t="s">
        <v>4614</v>
      </c>
      <c r="D972" s="16" t="s">
        <v>4854</v>
      </c>
      <c r="E972" s="19">
        <v>43069.93420138889</v>
      </c>
      <c r="F972" s="16"/>
      <c r="G972" s="16" t="s">
        <v>32</v>
      </c>
      <c r="H972" s="16"/>
      <c r="I972" s="16"/>
      <c r="J972" s="16" t="s">
        <v>947</v>
      </c>
      <c r="K972" s="16"/>
      <c r="L972" s="20" t="s">
        <v>86</v>
      </c>
      <c r="M972" s="22" t="s">
        <v>948</v>
      </c>
      <c r="N972" s="16">
        <v>1741.0</v>
      </c>
      <c r="O972" s="16">
        <v>1664.0</v>
      </c>
      <c r="P972" s="16" t="s">
        <v>949</v>
      </c>
      <c r="Q972" s="23" t="s">
        <v>4855</v>
      </c>
      <c r="R972" s="20" t="s">
        <v>4619</v>
      </c>
    </row>
    <row r="973">
      <c r="A973" s="21" t="s">
        <v>4856</v>
      </c>
      <c r="B973" s="16" t="s">
        <v>4857</v>
      </c>
      <c r="C973" s="18" t="s">
        <v>4858</v>
      </c>
      <c r="D973" s="16" t="s">
        <v>4859</v>
      </c>
      <c r="E973" s="19">
        <v>43069.93418981481</v>
      </c>
      <c r="F973" s="16"/>
      <c r="G973" s="16" t="s">
        <v>32</v>
      </c>
      <c r="H973" s="16"/>
      <c r="I973" s="16"/>
      <c r="J973" s="16" t="s">
        <v>4860</v>
      </c>
      <c r="K973" s="16"/>
      <c r="L973" s="20" t="s">
        <v>44</v>
      </c>
      <c r="M973" s="22" t="s">
        <v>4861</v>
      </c>
      <c r="N973" s="16">
        <v>439.0</v>
      </c>
      <c r="O973" s="16">
        <v>999.0</v>
      </c>
      <c r="P973" s="16" t="s">
        <v>1116</v>
      </c>
      <c r="Q973" s="23" t="s">
        <v>4862</v>
      </c>
      <c r="R973" s="20" t="s">
        <v>4863</v>
      </c>
    </row>
    <row r="974">
      <c r="A974" s="21" t="s">
        <v>4864</v>
      </c>
      <c r="B974" s="16" t="s">
        <v>945</v>
      </c>
      <c r="C974" s="18" t="s">
        <v>4843</v>
      </c>
      <c r="D974" s="16" t="s">
        <v>4865</v>
      </c>
      <c r="E974" s="19">
        <v>43069.9341087963</v>
      </c>
      <c r="F974" s="16"/>
      <c r="G974" s="16" t="s">
        <v>32</v>
      </c>
      <c r="H974" s="16"/>
      <c r="I974" s="16"/>
      <c r="J974" s="16" t="s">
        <v>947</v>
      </c>
      <c r="K974" s="16"/>
      <c r="L974" s="20" t="s">
        <v>86</v>
      </c>
      <c r="M974" s="22" t="s">
        <v>948</v>
      </c>
      <c r="N974" s="16">
        <v>1741.0</v>
      </c>
      <c r="O974" s="16">
        <v>1664.0</v>
      </c>
      <c r="P974" s="16" t="s">
        <v>949</v>
      </c>
      <c r="Q974" s="23" t="s">
        <v>4866</v>
      </c>
      <c r="R974" s="20" t="s">
        <v>4846</v>
      </c>
    </row>
    <row r="975">
      <c r="A975" s="21" t="s">
        <v>4867</v>
      </c>
      <c r="B975" s="16" t="s">
        <v>1580</v>
      </c>
      <c r="C975" s="18" t="s">
        <v>4868</v>
      </c>
      <c r="D975" s="16" t="s">
        <v>4869</v>
      </c>
      <c r="E975" s="19">
        <v>43069.932974537034</v>
      </c>
      <c r="F975" s="16"/>
      <c r="G975" s="16" t="s">
        <v>32</v>
      </c>
      <c r="H975" s="16" t="s">
        <v>947</v>
      </c>
      <c r="I975" s="16" t="s">
        <v>945</v>
      </c>
      <c r="J975" s="16" t="s">
        <v>1582</v>
      </c>
      <c r="K975" s="16" t="s">
        <v>4870</v>
      </c>
      <c r="L975" s="20" t="s">
        <v>86</v>
      </c>
      <c r="M975" s="22" t="s">
        <v>1583</v>
      </c>
      <c r="N975" s="16">
        <v>2141.0</v>
      </c>
      <c r="O975" s="16">
        <v>4997.0</v>
      </c>
      <c r="P975" s="16" t="s">
        <v>1584</v>
      </c>
      <c r="Q975" s="23" t="s">
        <v>4871</v>
      </c>
      <c r="R975" s="20" t="s">
        <v>4872</v>
      </c>
    </row>
    <row r="976">
      <c r="A976" s="21" t="s">
        <v>4873</v>
      </c>
      <c r="B976" s="16" t="s">
        <v>1342</v>
      </c>
      <c r="C976" s="18" t="s">
        <v>4874</v>
      </c>
      <c r="D976" s="16" t="s">
        <v>4875</v>
      </c>
      <c r="E976" s="19">
        <v>43069.93252314815</v>
      </c>
      <c r="F976" s="16"/>
      <c r="G976" s="16" t="s">
        <v>32</v>
      </c>
      <c r="H976" s="16"/>
      <c r="I976" s="16"/>
      <c r="J976" s="16" t="s">
        <v>1345</v>
      </c>
      <c r="K976" s="16"/>
      <c r="L976" s="20" t="s">
        <v>736</v>
      </c>
      <c r="M976" s="22" t="s">
        <v>1346</v>
      </c>
      <c r="N976" s="16">
        <v>972.0</v>
      </c>
      <c r="O976" s="16">
        <v>1114.0</v>
      </c>
      <c r="P976" s="16" t="s">
        <v>1347</v>
      </c>
      <c r="Q976" s="23" t="s">
        <v>4876</v>
      </c>
      <c r="R976" s="20" t="s">
        <v>4877</v>
      </c>
    </row>
    <row r="977">
      <c r="A977" s="21" t="s">
        <v>4878</v>
      </c>
      <c r="B977" s="16" t="s">
        <v>3531</v>
      </c>
      <c r="C977" s="18" t="s">
        <v>4614</v>
      </c>
      <c r="D977" s="16" t="s">
        <v>4879</v>
      </c>
      <c r="E977" s="19">
        <v>43069.93128472222</v>
      </c>
      <c r="F977" s="16"/>
      <c r="G977" s="16" t="s">
        <v>32</v>
      </c>
      <c r="H977" s="16"/>
      <c r="I977" s="16"/>
      <c r="J977" s="16" t="s">
        <v>3534</v>
      </c>
      <c r="K977" s="16"/>
      <c r="L977" s="20" t="s">
        <v>86</v>
      </c>
      <c r="M977" s="22" t="s">
        <v>3535</v>
      </c>
      <c r="N977" s="16">
        <v>10141.0</v>
      </c>
      <c r="O977" s="16">
        <v>746.0</v>
      </c>
      <c r="P977" s="16" t="s">
        <v>158</v>
      </c>
      <c r="Q977" s="23" t="s">
        <v>4880</v>
      </c>
      <c r="R977" s="20" t="s">
        <v>4619</v>
      </c>
    </row>
    <row r="978">
      <c r="A978" s="21" t="s">
        <v>4881</v>
      </c>
      <c r="B978" s="16" t="s">
        <v>1417</v>
      </c>
      <c r="C978" s="18" t="s">
        <v>4882</v>
      </c>
      <c r="D978" s="16" t="s">
        <v>4883</v>
      </c>
      <c r="E978" s="19">
        <v>43069.93082175926</v>
      </c>
      <c r="F978" s="16"/>
      <c r="G978" s="16" t="s">
        <v>32</v>
      </c>
      <c r="H978" s="16"/>
      <c r="I978" s="16"/>
      <c r="J978" s="16" t="s">
        <v>1420</v>
      </c>
      <c r="K978" s="16"/>
      <c r="L978" s="20" t="s">
        <v>86</v>
      </c>
      <c r="M978" s="22" t="s">
        <v>1421</v>
      </c>
      <c r="N978" s="16">
        <v>1312.0</v>
      </c>
      <c r="O978" s="16">
        <v>2002.0</v>
      </c>
      <c r="P978" s="16"/>
      <c r="Q978" s="23" t="s">
        <v>4884</v>
      </c>
      <c r="R978" s="20" t="s">
        <v>4885</v>
      </c>
    </row>
    <row r="979">
      <c r="A979" s="21" t="s">
        <v>4886</v>
      </c>
      <c r="B979" s="16" t="s">
        <v>1342</v>
      </c>
      <c r="C979" s="18" t="s">
        <v>4887</v>
      </c>
      <c r="D979" s="16" t="s">
        <v>4888</v>
      </c>
      <c r="E979" s="19">
        <v>43069.92974537037</v>
      </c>
      <c r="F979" s="16"/>
      <c r="G979" s="16" t="s">
        <v>32</v>
      </c>
      <c r="H979" s="16"/>
      <c r="I979" s="16"/>
      <c r="J979" s="16" t="s">
        <v>1345</v>
      </c>
      <c r="K979" s="16"/>
      <c r="L979" s="20" t="s">
        <v>736</v>
      </c>
      <c r="M979" s="22" t="s">
        <v>1346</v>
      </c>
      <c r="N979" s="16">
        <v>972.0</v>
      </c>
      <c r="O979" s="16">
        <v>1114.0</v>
      </c>
      <c r="P979" s="16" t="s">
        <v>1347</v>
      </c>
      <c r="Q979" s="23" t="s">
        <v>4889</v>
      </c>
      <c r="R979" s="20" t="s">
        <v>4890</v>
      </c>
    </row>
    <row r="980">
      <c r="A980" s="21" t="s">
        <v>4891</v>
      </c>
      <c r="B980" s="16" t="s">
        <v>945</v>
      </c>
      <c r="C980" s="18" t="s">
        <v>4417</v>
      </c>
      <c r="D980" s="16" t="s">
        <v>4892</v>
      </c>
      <c r="E980" s="19">
        <v>43069.928495370375</v>
      </c>
      <c r="F980" s="16"/>
      <c r="G980" s="16" t="s">
        <v>32</v>
      </c>
      <c r="H980" s="16"/>
      <c r="I980" s="16"/>
      <c r="J980" s="16" t="s">
        <v>947</v>
      </c>
      <c r="K980" s="16"/>
      <c r="L980" s="20" t="s">
        <v>86</v>
      </c>
      <c r="M980" s="22" t="s">
        <v>948</v>
      </c>
      <c r="N980" s="16">
        <v>1741.0</v>
      </c>
      <c r="O980" s="16">
        <v>1664.0</v>
      </c>
      <c r="P980" s="16" t="s">
        <v>949</v>
      </c>
      <c r="Q980" s="23" t="s">
        <v>4893</v>
      </c>
      <c r="R980" s="20" t="s">
        <v>4420</v>
      </c>
    </row>
    <row r="981">
      <c r="A981" s="21" t="s">
        <v>4894</v>
      </c>
      <c r="B981" s="16" t="s">
        <v>1091</v>
      </c>
      <c r="C981" s="18" t="s">
        <v>4417</v>
      </c>
      <c r="D981" s="16" t="s">
        <v>4895</v>
      </c>
      <c r="E981" s="19">
        <v>43069.92802083334</v>
      </c>
      <c r="F981" s="16"/>
      <c r="G981" s="16" t="s">
        <v>32</v>
      </c>
      <c r="H981" s="16"/>
      <c r="I981" s="16"/>
      <c r="J981" s="16" t="s">
        <v>1094</v>
      </c>
      <c r="K981" s="16"/>
      <c r="L981" s="20" t="s">
        <v>86</v>
      </c>
      <c r="M981" s="22" t="s">
        <v>1095</v>
      </c>
      <c r="N981" s="16">
        <v>1129.0</v>
      </c>
      <c r="O981" s="16">
        <v>1026.0</v>
      </c>
      <c r="P981" s="16" t="s">
        <v>1096</v>
      </c>
      <c r="Q981" s="23" t="s">
        <v>4896</v>
      </c>
      <c r="R981" s="20" t="s">
        <v>4420</v>
      </c>
    </row>
    <row r="982">
      <c r="A982" s="21" t="s">
        <v>4897</v>
      </c>
      <c r="B982" s="16" t="s">
        <v>1615</v>
      </c>
      <c r="C982" s="18" t="s">
        <v>4898</v>
      </c>
      <c r="D982" s="16" t="s">
        <v>4899</v>
      </c>
      <c r="E982" s="19">
        <v>43069.9269212963</v>
      </c>
      <c r="F982" s="16"/>
      <c r="G982" s="16" t="s">
        <v>32</v>
      </c>
      <c r="H982" s="16"/>
      <c r="I982" s="16"/>
      <c r="J982" s="16" t="s">
        <v>1618</v>
      </c>
      <c r="K982" s="16"/>
      <c r="L982" s="20" t="s">
        <v>44</v>
      </c>
      <c r="M982" s="22" t="s">
        <v>1619</v>
      </c>
      <c r="N982" s="16">
        <v>288.0</v>
      </c>
      <c r="O982" s="16">
        <v>517.0</v>
      </c>
      <c r="P982" s="16"/>
      <c r="Q982" s="23" t="s">
        <v>4900</v>
      </c>
      <c r="R982" s="20" t="s">
        <v>4901</v>
      </c>
    </row>
    <row r="983">
      <c r="A983" s="21" t="s">
        <v>4897</v>
      </c>
      <c r="B983" s="16" t="s">
        <v>1615</v>
      </c>
      <c r="C983" s="18" t="s">
        <v>4898</v>
      </c>
      <c r="D983" s="16" t="s">
        <v>4899</v>
      </c>
      <c r="E983" s="19">
        <v>43069.9269212963</v>
      </c>
      <c r="F983" s="16"/>
      <c r="G983" s="16" t="s">
        <v>32</v>
      </c>
      <c r="H983" s="16"/>
      <c r="I983" s="16"/>
      <c r="J983" s="16" t="s">
        <v>1618</v>
      </c>
      <c r="K983" s="16"/>
      <c r="L983" s="20" t="s">
        <v>44</v>
      </c>
      <c r="M983" s="22" t="s">
        <v>1619</v>
      </c>
      <c r="N983" s="16">
        <v>288.0</v>
      </c>
      <c r="O983" s="16">
        <v>517.0</v>
      </c>
      <c r="P983" s="16"/>
      <c r="Q983" s="23" t="s">
        <v>4900</v>
      </c>
      <c r="R983" s="20" t="s">
        <v>4901</v>
      </c>
    </row>
    <row r="984">
      <c r="A984" s="21" t="s">
        <v>4902</v>
      </c>
      <c r="B984" s="16" t="s">
        <v>4903</v>
      </c>
      <c r="C984" s="18" t="s">
        <v>2412</v>
      </c>
      <c r="D984" s="16" t="s">
        <v>4904</v>
      </c>
      <c r="E984" s="19">
        <v>43069.92407407408</v>
      </c>
      <c r="F984" s="16"/>
      <c r="G984" s="16" t="s">
        <v>4905</v>
      </c>
      <c r="H984" s="16"/>
      <c r="I984" s="16"/>
      <c r="J984" s="16" t="s">
        <v>4906</v>
      </c>
      <c r="K984" s="16"/>
      <c r="L984" s="20" t="s">
        <v>86</v>
      </c>
      <c r="M984" s="22" t="s">
        <v>4907</v>
      </c>
      <c r="N984" s="16">
        <v>296.0</v>
      </c>
      <c r="O984" s="16">
        <v>1797.0</v>
      </c>
      <c r="P984" s="16" t="s">
        <v>4908</v>
      </c>
      <c r="Q984" s="23" t="s">
        <v>4909</v>
      </c>
      <c r="R984" s="20" t="s">
        <v>2418</v>
      </c>
    </row>
    <row r="985">
      <c r="A985" s="21" t="s">
        <v>4910</v>
      </c>
      <c r="B985" s="16" t="s">
        <v>945</v>
      </c>
      <c r="C985" s="18" t="s">
        <v>4498</v>
      </c>
      <c r="D985" s="16" t="s">
        <v>4911</v>
      </c>
      <c r="E985" s="19">
        <v>43069.922997685186</v>
      </c>
      <c r="F985" s="16"/>
      <c r="G985" s="16" t="s">
        <v>32</v>
      </c>
      <c r="H985" s="16"/>
      <c r="I985" s="16"/>
      <c r="J985" s="16" t="s">
        <v>947</v>
      </c>
      <c r="K985" s="16"/>
      <c r="L985" s="20" t="s">
        <v>86</v>
      </c>
      <c r="M985" s="22" t="s">
        <v>948</v>
      </c>
      <c r="N985" s="16">
        <v>1741.0</v>
      </c>
      <c r="O985" s="16">
        <v>1664.0</v>
      </c>
      <c r="P985" s="16" t="s">
        <v>949</v>
      </c>
      <c r="Q985" s="23" t="s">
        <v>4912</v>
      </c>
      <c r="R985" s="20" t="s">
        <v>4503</v>
      </c>
    </row>
    <row r="986">
      <c r="A986" s="21" t="s">
        <v>4913</v>
      </c>
      <c r="B986" s="16" t="s">
        <v>1091</v>
      </c>
      <c r="C986" s="18" t="s">
        <v>4914</v>
      </c>
      <c r="D986" s="16" t="s">
        <v>4915</v>
      </c>
      <c r="E986" s="19">
        <v>43069.92287037037</v>
      </c>
      <c r="F986" s="16"/>
      <c r="G986" s="16" t="s">
        <v>32</v>
      </c>
      <c r="H986" s="16"/>
      <c r="I986" s="16"/>
      <c r="J986" s="16" t="s">
        <v>1094</v>
      </c>
      <c r="K986" s="16"/>
      <c r="L986" s="20" t="s">
        <v>86</v>
      </c>
      <c r="M986" s="22" t="s">
        <v>1095</v>
      </c>
      <c r="N986" s="16">
        <v>1129.0</v>
      </c>
      <c r="O986" s="16">
        <v>1026.0</v>
      </c>
      <c r="P986" s="16" t="s">
        <v>1096</v>
      </c>
      <c r="Q986" s="23" t="s">
        <v>4916</v>
      </c>
      <c r="R986" s="20" t="s">
        <v>4917</v>
      </c>
    </row>
    <row r="987">
      <c r="A987" s="21" t="s">
        <v>4386</v>
      </c>
      <c r="B987" s="16" t="s">
        <v>4269</v>
      </c>
      <c r="C987" s="18" t="s">
        <v>4918</v>
      </c>
      <c r="D987" s="16" t="s">
        <v>4919</v>
      </c>
      <c r="E987" s="19">
        <v>43069.92053240741</v>
      </c>
      <c r="F987" s="16"/>
      <c r="G987" s="16" t="s">
        <v>32</v>
      </c>
      <c r="H987" s="16"/>
      <c r="I987" s="16"/>
      <c r="J987" s="16" t="s">
        <v>4272</v>
      </c>
      <c r="K987" s="16"/>
      <c r="L987" s="20" t="s">
        <v>736</v>
      </c>
      <c r="M987" s="22" t="s">
        <v>4273</v>
      </c>
      <c r="N987" s="16">
        <v>453.0</v>
      </c>
      <c r="O987" s="16">
        <v>464.0</v>
      </c>
      <c r="P987" s="16" t="s">
        <v>847</v>
      </c>
      <c r="Q987" s="23" t="s">
        <v>4920</v>
      </c>
      <c r="R987" s="20" t="s">
        <v>4921</v>
      </c>
    </row>
    <row r="988">
      <c r="A988" s="21" t="s">
        <v>4922</v>
      </c>
      <c r="B988" s="16" t="s">
        <v>2831</v>
      </c>
      <c r="C988" s="18" t="s">
        <v>401</v>
      </c>
      <c r="D988" s="16" t="s">
        <v>4923</v>
      </c>
      <c r="E988" s="19">
        <v>43069.919756944444</v>
      </c>
      <c r="F988" s="16"/>
      <c r="G988" s="16" t="s">
        <v>32</v>
      </c>
      <c r="H988" s="16"/>
      <c r="I988" s="16"/>
      <c r="J988" s="16" t="s">
        <v>2834</v>
      </c>
      <c r="K988" s="16"/>
      <c r="L988" s="20" t="s">
        <v>44</v>
      </c>
      <c r="M988" s="22" t="s">
        <v>2835</v>
      </c>
      <c r="N988" s="16">
        <v>72.0</v>
      </c>
      <c r="O988" s="16">
        <v>168.0</v>
      </c>
      <c r="P988" s="16"/>
      <c r="Q988" s="23" t="s">
        <v>4924</v>
      </c>
      <c r="R988" s="20" t="s">
        <v>407</v>
      </c>
    </row>
    <row r="989">
      <c r="A989" s="21" t="s">
        <v>4925</v>
      </c>
      <c r="B989" s="16" t="s">
        <v>2831</v>
      </c>
      <c r="C989" s="18" t="s">
        <v>4319</v>
      </c>
      <c r="D989" s="16" t="s">
        <v>4926</v>
      </c>
      <c r="E989" s="19">
        <v>43069.91956018518</v>
      </c>
      <c r="F989" s="16"/>
      <c r="G989" s="16" t="s">
        <v>32</v>
      </c>
      <c r="H989" s="16"/>
      <c r="I989" s="16"/>
      <c r="J989" s="16" t="s">
        <v>2834</v>
      </c>
      <c r="K989" s="16"/>
      <c r="L989" s="20" t="s">
        <v>44</v>
      </c>
      <c r="M989" s="22" t="s">
        <v>2835</v>
      </c>
      <c r="N989" s="16">
        <v>72.0</v>
      </c>
      <c r="O989" s="16">
        <v>168.0</v>
      </c>
      <c r="P989" s="16"/>
      <c r="Q989" s="23" t="s">
        <v>4927</v>
      </c>
      <c r="R989" s="20" t="s">
        <v>4322</v>
      </c>
    </row>
    <row r="990">
      <c r="A990" s="21" t="s">
        <v>4928</v>
      </c>
      <c r="B990" s="16" t="s">
        <v>2831</v>
      </c>
      <c r="C990" s="18" t="s">
        <v>2412</v>
      </c>
      <c r="D990" s="16" t="s">
        <v>4929</v>
      </c>
      <c r="E990" s="19">
        <v>43069.91923611111</v>
      </c>
      <c r="F990" s="16"/>
      <c r="G990" s="16" t="s">
        <v>32</v>
      </c>
      <c r="H990" s="16"/>
      <c r="I990" s="16"/>
      <c r="J990" s="16" t="s">
        <v>2834</v>
      </c>
      <c r="K990" s="16"/>
      <c r="L990" s="20" t="s">
        <v>44</v>
      </c>
      <c r="M990" s="22" t="s">
        <v>2835</v>
      </c>
      <c r="N990" s="16">
        <v>72.0</v>
      </c>
      <c r="O990" s="16">
        <v>168.0</v>
      </c>
      <c r="P990" s="16"/>
      <c r="Q990" s="23" t="s">
        <v>4930</v>
      </c>
      <c r="R990" s="20" t="s">
        <v>2418</v>
      </c>
    </row>
    <row r="991">
      <c r="A991" s="21" t="s">
        <v>4931</v>
      </c>
      <c r="B991" s="16" t="s">
        <v>1408</v>
      </c>
      <c r="C991" s="18" t="s">
        <v>4932</v>
      </c>
      <c r="D991" s="16" t="s">
        <v>4933</v>
      </c>
      <c r="E991" s="19">
        <v>43069.91914351852</v>
      </c>
      <c r="F991" s="16"/>
      <c r="G991" s="16" t="s">
        <v>32</v>
      </c>
      <c r="H991" s="16"/>
      <c r="I991" s="16"/>
      <c r="J991" s="16" t="s">
        <v>1411</v>
      </c>
      <c r="K991" s="16"/>
      <c r="L991" s="20" t="s">
        <v>86</v>
      </c>
      <c r="M991" s="22" t="s">
        <v>1412</v>
      </c>
      <c r="N991" s="16">
        <v>42.0</v>
      </c>
      <c r="O991" s="16">
        <v>104.0</v>
      </c>
      <c r="P991" s="16" t="s">
        <v>1413</v>
      </c>
      <c r="Q991" s="23" t="s">
        <v>4934</v>
      </c>
      <c r="R991" s="20" t="s">
        <v>4935</v>
      </c>
    </row>
    <row r="992">
      <c r="A992" s="21" t="s">
        <v>4936</v>
      </c>
      <c r="B992" s="16" t="s">
        <v>1091</v>
      </c>
      <c r="C992" s="18" t="s">
        <v>4937</v>
      </c>
      <c r="D992" s="16" t="s">
        <v>4938</v>
      </c>
      <c r="E992" s="19">
        <v>43069.91788194445</v>
      </c>
      <c r="F992" s="16"/>
      <c r="G992" s="16" t="s">
        <v>32</v>
      </c>
      <c r="H992" s="16"/>
      <c r="I992" s="16"/>
      <c r="J992" s="16" t="s">
        <v>1094</v>
      </c>
      <c r="K992" s="16"/>
      <c r="L992" s="20" t="s">
        <v>86</v>
      </c>
      <c r="M992" s="22" t="s">
        <v>1095</v>
      </c>
      <c r="N992" s="16">
        <v>1129.0</v>
      </c>
      <c r="O992" s="16">
        <v>1026.0</v>
      </c>
      <c r="P992" s="16" t="s">
        <v>1096</v>
      </c>
      <c r="Q992" s="23" t="s">
        <v>4939</v>
      </c>
      <c r="R992" s="20" t="s">
        <v>4940</v>
      </c>
    </row>
    <row r="993">
      <c r="A993" s="21" t="s">
        <v>4941</v>
      </c>
      <c r="B993" s="16" t="s">
        <v>4942</v>
      </c>
      <c r="C993" s="18" t="s">
        <v>4345</v>
      </c>
      <c r="D993" s="16" t="s">
        <v>4943</v>
      </c>
      <c r="E993" s="19">
        <v>43069.91740740741</v>
      </c>
      <c r="F993" s="16"/>
      <c r="G993" s="16" t="s">
        <v>32</v>
      </c>
      <c r="H993" s="16"/>
      <c r="I993" s="16"/>
      <c r="J993" s="16" t="s">
        <v>3186</v>
      </c>
      <c r="K993" s="16"/>
      <c r="L993" s="20" t="s">
        <v>44</v>
      </c>
      <c r="M993" s="22" t="s">
        <v>3187</v>
      </c>
      <c r="N993" s="16">
        <v>947.0</v>
      </c>
      <c r="O993" s="16">
        <v>473.0</v>
      </c>
      <c r="P993" s="16" t="s">
        <v>1116</v>
      </c>
      <c r="Q993" s="23" t="s">
        <v>4944</v>
      </c>
      <c r="R993" s="20" t="s">
        <v>4348</v>
      </c>
    </row>
    <row r="994">
      <c r="A994" s="21" t="s">
        <v>4945</v>
      </c>
      <c r="B994" s="16" t="s">
        <v>945</v>
      </c>
      <c r="C994" s="18" t="s">
        <v>4946</v>
      </c>
      <c r="D994" s="16" t="s">
        <v>4947</v>
      </c>
      <c r="E994" s="19">
        <v>43069.917222222226</v>
      </c>
      <c r="F994" s="16"/>
      <c r="G994" s="16" t="s">
        <v>32</v>
      </c>
      <c r="H994" s="16"/>
      <c r="I994" s="16"/>
      <c r="J994" s="16" t="s">
        <v>947</v>
      </c>
      <c r="K994" s="16"/>
      <c r="L994" s="20" t="s">
        <v>86</v>
      </c>
      <c r="M994" s="22" t="s">
        <v>948</v>
      </c>
      <c r="N994" s="16">
        <v>1741.0</v>
      </c>
      <c r="O994" s="16">
        <v>1664.0</v>
      </c>
      <c r="P994" s="16" t="s">
        <v>949</v>
      </c>
      <c r="Q994" s="23" t="s">
        <v>4948</v>
      </c>
      <c r="R994" s="20" t="s">
        <v>4949</v>
      </c>
    </row>
    <row r="995">
      <c r="A995" s="21" t="s">
        <v>4950</v>
      </c>
      <c r="B995" s="16" t="s">
        <v>1580</v>
      </c>
      <c r="C995" s="18" t="s">
        <v>4319</v>
      </c>
      <c r="D995" s="16" t="s">
        <v>4951</v>
      </c>
      <c r="E995" s="19">
        <v>43069.916493055556</v>
      </c>
      <c r="F995" s="16"/>
      <c r="G995" s="16" t="s">
        <v>32</v>
      </c>
      <c r="H995" s="16"/>
      <c r="I995" s="16"/>
      <c r="J995" s="16" t="s">
        <v>1582</v>
      </c>
      <c r="K995" s="16"/>
      <c r="L995" s="20" t="s">
        <v>86</v>
      </c>
      <c r="M995" s="22" t="s">
        <v>1583</v>
      </c>
      <c r="N995" s="16">
        <v>2138.0</v>
      </c>
      <c r="O995" s="16">
        <v>4996.0</v>
      </c>
      <c r="P995" s="16" t="s">
        <v>1584</v>
      </c>
      <c r="Q995" s="23" t="s">
        <v>4952</v>
      </c>
      <c r="R995" s="20" t="s">
        <v>4322</v>
      </c>
    </row>
    <row r="996">
      <c r="A996" s="21" t="s">
        <v>4953</v>
      </c>
      <c r="B996" s="16" t="s">
        <v>1580</v>
      </c>
      <c r="C996" s="18" t="s">
        <v>4954</v>
      </c>
      <c r="D996" s="16" t="s">
        <v>4955</v>
      </c>
      <c r="E996" s="19">
        <v>43069.91638888889</v>
      </c>
      <c r="F996" s="16"/>
      <c r="G996" s="16" t="s">
        <v>32</v>
      </c>
      <c r="H996" s="16"/>
      <c r="I996" s="16"/>
      <c r="J996" s="16" t="s">
        <v>1582</v>
      </c>
      <c r="K996" s="16"/>
      <c r="L996" s="20" t="s">
        <v>86</v>
      </c>
      <c r="M996" s="22" t="s">
        <v>1583</v>
      </c>
      <c r="N996" s="16">
        <v>2138.0</v>
      </c>
      <c r="O996" s="16">
        <v>4996.0</v>
      </c>
      <c r="P996" s="16" t="s">
        <v>1584</v>
      </c>
      <c r="Q996" s="23" t="s">
        <v>4956</v>
      </c>
      <c r="R996" s="20" t="s">
        <v>4957</v>
      </c>
    </row>
    <row r="997">
      <c r="A997" s="21" t="s">
        <v>4958</v>
      </c>
      <c r="B997" s="16" t="s">
        <v>4942</v>
      </c>
      <c r="C997" s="18" t="s">
        <v>4959</v>
      </c>
      <c r="D997" s="16" t="s">
        <v>4960</v>
      </c>
      <c r="E997" s="19">
        <v>43069.91633101852</v>
      </c>
      <c r="F997" s="16"/>
      <c r="G997" s="16" t="s">
        <v>32</v>
      </c>
      <c r="H997" s="16"/>
      <c r="I997" s="16"/>
      <c r="J997" s="16" t="s">
        <v>3186</v>
      </c>
      <c r="K997" s="16"/>
      <c r="L997" s="20" t="s">
        <v>44</v>
      </c>
      <c r="M997" s="22" t="s">
        <v>3187</v>
      </c>
      <c r="N997" s="16">
        <v>947.0</v>
      </c>
      <c r="O997" s="16">
        <v>473.0</v>
      </c>
      <c r="P997" s="16" t="s">
        <v>1116</v>
      </c>
      <c r="Q997" s="23" t="s">
        <v>4961</v>
      </c>
      <c r="R997" s="20" t="s">
        <v>4962</v>
      </c>
    </row>
    <row r="998">
      <c r="A998" s="21" t="s">
        <v>4963</v>
      </c>
      <c r="B998" s="16" t="s">
        <v>1580</v>
      </c>
      <c r="C998" s="18" t="s">
        <v>4964</v>
      </c>
      <c r="D998" s="16" t="s">
        <v>4965</v>
      </c>
      <c r="E998" s="19">
        <v>43069.915509259255</v>
      </c>
      <c r="F998" s="16"/>
      <c r="G998" s="16" t="s">
        <v>32</v>
      </c>
      <c r="H998" s="16"/>
      <c r="I998" s="16"/>
      <c r="J998" s="16" t="s">
        <v>1582</v>
      </c>
      <c r="K998" s="16"/>
      <c r="L998" s="20" t="s">
        <v>86</v>
      </c>
      <c r="M998" s="22" t="s">
        <v>1583</v>
      </c>
      <c r="N998" s="16">
        <v>2138.0</v>
      </c>
      <c r="O998" s="16">
        <v>4996.0</v>
      </c>
      <c r="P998" s="16" t="s">
        <v>1584</v>
      </c>
      <c r="Q998" s="23" t="s">
        <v>4966</v>
      </c>
      <c r="R998" s="20" t="s">
        <v>4967</v>
      </c>
    </row>
    <row r="999">
      <c r="A999" s="21" t="s">
        <v>4968</v>
      </c>
      <c r="B999" s="16" t="s">
        <v>4942</v>
      </c>
      <c r="C999" s="18" t="s">
        <v>4413</v>
      </c>
      <c r="D999" s="16" t="s">
        <v>4969</v>
      </c>
      <c r="E999" s="19">
        <v>43069.91541666667</v>
      </c>
      <c r="F999" s="16"/>
      <c r="G999" s="16" t="s">
        <v>32</v>
      </c>
      <c r="H999" s="16"/>
      <c r="I999" s="16"/>
      <c r="J999" s="16" t="s">
        <v>3186</v>
      </c>
      <c r="K999" s="16"/>
      <c r="L999" s="20" t="s">
        <v>44</v>
      </c>
      <c r="M999" s="22" t="s">
        <v>3187</v>
      </c>
      <c r="N999" s="16">
        <v>947.0</v>
      </c>
      <c r="O999" s="16">
        <v>473.0</v>
      </c>
      <c r="P999" s="16" t="s">
        <v>1116</v>
      </c>
      <c r="Q999" s="23" t="s">
        <v>4970</v>
      </c>
      <c r="R999" s="20" t="s">
        <v>1703</v>
      </c>
    </row>
    <row r="1000">
      <c r="A1000" s="21" t="s">
        <v>4971</v>
      </c>
      <c r="B1000" s="16" t="s">
        <v>945</v>
      </c>
      <c r="C1000" s="18" t="s">
        <v>4972</v>
      </c>
      <c r="D1000" s="16" t="s">
        <v>4973</v>
      </c>
      <c r="E1000" s="19">
        <v>43069.915254629625</v>
      </c>
      <c r="F1000" s="16"/>
      <c r="G1000" s="16" t="s">
        <v>32</v>
      </c>
      <c r="H1000" s="16"/>
      <c r="I1000" s="16"/>
      <c r="J1000" s="16" t="s">
        <v>947</v>
      </c>
      <c r="K1000" s="16"/>
      <c r="L1000" s="20" t="s">
        <v>86</v>
      </c>
      <c r="M1000" s="22" t="s">
        <v>948</v>
      </c>
      <c r="N1000" s="16">
        <v>1741.0</v>
      </c>
      <c r="O1000" s="16">
        <v>1664.0</v>
      </c>
      <c r="P1000" s="16" t="s">
        <v>949</v>
      </c>
      <c r="Q1000" s="23" t="s">
        <v>4974</v>
      </c>
      <c r="R1000" s="20" t="s">
        <v>4975</v>
      </c>
    </row>
    <row r="1001">
      <c r="A1001" s="21" t="s">
        <v>4976</v>
      </c>
      <c r="B1001" s="16" t="s">
        <v>1031</v>
      </c>
      <c r="C1001" s="18" t="s">
        <v>4977</v>
      </c>
      <c r="D1001" s="16" t="s">
        <v>4978</v>
      </c>
      <c r="E1001" s="19">
        <v>43069.91372685185</v>
      </c>
      <c r="F1001" s="16"/>
      <c r="G1001" s="16" t="s">
        <v>32</v>
      </c>
      <c r="H1001" s="16"/>
      <c r="I1001" s="16"/>
      <c r="J1001" s="16" t="s">
        <v>1033</v>
      </c>
      <c r="K1001" s="16"/>
      <c r="L1001" s="20" t="s">
        <v>44</v>
      </c>
      <c r="M1001" s="22" t="s">
        <v>1034</v>
      </c>
      <c r="N1001" s="16">
        <v>99.0</v>
      </c>
      <c r="O1001" s="16">
        <v>340.0</v>
      </c>
      <c r="P1001" s="16" t="s">
        <v>762</v>
      </c>
      <c r="Q1001" s="23" t="s">
        <v>4979</v>
      </c>
      <c r="R1001" s="20" t="s">
        <v>4980</v>
      </c>
    </row>
    <row r="1002">
      <c r="A1002" s="21" t="s">
        <v>4981</v>
      </c>
      <c r="B1002" s="16" t="s">
        <v>3531</v>
      </c>
      <c r="C1002" s="18" t="s">
        <v>4982</v>
      </c>
      <c r="D1002" s="16" t="s">
        <v>4983</v>
      </c>
      <c r="E1002" s="19">
        <v>43069.91337962963</v>
      </c>
      <c r="F1002" s="16"/>
      <c r="G1002" s="16" t="s">
        <v>32</v>
      </c>
      <c r="H1002" s="16"/>
      <c r="I1002" s="16"/>
      <c r="J1002" s="16" t="s">
        <v>3534</v>
      </c>
      <c r="K1002" s="16"/>
      <c r="L1002" s="20" t="s">
        <v>86</v>
      </c>
      <c r="M1002" s="22" t="s">
        <v>3535</v>
      </c>
      <c r="N1002" s="16">
        <v>10141.0</v>
      </c>
      <c r="O1002" s="16">
        <v>746.0</v>
      </c>
      <c r="P1002" s="16" t="s">
        <v>158</v>
      </c>
      <c r="Q1002" s="23" t="s">
        <v>4984</v>
      </c>
      <c r="R1002" s="20" t="s">
        <v>4985</v>
      </c>
    </row>
    <row r="1003">
      <c r="A1003" s="21" t="s">
        <v>4986</v>
      </c>
      <c r="B1003" s="16" t="s">
        <v>1342</v>
      </c>
      <c r="C1003" s="18" t="s">
        <v>4987</v>
      </c>
      <c r="D1003" s="16" t="s">
        <v>4988</v>
      </c>
      <c r="E1003" s="19">
        <v>43069.91166666667</v>
      </c>
      <c r="F1003" s="16"/>
      <c r="G1003" s="16" t="s">
        <v>32</v>
      </c>
      <c r="H1003" s="16"/>
      <c r="I1003" s="16"/>
      <c r="J1003" s="16" t="s">
        <v>1345</v>
      </c>
      <c r="K1003" s="16"/>
      <c r="L1003" s="20" t="s">
        <v>736</v>
      </c>
      <c r="M1003" s="22" t="s">
        <v>1346</v>
      </c>
      <c r="N1003" s="16">
        <v>972.0</v>
      </c>
      <c r="O1003" s="16">
        <v>1114.0</v>
      </c>
      <c r="P1003" s="16" t="s">
        <v>1347</v>
      </c>
      <c r="Q1003" s="23" t="s">
        <v>4989</v>
      </c>
      <c r="R1003" s="20" t="s">
        <v>4990</v>
      </c>
    </row>
    <row r="1004">
      <c r="A1004" s="21" t="s">
        <v>4991</v>
      </c>
      <c r="B1004" s="16" t="s">
        <v>945</v>
      </c>
      <c r="C1004" s="18" t="s">
        <v>4992</v>
      </c>
      <c r="D1004" s="16" t="s">
        <v>4993</v>
      </c>
      <c r="E1004" s="19">
        <v>43069.91122685185</v>
      </c>
      <c r="F1004" s="16"/>
      <c r="G1004" s="16" t="s">
        <v>32</v>
      </c>
      <c r="H1004" s="16"/>
      <c r="I1004" s="16"/>
      <c r="J1004" s="16" t="s">
        <v>947</v>
      </c>
      <c r="K1004" s="16"/>
      <c r="L1004" s="20" t="s">
        <v>86</v>
      </c>
      <c r="M1004" s="22" t="s">
        <v>948</v>
      </c>
      <c r="N1004" s="16">
        <v>1741.0</v>
      </c>
      <c r="O1004" s="16">
        <v>1664.0</v>
      </c>
      <c r="P1004" s="16" t="s">
        <v>949</v>
      </c>
      <c r="Q1004" s="23" t="s">
        <v>4994</v>
      </c>
      <c r="R1004" s="20" t="s">
        <v>1703</v>
      </c>
    </row>
    <row r="1005">
      <c r="A1005" s="21" t="s">
        <v>4995</v>
      </c>
      <c r="B1005" s="16" t="s">
        <v>1580</v>
      </c>
      <c r="C1005" s="18" t="s">
        <v>4992</v>
      </c>
      <c r="D1005" s="16" t="s">
        <v>4996</v>
      </c>
      <c r="E1005" s="19">
        <v>43069.90872685185</v>
      </c>
      <c r="F1005" s="16"/>
      <c r="G1005" s="16" t="s">
        <v>32</v>
      </c>
      <c r="H1005" s="16"/>
      <c r="I1005" s="16"/>
      <c r="J1005" s="16" t="s">
        <v>1582</v>
      </c>
      <c r="K1005" s="16"/>
      <c r="L1005" s="20" t="s">
        <v>86</v>
      </c>
      <c r="M1005" s="22" t="s">
        <v>1583</v>
      </c>
      <c r="N1005" s="16">
        <v>2138.0</v>
      </c>
      <c r="O1005" s="16">
        <v>4996.0</v>
      </c>
      <c r="P1005" s="16" t="s">
        <v>1584</v>
      </c>
      <c r="Q1005" s="23" t="s">
        <v>4997</v>
      </c>
      <c r="R1005" s="20" t="s">
        <v>1703</v>
      </c>
    </row>
    <row r="1006">
      <c r="A1006" s="21" t="s">
        <v>4998</v>
      </c>
      <c r="B1006" s="16" t="s">
        <v>1580</v>
      </c>
      <c r="C1006" s="18" t="s">
        <v>4999</v>
      </c>
      <c r="D1006" s="16" t="s">
        <v>5000</v>
      </c>
      <c r="E1006" s="19">
        <v>43069.90797453704</v>
      </c>
      <c r="F1006" s="16"/>
      <c r="G1006" s="16" t="s">
        <v>32</v>
      </c>
      <c r="H1006" s="16"/>
      <c r="I1006" s="16"/>
      <c r="J1006" s="16" t="s">
        <v>1582</v>
      </c>
      <c r="K1006" s="16"/>
      <c r="L1006" s="20" t="s">
        <v>86</v>
      </c>
      <c r="M1006" s="22" t="s">
        <v>1583</v>
      </c>
      <c r="N1006" s="16">
        <v>2138.0</v>
      </c>
      <c r="O1006" s="16">
        <v>4996.0</v>
      </c>
      <c r="P1006" s="16" t="s">
        <v>1584</v>
      </c>
      <c r="Q1006" s="23" t="s">
        <v>5001</v>
      </c>
      <c r="R1006" s="20" t="s">
        <v>5002</v>
      </c>
    </row>
    <row r="1007">
      <c r="A1007" s="21" t="s">
        <v>5003</v>
      </c>
      <c r="B1007" s="16" t="s">
        <v>1091</v>
      </c>
      <c r="C1007" s="18" t="s">
        <v>5004</v>
      </c>
      <c r="D1007" s="16" t="s">
        <v>5005</v>
      </c>
      <c r="E1007" s="19">
        <v>43069.90739583333</v>
      </c>
      <c r="F1007" s="16"/>
      <c r="G1007" s="16" t="s">
        <v>32</v>
      </c>
      <c r="H1007" s="16"/>
      <c r="I1007" s="16"/>
      <c r="J1007" s="16" t="s">
        <v>1094</v>
      </c>
      <c r="K1007" s="16"/>
      <c r="L1007" s="20" t="s">
        <v>86</v>
      </c>
      <c r="M1007" s="22" t="s">
        <v>1095</v>
      </c>
      <c r="N1007" s="16">
        <v>1129.0</v>
      </c>
      <c r="O1007" s="16">
        <v>1026.0</v>
      </c>
      <c r="P1007" s="16" t="s">
        <v>1096</v>
      </c>
      <c r="Q1007" s="23" t="s">
        <v>5006</v>
      </c>
      <c r="R1007" s="20" t="s">
        <v>5007</v>
      </c>
    </row>
    <row r="1008">
      <c r="A1008" s="21" t="s">
        <v>5008</v>
      </c>
      <c r="B1008" s="16" t="s">
        <v>1580</v>
      </c>
      <c r="C1008" s="18" t="s">
        <v>4977</v>
      </c>
      <c r="D1008" s="16" t="s">
        <v>5009</v>
      </c>
      <c r="E1008" s="19">
        <v>43069.90725694444</v>
      </c>
      <c r="F1008" s="16"/>
      <c r="G1008" s="16" t="s">
        <v>32</v>
      </c>
      <c r="H1008" s="16"/>
      <c r="I1008" s="16"/>
      <c r="J1008" s="16" t="s">
        <v>1582</v>
      </c>
      <c r="K1008" s="16"/>
      <c r="L1008" s="20" t="s">
        <v>86</v>
      </c>
      <c r="M1008" s="22" t="s">
        <v>1583</v>
      </c>
      <c r="N1008" s="16">
        <v>2138.0</v>
      </c>
      <c r="O1008" s="16">
        <v>4996.0</v>
      </c>
      <c r="P1008" s="16" t="s">
        <v>1584</v>
      </c>
      <c r="Q1008" s="23" t="s">
        <v>5010</v>
      </c>
      <c r="R1008" s="20" t="s">
        <v>4980</v>
      </c>
    </row>
    <row r="1009">
      <c r="A1009" s="21" t="s">
        <v>5011</v>
      </c>
      <c r="B1009" s="16" t="s">
        <v>1580</v>
      </c>
      <c r="C1009" s="18" t="s">
        <v>4309</v>
      </c>
      <c r="D1009" s="16" t="s">
        <v>5012</v>
      </c>
      <c r="E1009" s="19">
        <v>43069.90703703703</v>
      </c>
      <c r="F1009" s="16"/>
      <c r="G1009" s="16" t="s">
        <v>32</v>
      </c>
      <c r="H1009" s="16"/>
      <c r="I1009" s="16"/>
      <c r="J1009" s="16" t="s">
        <v>1582</v>
      </c>
      <c r="K1009" s="16"/>
      <c r="L1009" s="20" t="s">
        <v>86</v>
      </c>
      <c r="M1009" s="22" t="s">
        <v>1583</v>
      </c>
      <c r="N1009" s="16">
        <v>2138.0</v>
      </c>
      <c r="O1009" s="16">
        <v>4996.0</v>
      </c>
      <c r="P1009" s="16" t="s">
        <v>1584</v>
      </c>
      <c r="Q1009" s="23" t="s">
        <v>5013</v>
      </c>
      <c r="R1009" s="20" t="s">
        <v>4312</v>
      </c>
    </row>
    <row r="1010">
      <c r="A1010" s="21" t="s">
        <v>5014</v>
      </c>
      <c r="B1010" s="16" t="s">
        <v>1580</v>
      </c>
      <c r="C1010" s="18" t="s">
        <v>5015</v>
      </c>
      <c r="D1010" s="16" t="s">
        <v>5016</v>
      </c>
      <c r="E1010" s="19">
        <v>43069.90688657407</v>
      </c>
      <c r="F1010" s="16"/>
      <c r="G1010" s="16" t="s">
        <v>32</v>
      </c>
      <c r="H1010" s="16"/>
      <c r="I1010" s="16"/>
      <c r="J1010" s="16" t="s">
        <v>1582</v>
      </c>
      <c r="K1010" s="16"/>
      <c r="L1010" s="20" t="s">
        <v>86</v>
      </c>
      <c r="M1010" s="22" t="s">
        <v>1583</v>
      </c>
      <c r="N1010" s="16">
        <v>2138.0</v>
      </c>
      <c r="O1010" s="16">
        <v>4996.0</v>
      </c>
      <c r="P1010" s="16" t="s">
        <v>1584</v>
      </c>
      <c r="Q1010" s="23" t="s">
        <v>5017</v>
      </c>
      <c r="R1010" s="20" t="s">
        <v>5018</v>
      </c>
    </row>
    <row r="1011">
      <c r="A1011" s="21" t="s">
        <v>5019</v>
      </c>
      <c r="B1011" s="16" t="s">
        <v>945</v>
      </c>
      <c r="C1011" s="18" t="s">
        <v>401</v>
      </c>
      <c r="D1011" s="16" t="s">
        <v>5020</v>
      </c>
      <c r="E1011" s="19">
        <v>43069.906805555554</v>
      </c>
      <c r="F1011" s="16"/>
      <c r="G1011" s="16" t="s">
        <v>32</v>
      </c>
      <c r="H1011" s="16"/>
      <c r="I1011" s="16"/>
      <c r="J1011" s="16" t="s">
        <v>947</v>
      </c>
      <c r="K1011" s="16"/>
      <c r="L1011" s="20" t="s">
        <v>86</v>
      </c>
      <c r="M1011" s="22" t="s">
        <v>948</v>
      </c>
      <c r="N1011" s="16">
        <v>1741.0</v>
      </c>
      <c r="O1011" s="16">
        <v>1664.0</v>
      </c>
      <c r="P1011" s="16" t="s">
        <v>949</v>
      </c>
      <c r="Q1011" s="23" t="s">
        <v>5021</v>
      </c>
      <c r="R1011" s="20" t="s">
        <v>407</v>
      </c>
    </row>
    <row r="1012">
      <c r="A1012" s="21" t="s">
        <v>5022</v>
      </c>
      <c r="B1012" s="16" t="s">
        <v>1580</v>
      </c>
      <c r="C1012" s="18" t="s">
        <v>5023</v>
      </c>
      <c r="D1012" s="16" t="s">
        <v>5024</v>
      </c>
      <c r="E1012" s="19">
        <v>43069.90671296296</v>
      </c>
      <c r="F1012" s="16"/>
      <c r="G1012" s="16" t="s">
        <v>32</v>
      </c>
      <c r="H1012" s="16"/>
      <c r="I1012" s="16"/>
      <c r="J1012" s="16" t="s">
        <v>1582</v>
      </c>
      <c r="K1012" s="16"/>
      <c r="L1012" s="20" t="s">
        <v>86</v>
      </c>
      <c r="M1012" s="22" t="s">
        <v>1583</v>
      </c>
      <c r="N1012" s="16">
        <v>2138.0</v>
      </c>
      <c r="O1012" s="16">
        <v>4996.0</v>
      </c>
      <c r="P1012" s="16" t="s">
        <v>1584</v>
      </c>
      <c r="Q1012" s="23" t="s">
        <v>5025</v>
      </c>
      <c r="R1012" s="20" t="s">
        <v>1140</v>
      </c>
    </row>
    <row r="1013">
      <c r="A1013" s="21" t="s">
        <v>5026</v>
      </c>
      <c r="B1013" s="16" t="s">
        <v>945</v>
      </c>
      <c r="C1013" s="18" t="s">
        <v>4413</v>
      </c>
      <c r="D1013" s="16" t="s">
        <v>5027</v>
      </c>
      <c r="E1013" s="19">
        <v>43069.9066087963</v>
      </c>
      <c r="F1013" s="16"/>
      <c r="G1013" s="16" t="s">
        <v>32</v>
      </c>
      <c r="H1013" s="16"/>
      <c r="I1013" s="16"/>
      <c r="J1013" s="16" t="s">
        <v>947</v>
      </c>
      <c r="K1013" s="16"/>
      <c r="L1013" s="20" t="s">
        <v>86</v>
      </c>
      <c r="M1013" s="22" t="s">
        <v>948</v>
      </c>
      <c r="N1013" s="16">
        <v>1741.0</v>
      </c>
      <c r="O1013" s="16">
        <v>1664.0</v>
      </c>
      <c r="P1013" s="16" t="s">
        <v>949</v>
      </c>
      <c r="Q1013" s="23" t="s">
        <v>5028</v>
      </c>
      <c r="R1013" s="20" t="s">
        <v>1703</v>
      </c>
    </row>
    <row r="1014">
      <c r="A1014" s="21" t="s">
        <v>5029</v>
      </c>
      <c r="B1014" s="16" t="s">
        <v>1580</v>
      </c>
      <c r="C1014" s="18" t="s">
        <v>4413</v>
      </c>
      <c r="D1014" s="16" t="s">
        <v>5030</v>
      </c>
      <c r="E1014" s="19">
        <v>43069.90650462963</v>
      </c>
      <c r="F1014" s="16"/>
      <c r="G1014" s="16" t="s">
        <v>32</v>
      </c>
      <c r="H1014" s="16"/>
      <c r="I1014" s="16"/>
      <c r="J1014" s="16" t="s">
        <v>1582</v>
      </c>
      <c r="K1014" s="16"/>
      <c r="L1014" s="20" t="s">
        <v>86</v>
      </c>
      <c r="M1014" s="22" t="s">
        <v>1583</v>
      </c>
      <c r="N1014" s="16">
        <v>2138.0</v>
      </c>
      <c r="O1014" s="16">
        <v>4996.0</v>
      </c>
      <c r="P1014" s="16" t="s">
        <v>1584</v>
      </c>
      <c r="Q1014" s="23" t="s">
        <v>5031</v>
      </c>
      <c r="R1014" s="20" t="s">
        <v>1703</v>
      </c>
    </row>
    <row r="1015">
      <c r="A1015" s="21" t="s">
        <v>5032</v>
      </c>
      <c r="B1015" s="16" t="s">
        <v>1580</v>
      </c>
      <c r="C1015" s="18" t="s">
        <v>401</v>
      </c>
      <c r="D1015" s="16" t="s">
        <v>5033</v>
      </c>
      <c r="E1015" s="19">
        <v>43069.90615740741</v>
      </c>
      <c r="F1015" s="16"/>
      <c r="G1015" s="16" t="s">
        <v>32</v>
      </c>
      <c r="H1015" s="16"/>
      <c r="I1015" s="16"/>
      <c r="J1015" s="16" t="s">
        <v>1582</v>
      </c>
      <c r="K1015" s="16"/>
      <c r="L1015" s="20" t="s">
        <v>86</v>
      </c>
      <c r="M1015" s="22" t="s">
        <v>1583</v>
      </c>
      <c r="N1015" s="16">
        <v>2138.0</v>
      </c>
      <c r="O1015" s="16">
        <v>4996.0</v>
      </c>
      <c r="P1015" s="16" t="s">
        <v>1584</v>
      </c>
      <c r="Q1015" s="23" t="s">
        <v>5034</v>
      </c>
      <c r="R1015" s="20" t="s">
        <v>407</v>
      </c>
    </row>
    <row r="1016">
      <c r="A1016" s="21" t="s">
        <v>5035</v>
      </c>
      <c r="B1016" s="16" t="s">
        <v>3531</v>
      </c>
      <c r="C1016" s="18" t="s">
        <v>401</v>
      </c>
      <c r="D1016" s="16" t="s">
        <v>5036</v>
      </c>
      <c r="E1016" s="19">
        <v>43069.90429398148</v>
      </c>
      <c r="F1016" s="16"/>
      <c r="G1016" s="16" t="s">
        <v>32</v>
      </c>
      <c r="H1016" s="16"/>
      <c r="I1016" s="16"/>
      <c r="J1016" s="16" t="s">
        <v>3534</v>
      </c>
      <c r="K1016" s="16"/>
      <c r="L1016" s="20" t="s">
        <v>86</v>
      </c>
      <c r="M1016" s="22" t="s">
        <v>3535</v>
      </c>
      <c r="N1016" s="16">
        <v>10141.0</v>
      </c>
      <c r="O1016" s="16">
        <v>746.0</v>
      </c>
      <c r="P1016" s="16" t="s">
        <v>158</v>
      </c>
      <c r="Q1016" s="23" t="s">
        <v>5037</v>
      </c>
      <c r="R1016" s="20" t="s">
        <v>407</v>
      </c>
    </row>
    <row r="1017">
      <c r="A1017" s="21" t="s">
        <v>5038</v>
      </c>
      <c r="B1017" s="16" t="s">
        <v>1091</v>
      </c>
      <c r="C1017" s="18" t="s">
        <v>5039</v>
      </c>
      <c r="D1017" s="16" t="s">
        <v>5040</v>
      </c>
      <c r="E1017" s="19">
        <v>43069.90398148148</v>
      </c>
      <c r="F1017" s="16"/>
      <c r="G1017" s="16" t="s">
        <v>32</v>
      </c>
      <c r="H1017" s="16"/>
      <c r="I1017" s="16"/>
      <c r="J1017" s="16" t="s">
        <v>1094</v>
      </c>
      <c r="K1017" s="16"/>
      <c r="L1017" s="20" t="s">
        <v>86</v>
      </c>
      <c r="M1017" s="22" t="s">
        <v>1095</v>
      </c>
      <c r="N1017" s="16">
        <v>1129.0</v>
      </c>
      <c r="O1017" s="16">
        <v>1026.0</v>
      </c>
      <c r="P1017" s="16" t="s">
        <v>1096</v>
      </c>
      <c r="Q1017" s="23" t="s">
        <v>5041</v>
      </c>
      <c r="R1017" s="20" t="s">
        <v>5042</v>
      </c>
    </row>
    <row r="1018">
      <c r="A1018" s="21" t="s">
        <v>5043</v>
      </c>
      <c r="B1018" s="16" t="s">
        <v>2160</v>
      </c>
      <c r="C1018" s="18" t="s">
        <v>639</v>
      </c>
      <c r="D1018" s="16" t="s">
        <v>5044</v>
      </c>
      <c r="E1018" s="19">
        <v>43069.90189814815</v>
      </c>
      <c r="F1018" s="16"/>
      <c r="G1018" s="16" t="s">
        <v>32</v>
      </c>
      <c r="H1018" s="16"/>
      <c r="I1018" s="16"/>
      <c r="J1018" s="16" t="s">
        <v>2163</v>
      </c>
      <c r="K1018" s="16"/>
      <c r="L1018" s="20" t="s">
        <v>86</v>
      </c>
      <c r="M1018" s="22" t="s">
        <v>2164</v>
      </c>
      <c r="N1018" s="16">
        <v>340.0</v>
      </c>
      <c r="O1018" s="16">
        <v>568.0</v>
      </c>
      <c r="P1018" s="16"/>
      <c r="Q1018" s="23" t="s">
        <v>5045</v>
      </c>
      <c r="R1018" s="20" t="s">
        <v>3219</v>
      </c>
    </row>
    <row r="1019">
      <c r="A1019" s="21" t="s">
        <v>5046</v>
      </c>
      <c r="B1019" s="16" t="s">
        <v>192</v>
      </c>
      <c r="C1019" s="18" t="s">
        <v>5047</v>
      </c>
      <c r="D1019" s="16" t="s">
        <v>5048</v>
      </c>
      <c r="E1019" s="19">
        <v>43069.90163194445</v>
      </c>
      <c r="F1019" s="16"/>
      <c r="G1019" s="16" t="s">
        <v>32</v>
      </c>
      <c r="H1019" s="16" t="s">
        <v>3534</v>
      </c>
      <c r="I1019" s="16" t="s">
        <v>3531</v>
      </c>
      <c r="J1019" s="16" t="s">
        <v>194</v>
      </c>
      <c r="K1019" s="16"/>
      <c r="L1019" s="20" t="s">
        <v>44</v>
      </c>
      <c r="M1019" s="22" t="s">
        <v>195</v>
      </c>
      <c r="N1019" s="16">
        <v>821.0</v>
      </c>
      <c r="O1019" s="16">
        <v>1971.0</v>
      </c>
      <c r="P1019" s="16" t="s">
        <v>196</v>
      </c>
      <c r="Q1019" s="23" t="s">
        <v>5049</v>
      </c>
      <c r="R1019" s="20" t="s">
        <v>5050</v>
      </c>
    </row>
    <row r="1020">
      <c r="A1020" s="21" t="s">
        <v>5051</v>
      </c>
      <c r="B1020" s="16" t="s">
        <v>1342</v>
      </c>
      <c r="C1020" s="18" t="s">
        <v>5052</v>
      </c>
      <c r="D1020" s="16" t="s">
        <v>5053</v>
      </c>
      <c r="E1020" s="19">
        <v>43069.89790509259</v>
      </c>
      <c r="F1020" s="16"/>
      <c r="G1020" s="16" t="s">
        <v>32</v>
      </c>
      <c r="H1020" s="16"/>
      <c r="I1020" s="16"/>
      <c r="J1020" s="16" t="s">
        <v>1345</v>
      </c>
      <c r="K1020" s="16"/>
      <c r="L1020" s="20" t="s">
        <v>736</v>
      </c>
      <c r="M1020" s="22" t="s">
        <v>1346</v>
      </c>
      <c r="N1020" s="16">
        <v>972.0</v>
      </c>
      <c r="O1020" s="16">
        <v>1114.0</v>
      </c>
      <c r="P1020" s="16" t="s">
        <v>1347</v>
      </c>
      <c r="Q1020" s="23" t="s">
        <v>5054</v>
      </c>
      <c r="R1020" s="20" t="s">
        <v>5055</v>
      </c>
    </row>
    <row r="1021">
      <c r="A1021" s="21" t="s">
        <v>5056</v>
      </c>
      <c r="B1021" s="16" t="s">
        <v>945</v>
      </c>
      <c r="C1021" s="18" t="s">
        <v>4977</v>
      </c>
      <c r="D1021" s="16" t="s">
        <v>5057</v>
      </c>
      <c r="E1021" s="19">
        <v>43069.89465277777</v>
      </c>
      <c r="F1021" s="16"/>
      <c r="G1021" s="16" t="s">
        <v>32</v>
      </c>
      <c r="H1021" s="16"/>
      <c r="I1021" s="16"/>
      <c r="J1021" s="16" t="s">
        <v>947</v>
      </c>
      <c r="K1021" s="16"/>
      <c r="L1021" s="20" t="s">
        <v>86</v>
      </c>
      <c r="M1021" s="22" t="s">
        <v>948</v>
      </c>
      <c r="N1021" s="16">
        <v>1741.0</v>
      </c>
      <c r="O1021" s="16">
        <v>1664.0</v>
      </c>
      <c r="P1021" s="16" t="s">
        <v>949</v>
      </c>
      <c r="Q1021" s="23" t="s">
        <v>5058</v>
      </c>
      <c r="R1021" s="20" t="s">
        <v>4980</v>
      </c>
    </row>
    <row r="1022">
      <c r="A1022" s="21" t="s">
        <v>5059</v>
      </c>
      <c r="B1022" s="16" t="s">
        <v>5060</v>
      </c>
      <c r="C1022" s="18" t="s">
        <v>2412</v>
      </c>
      <c r="D1022" s="16" t="s">
        <v>5061</v>
      </c>
      <c r="E1022" s="19">
        <v>43069.89393518519</v>
      </c>
      <c r="F1022" s="16"/>
      <c r="G1022" s="16" t="s">
        <v>32</v>
      </c>
      <c r="H1022" s="16"/>
      <c r="I1022" s="16"/>
      <c r="J1022" s="16" t="s">
        <v>5062</v>
      </c>
      <c r="K1022" s="16"/>
      <c r="L1022" s="20" t="s">
        <v>86</v>
      </c>
      <c r="M1022" s="22" t="s">
        <v>5063</v>
      </c>
      <c r="N1022" s="16">
        <v>15397.0</v>
      </c>
      <c r="O1022" s="16">
        <v>3331.0</v>
      </c>
      <c r="P1022" s="16" t="s">
        <v>61</v>
      </c>
      <c r="Q1022" s="23" t="s">
        <v>5064</v>
      </c>
      <c r="R1022" s="20" t="s">
        <v>2418</v>
      </c>
    </row>
    <row r="1023">
      <c r="A1023" s="21" t="s">
        <v>5065</v>
      </c>
      <c r="B1023" s="16" t="s">
        <v>1342</v>
      </c>
      <c r="C1023" s="18" t="s">
        <v>2793</v>
      </c>
      <c r="D1023" s="16" t="s">
        <v>5066</v>
      </c>
      <c r="E1023" s="19">
        <v>43069.8933912037</v>
      </c>
      <c r="F1023" s="16"/>
      <c r="G1023" s="16" t="s">
        <v>32</v>
      </c>
      <c r="H1023" s="16"/>
      <c r="I1023" s="16"/>
      <c r="J1023" s="16" t="s">
        <v>1345</v>
      </c>
      <c r="K1023" s="16"/>
      <c r="L1023" s="20" t="s">
        <v>736</v>
      </c>
      <c r="M1023" s="22" t="s">
        <v>1346</v>
      </c>
      <c r="N1023" s="16">
        <v>972.0</v>
      </c>
      <c r="O1023" s="16">
        <v>1114.0</v>
      </c>
      <c r="P1023" s="16" t="s">
        <v>1347</v>
      </c>
      <c r="Q1023" s="23" t="s">
        <v>5067</v>
      </c>
      <c r="R1023" s="20" t="s">
        <v>2796</v>
      </c>
    </row>
    <row r="1024">
      <c r="A1024" s="21" t="s">
        <v>5068</v>
      </c>
      <c r="B1024" s="16" t="s">
        <v>1342</v>
      </c>
      <c r="C1024" s="18" t="s">
        <v>5069</v>
      </c>
      <c r="D1024" s="16" t="s">
        <v>5070</v>
      </c>
      <c r="E1024" s="19">
        <v>43069.893067129626</v>
      </c>
      <c r="F1024" s="16"/>
      <c r="G1024" s="16" t="s">
        <v>32</v>
      </c>
      <c r="H1024" s="16"/>
      <c r="I1024" s="16"/>
      <c r="J1024" s="16" t="s">
        <v>1345</v>
      </c>
      <c r="K1024" s="16"/>
      <c r="L1024" s="20" t="s">
        <v>736</v>
      </c>
      <c r="M1024" s="22" t="s">
        <v>1346</v>
      </c>
      <c r="N1024" s="16">
        <v>972.0</v>
      </c>
      <c r="O1024" s="16">
        <v>1114.0</v>
      </c>
      <c r="P1024" s="16" t="s">
        <v>1347</v>
      </c>
      <c r="Q1024" s="23" t="s">
        <v>5071</v>
      </c>
      <c r="R1024" s="20" t="s">
        <v>1703</v>
      </c>
    </row>
    <row r="1025">
      <c r="A1025" s="21" t="s">
        <v>5072</v>
      </c>
      <c r="B1025" s="16" t="s">
        <v>1342</v>
      </c>
      <c r="C1025" s="18" t="s">
        <v>5073</v>
      </c>
      <c r="D1025" s="16" t="s">
        <v>5074</v>
      </c>
      <c r="E1025" s="19">
        <v>43069.892916666664</v>
      </c>
      <c r="F1025" s="16"/>
      <c r="G1025" s="16" t="s">
        <v>32</v>
      </c>
      <c r="H1025" s="16"/>
      <c r="I1025" s="16"/>
      <c r="J1025" s="16" t="s">
        <v>1345</v>
      </c>
      <c r="K1025" s="16"/>
      <c r="L1025" s="20" t="s">
        <v>736</v>
      </c>
      <c r="M1025" s="22" t="s">
        <v>1346</v>
      </c>
      <c r="N1025" s="16">
        <v>972.0</v>
      </c>
      <c r="O1025" s="16">
        <v>1114.0</v>
      </c>
      <c r="P1025" s="16" t="s">
        <v>1347</v>
      </c>
      <c r="Q1025" s="23" t="s">
        <v>5075</v>
      </c>
      <c r="R1025" s="20" t="s">
        <v>5076</v>
      </c>
    </row>
    <row r="1026">
      <c r="A1026" s="21" t="s">
        <v>5077</v>
      </c>
      <c r="B1026" s="16" t="s">
        <v>816</v>
      </c>
      <c r="C1026" s="18" t="s">
        <v>5078</v>
      </c>
      <c r="D1026" s="16" t="s">
        <v>5079</v>
      </c>
      <c r="E1026" s="19">
        <v>43069.89162037037</v>
      </c>
      <c r="F1026" s="16"/>
      <c r="G1026" s="16" t="s">
        <v>32</v>
      </c>
      <c r="H1026" s="16"/>
      <c r="I1026" s="16"/>
      <c r="J1026" s="16" t="s">
        <v>819</v>
      </c>
      <c r="K1026" s="16"/>
      <c r="L1026" s="20" t="s">
        <v>86</v>
      </c>
      <c r="M1026" s="22" t="s">
        <v>820</v>
      </c>
      <c r="N1026" s="16">
        <v>3208.0</v>
      </c>
      <c r="O1026" s="16">
        <v>2573.0</v>
      </c>
      <c r="P1026" s="16" t="s">
        <v>821</v>
      </c>
      <c r="Q1026" s="23" t="s">
        <v>5080</v>
      </c>
      <c r="R1026" s="20" t="s">
        <v>5081</v>
      </c>
    </row>
    <row r="1027">
      <c r="A1027" s="21" t="s">
        <v>5082</v>
      </c>
      <c r="B1027" s="16" t="s">
        <v>1506</v>
      </c>
      <c r="C1027" s="18" t="s">
        <v>5069</v>
      </c>
      <c r="D1027" s="16" t="s">
        <v>5083</v>
      </c>
      <c r="E1027" s="19">
        <v>43069.88903935185</v>
      </c>
      <c r="F1027" s="16"/>
      <c r="G1027" s="16" t="s">
        <v>32</v>
      </c>
      <c r="H1027" s="16"/>
      <c r="I1027" s="16"/>
      <c r="J1027" s="16" t="s">
        <v>1508</v>
      </c>
      <c r="K1027" s="16"/>
      <c r="L1027" s="20" t="s">
        <v>44</v>
      </c>
      <c r="M1027" s="22" t="s">
        <v>1509</v>
      </c>
      <c r="N1027" s="16">
        <v>324.0</v>
      </c>
      <c r="O1027" s="16">
        <v>1451.0</v>
      </c>
      <c r="P1027" s="16"/>
      <c r="Q1027" s="23" t="s">
        <v>5084</v>
      </c>
      <c r="R1027" s="20" t="s">
        <v>1703</v>
      </c>
    </row>
    <row r="1028">
      <c r="A1028" s="21" t="s">
        <v>5082</v>
      </c>
      <c r="B1028" s="16" t="s">
        <v>1506</v>
      </c>
      <c r="C1028" s="18" t="s">
        <v>5069</v>
      </c>
      <c r="D1028" s="16" t="s">
        <v>5083</v>
      </c>
      <c r="E1028" s="19">
        <v>43069.88903935185</v>
      </c>
      <c r="F1028" s="16"/>
      <c r="G1028" s="16" t="s">
        <v>32</v>
      </c>
      <c r="H1028" s="16"/>
      <c r="I1028" s="16"/>
      <c r="J1028" s="16" t="s">
        <v>1508</v>
      </c>
      <c r="K1028" s="16"/>
      <c r="L1028" s="20" t="s">
        <v>44</v>
      </c>
      <c r="M1028" s="22" t="s">
        <v>1509</v>
      </c>
      <c r="N1028" s="16">
        <v>324.0</v>
      </c>
      <c r="O1028" s="16">
        <v>1451.0</v>
      </c>
      <c r="P1028" s="16"/>
      <c r="Q1028" s="23" t="s">
        <v>5084</v>
      </c>
      <c r="R1028" s="20" t="s">
        <v>1703</v>
      </c>
    </row>
    <row r="1029">
      <c r="A1029" s="21" t="s">
        <v>5085</v>
      </c>
      <c r="B1029" s="16" t="s">
        <v>2176</v>
      </c>
      <c r="C1029" s="18" t="s">
        <v>5086</v>
      </c>
      <c r="D1029" s="16" t="s">
        <v>5087</v>
      </c>
      <c r="E1029" s="19">
        <v>43069.88284722222</v>
      </c>
      <c r="F1029" s="16"/>
      <c r="G1029" s="16" t="s">
        <v>32</v>
      </c>
      <c r="H1029" s="16"/>
      <c r="I1029" s="16"/>
      <c r="J1029" s="16" t="s">
        <v>2178</v>
      </c>
      <c r="K1029" s="16"/>
      <c r="L1029" s="20" t="s">
        <v>53</v>
      </c>
      <c r="M1029" s="22" t="s">
        <v>2179</v>
      </c>
      <c r="N1029" s="16">
        <v>117.0</v>
      </c>
      <c r="O1029" s="16">
        <v>260.0</v>
      </c>
      <c r="P1029" s="16"/>
      <c r="Q1029" s="23" t="s">
        <v>5088</v>
      </c>
      <c r="R1029" s="20" t="s">
        <v>5089</v>
      </c>
    </row>
    <row r="1030">
      <c r="A1030" s="21" t="s">
        <v>5090</v>
      </c>
      <c r="B1030" s="16" t="s">
        <v>1258</v>
      </c>
      <c r="C1030" s="18" t="s">
        <v>2412</v>
      </c>
      <c r="D1030" s="16" t="s">
        <v>5091</v>
      </c>
      <c r="E1030" s="19">
        <v>43069.881736111114</v>
      </c>
      <c r="F1030" s="16"/>
      <c r="G1030" s="16" t="s">
        <v>32</v>
      </c>
      <c r="H1030" s="16"/>
      <c r="I1030" s="16"/>
      <c r="J1030" s="16" t="s">
        <v>1261</v>
      </c>
      <c r="K1030" s="16"/>
      <c r="L1030" s="20" t="s">
        <v>86</v>
      </c>
      <c r="M1030" s="22" t="s">
        <v>1262</v>
      </c>
      <c r="N1030" s="16">
        <v>293.0</v>
      </c>
      <c r="O1030" s="16">
        <v>387.0</v>
      </c>
      <c r="P1030" s="16"/>
      <c r="Q1030" s="23" t="s">
        <v>5092</v>
      </c>
      <c r="R1030" s="20" t="s">
        <v>2418</v>
      </c>
    </row>
    <row r="1031">
      <c r="A1031" s="21" t="s">
        <v>5093</v>
      </c>
      <c r="B1031" s="16" t="s">
        <v>281</v>
      </c>
      <c r="C1031" s="18" t="s">
        <v>5094</v>
      </c>
      <c r="D1031" s="16" t="s">
        <v>5095</v>
      </c>
      <c r="E1031" s="19">
        <v>43069.87590277778</v>
      </c>
      <c r="F1031" s="16"/>
      <c r="G1031" s="16" t="s">
        <v>32</v>
      </c>
      <c r="H1031" s="16"/>
      <c r="I1031" s="16"/>
      <c r="J1031" s="16" t="s">
        <v>284</v>
      </c>
      <c r="K1031" s="16"/>
      <c r="L1031" s="20" t="s">
        <v>44</v>
      </c>
      <c r="M1031" s="22" t="s">
        <v>285</v>
      </c>
      <c r="N1031" s="16">
        <v>250.0</v>
      </c>
      <c r="O1031" s="16">
        <v>322.0</v>
      </c>
      <c r="P1031" s="16" t="s">
        <v>286</v>
      </c>
      <c r="Q1031" s="23" t="s">
        <v>5096</v>
      </c>
      <c r="R1031" s="20" t="s">
        <v>5097</v>
      </c>
    </row>
    <row r="1032">
      <c r="A1032" s="21" t="s">
        <v>5098</v>
      </c>
      <c r="B1032" s="16" t="s">
        <v>945</v>
      </c>
      <c r="C1032" s="18" t="s">
        <v>5099</v>
      </c>
      <c r="D1032" s="16" t="s">
        <v>5095</v>
      </c>
      <c r="E1032" s="19">
        <v>43069.87590277778</v>
      </c>
      <c r="F1032" s="16"/>
      <c r="G1032" s="16" t="s">
        <v>32</v>
      </c>
      <c r="H1032" s="16"/>
      <c r="I1032" s="16"/>
      <c r="J1032" s="16" t="s">
        <v>947</v>
      </c>
      <c r="K1032" s="16"/>
      <c r="L1032" s="20" t="s">
        <v>86</v>
      </c>
      <c r="M1032" s="22" t="s">
        <v>948</v>
      </c>
      <c r="N1032" s="16">
        <v>1742.0</v>
      </c>
      <c r="O1032" s="16">
        <v>1663.0</v>
      </c>
      <c r="P1032" s="16" t="s">
        <v>949</v>
      </c>
      <c r="Q1032" s="23" t="s">
        <v>5100</v>
      </c>
      <c r="R1032" s="20" t="s">
        <v>1703</v>
      </c>
    </row>
    <row r="1033">
      <c r="A1033" s="21" t="s">
        <v>5101</v>
      </c>
      <c r="B1033" s="16" t="s">
        <v>1091</v>
      </c>
      <c r="C1033" s="18" t="s">
        <v>5102</v>
      </c>
      <c r="D1033" s="16" t="s">
        <v>5103</v>
      </c>
      <c r="E1033" s="19">
        <v>43069.87474537037</v>
      </c>
      <c r="F1033" s="16"/>
      <c r="G1033" s="16" t="s">
        <v>32</v>
      </c>
      <c r="H1033" s="16"/>
      <c r="I1033" s="16"/>
      <c r="J1033" s="16" t="s">
        <v>1094</v>
      </c>
      <c r="K1033" s="16"/>
      <c r="L1033" s="20" t="s">
        <v>44</v>
      </c>
      <c r="M1033" s="22" t="s">
        <v>1095</v>
      </c>
      <c r="N1033" s="16">
        <v>1127.0</v>
      </c>
      <c r="O1033" s="16">
        <v>1025.0</v>
      </c>
      <c r="P1033" s="16" t="s">
        <v>1096</v>
      </c>
      <c r="Q1033" s="23" t="s">
        <v>5104</v>
      </c>
      <c r="R1033" s="20" t="s">
        <v>4058</v>
      </c>
    </row>
    <row r="1034">
      <c r="A1034" s="21" t="s">
        <v>5105</v>
      </c>
      <c r="B1034" s="16" t="s">
        <v>5106</v>
      </c>
      <c r="C1034" s="18" t="s">
        <v>2412</v>
      </c>
      <c r="D1034" s="16" t="s">
        <v>5107</v>
      </c>
      <c r="E1034" s="19">
        <v>43069.874189814815</v>
      </c>
      <c r="F1034" s="16"/>
      <c r="G1034" s="16" t="s">
        <v>32</v>
      </c>
      <c r="H1034" s="16"/>
      <c r="I1034" s="16"/>
      <c r="J1034" s="16" t="s">
        <v>5108</v>
      </c>
      <c r="K1034" s="16"/>
      <c r="L1034" s="20" t="s">
        <v>53</v>
      </c>
      <c r="M1034" s="22" t="s">
        <v>5109</v>
      </c>
      <c r="N1034" s="16">
        <v>2117.0</v>
      </c>
      <c r="O1034" s="16">
        <v>2273.0</v>
      </c>
      <c r="P1034" s="16"/>
      <c r="Q1034" s="23" t="s">
        <v>5110</v>
      </c>
      <c r="R1034" s="20" t="s">
        <v>2418</v>
      </c>
    </row>
    <row r="1035">
      <c r="A1035" s="21" t="s">
        <v>5111</v>
      </c>
      <c r="B1035" s="16" t="s">
        <v>2044</v>
      </c>
      <c r="C1035" s="18" t="s">
        <v>5112</v>
      </c>
      <c r="D1035" s="16" t="s">
        <v>5113</v>
      </c>
      <c r="E1035" s="19">
        <v>43069.871817129635</v>
      </c>
      <c r="F1035" s="16"/>
      <c r="G1035" s="16" t="s">
        <v>32</v>
      </c>
      <c r="H1035" s="16" t="s">
        <v>2047</v>
      </c>
      <c r="I1035" s="16" t="s">
        <v>2044</v>
      </c>
      <c r="J1035" s="16" t="s">
        <v>2047</v>
      </c>
      <c r="K1035" s="16" t="s">
        <v>5114</v>
      </c>
      <c r="L1035" s="20" t="s">
        <v>53</v>
      </c>
      <c r="M1035" s="22" t="s">
        <v>2048</v>
      </c>
      <c r="N1035" s="16">
        <v>76.0</v>
      </c>
      <c r="O1035" s="16">
        <v>327.0</v>
      </c>
      <c r="P1035" s="16" t="s">
        <v>2049</v>
      </c>
      <c r="Q1035" s="23" t="s">
        <v>5115</v>
      </c>
      <c r="R1035" s="20" t="s">
        <v>4020</v>
      </c>
    </row>
    <row r="1036">
      <c r="A1036" s="21" t="s">
        <v>5114</v>
      </c>
      <c r="B1036" s="16" t="s">
        <v>2044</v>
      </c>
      <c r="C1036" s="18" t="s">
        <v>5116</v>
      </c>
      <c r="D1036" s="16" t="s">
        <v>5117</v>
      </c>
      <c r="E1036" s="19">
        <v>43069.86857638889</v>
      </c>
      <c r="F1036" s="16"/>
      <c r="G1036" s="16" t="s">
        <v>32</v>
      </c>
      <c r="H1036" s="16"/>
      <c r="I1036" s="16"/>
      <c r="J1036" s="16" t="s">
        <v>2047</v>
      </c>
      <c r="K1036" s="16"/>
      <c r="L1036" s="20" t="s">
        <v>53</v>
      </c>
      <c r="M1036" s="22" t="s">
        <v>2048</v>
      </c>
      <c r="N1036" s="16">
        <v>76.0</v>
      </c>
      <c r="O1036" s="16">
        <v>327.0</v>
      </c>
      <c r="P1036" s="16" t="s">
        <v>2049</v>
      </c>
      <c r="Q1036" s="23" t="s">
        <v>5118</v>
      </c>
      <c r="R1036" s="20" t="s">
        <v>5119</v>
      </c>
    </row>
    <row r="1037">
      <c r="A1037" s="21" t="s">
        <v>5120</v>
      </c>
      <c r="B1037" s="16" t="s">
        <v>945</v>
      </c>
      <c r="C1037" s="18" t="s">
        <v>5121</v>
      </c>
      <c r="D1037" s="16" t="s">
        <v>5122</v>
      </c>
      <c r="E1037" s="19">
        <v>43069.867997685185</v>
      </c>
      <c r="F1037" s="16"/>
      <c r="G1037" s="16" t="s">
        <v>32</v>
      </c>
      <c r="H1037" s="16"/>
      <c r="I1037" s="16"/>
      <c r="J1037" s="16" t="s">
        <v>947</v>
      </c>
      <c r="K1037" s="16"/>
      <c r="L1037" s="20" t="s">
        <v>86</v>
      </c>
      <c r="M1037" s="22" t="s">
        <v>948</v>
      </c>
      <c r="N1037" s="16">
        <v>1742.0</v>
      </c>
      <c r="O1037" s="16">
        <v>1663.0</v>
      </c>
      <c r="P1037" s="16" t="s">
        <v>949</v>
      </c>
      <c r="Q1037" s="23" t="s">
        <v>5123</v>
      </c>
      <c r="R1037" s="20" t="s">
        <v>1927</v>
      </c>
    </row>
    <row r="1038">
      <c r="A1038" s="21" t="s">
        <v>5124</v>
      </c>
      <c r="B1038" s="16" t="s">
        <v>945</v>
      </c>
      <c r="C1038" s="18" t="s">
        <v>5125</v>
      </c>
      <c r="D1038" s="16" t="s">
        <v>5126</v>
      </c>
      <c r="E1038" s="19">
        <v>43069.86776620371</v>
      </c>
      <c r="F1038" s="16"/>
      <c r="G1038" s="16" t="s">
        <v>32</v>
      </c>
      <c r="H1038" s="16"/>
      <c r="I1038" s="16"/>
      <c r="J1038" s="16" t="s">
        <v>947</v>
      </c>
      <c r="K1038" s="16"/>
      <c r="L1038" s="20" t="s">
        <v>86</v>
      </c>
      <c r="M1038" s="22" t="s">
        <v>948</v>
      </c>
      <c r="N1038" s="16">
        <v>1742.0</v>
      </c>
      <c r="O1038" s="16">
        <v>1663.0</v>
      </c>
      <c r="P1038" s="16" t="s">
        <v>949</v>
      </c>
      <c r="Q1038" s="23" t="s">
        <v>5127</v>
      </c>
      <c r="R1038" s="20" t="s">
        <v>5128</v>
      </c>
    </row>
    <row r="1039">
      <c r="A1039" s="21" t="s">
        <v>5129</v>
      </c>
      <c r="B1039" s="16" t="s">
        <v>5130</v>
      </c>
      <c r="C1039" s="18" t="s">
        <v>2412</v>
      </c>
      <c r="D1039" s="16" t="s">
        <v>5131</v>
      </c>
      <c r="E1039" s="19">
        <v>43069.86660879629</v>
      </c>
      <c r="F1039" s="16"/>
      <c r="G1039" s="16" t="s">
        <v>32</v>
      </c>
      <c r="H1039" s="16"/>
      <c r="I1039" s="16"/>
      <c r="J1039" s="16" t="s">
        <v>5132</v>
      </c>
      <c r="K1039" s="16"/>
      <c r="L1039" s="20" t="s">
        <v>5133</v>
      </c>
      <c r="M1039" s="22" t="s">
        <v>5134</v>
      </c>
      <c r="N1039" s="16">
        <v>14801.0</v>
      </c>
      <c r="O1039" s="16">
        <v>721.0</v>
      </c>
      <c r="P1039" s="16"/>
      <c r="Q1039" s="23" t="s">
        <v>5135</v>
      </c>
      <c r="R1039" s="20" t="s">
        <v>2418</v>
      </c>
    </row>
    <row r="1040">
      <c r="A1040" s="21" t="s">
        <v>5136</v>
      </c>
      <c r="B1040" s="16" t="s">
        <v>1091</v>
      </c>
      <c r="C1040" s="18" t="s">
        <v>5137</v>
      </c>
      <c r="D1040" s="16" t="s">
        <v>5138</v>
      </c>
      <c r="E1040" s="19">
        <v>43069.866018518514</v>
      </c>
      <c r="F1040" s="16"/>
      <c r="G1040" s="16" t="s">
        <v>32</v>
      </c>
      <c r="H1040" s="16"/>
      <c r="I1040" s="16"/>
      <c r="J1040" s="16" t="s">
        <v>1094</v>
      </c>
      <c r="K1040" s="16"/>
      <c r="L1040" s="20" t="s">
        <v>44</v>
      </c>
      <c r="M1040" s="22" t="s">
        <v>1095</v>
      </c>
      <c r="N1040" s="16">
        <v>1127.0</v>
      </c>
      <c r="O1040" s="16">
        <v>1025.0</v>
      </c>
      <c r="P1040" s="16" t="s">
        <v>1096</v>
      </c>
      <c r="Q1040" s="23" t="s">
        <v>5139</v>
      </c>
      <c r="R1040" s="20" t="s">
        <v>5140</v>
      </c>
    </row>
    <row r="1041">
      <c r="A1041" s="21" t="s">
        <v>5141</v>
      </c>
      <c r="B1041" s="16" t="s">
        <v>2044</v>
      </c>
      <c r="C1041" s="18" t="s">
        <v>5142</v>
      </c>
      <c r="D1041" s="16" t="s">
        <v>5143</v>
      </c>
      <c r="E1041" s="19">
        <v>43069.86520833333</v>
      </c>
      <c r="F1041" s="16"/>
      <c r="G1041" s="16" t="s">
        <v>32</v>
      </c>
      <c r="H1041" s="16"/>
      <c r="I1041" s="16"/>
      <c r="J1041" s="16" t="s">
        <v>2047</v>
      </c>
      <c r="K1041" s="16"/>
      <c r="L1041" s="20" t="s">
        <v>53</v>
      </c>
      <c r="M1041" s="22" t="s">
        <v>2048</v>
      </c>
      <c r="N1041" s="16">
        <v>76.0</v>
      </c>
      <c r="O1041" s="16">
        <v>327.0</v>
      </c>
      <c r="P1041" s="16" t="s">
        <v>2049</v>
      </c>
      <c r="Q1041" s="23" t="s">
        <v>5144</v>
      </c>
      <c r="R1041" s="20" t="s">
        <v>5145</v>
      </c>
    </row>
    <row r="1042">
      <c r="A1042" s="21" t="s">
        <v>5146</v>
      </c>
      <c r="B1042" s="16" t="s">
        <v>945</v>
      </c>
      <c r="C1042" s="18" t="s">
        <v>2412</v>
      </c>
      <c r="D1042" s="16" t="s">
        <v>5147</v>
      </c>
      <c r="E1042" s="19">
        <v>43069.864652777775</v>
      </c>
      <c r="F1042" s="16"/>
      <c r="G1042" s="16" t="s">
        <v>32</v>
      </c>
      <c r="H1042" s="16"/>
      <c r="I1042" s="16"/>
      <c r="J1042" s="16" t="s">
        <v>947</v>
      </c>
      <c r="K1042" s="16"/>
      <c r="L1042" s="20" t="s">
        <v>86</v>
      </c>
      <c r="M1042" s="22" t="s">
        <v>948</v>
      </c>
      <c r="N1042" s="16">
        <v>1742.0</v>
      </c>
      <c r="O1042" s="16">
        <v>1663.0</v>
      </c>
      <c r="P1042" s="16" t="s">
        <v>949</v>
      </c>
      <c r="Q1042" s="23" t="s">
        <v>5148</v>
      </c>
      <c r="R1042" s="20" t="s">
        <v>2418</v>
      </c>
    </row>
    <row r="1043">
      <c r="A1043" s="21" t="s">
        <v>5149</v>
      </c>
      <c r="B1043" s="16" t="s">
        <v>945</v>
      </c>
      <c r="C1043" s="18" t="s">
        <v>5150</v>
      </c>
      <c r="D1043" s="16" t="s">
        <v>5151</v>
      </c>
      <c r="E1043" s="19">
        <v>43069.864398148144</v>
      </c>
      <c r="F1043" s="16"/>
      <c r="G1043" s="16" t="s">
        <v>32</v>
      </c>
      <c r="H1043" s="16"/>
      <c r="I1043" s="16"/>
      <c r="J1043" s="16" t="s">
        <v>947</v>
      </c>
      <c r="K1043" s="16"/>
      <c r="L1043" s="20" t="s">
        <v>86</v>
      </c>
      <c r="M1043" s="22" t="s">
        <v>948</v>
      </c>
      <c r="N1043" s="16">
        <v>1742.0</v>
      </c>
      <c r="O1043" s="16">
        <v>1663.0</v>
      </c>
      <c r="P1043" s="16" t="s">
        <v>949</v>
      </c>
      <c r="Q1043" s="23" t="s">
        <v>5152</v>
      </c>
      <c r="R1043" s="20" t="s">
        <v>5153</v>
      </c>
    </row>
    <row r="1044">
      <c r="A1044" s="21" t="s">
        <v>5154</v>
      </c>
      <c r="B1044" s="16" t="s">
        <v>3531</v>
      </c>
      <c r="C1044" s="18" t="s">
        <v>5155</v>
      </c>
      <c r="D1044" s="16" t="s">
        <v>5156</v>
      </c>
      <c r="E1044" s="19">
        <v>43069.86366898148</v>
      </c>
      <c r="F1044" s="16"/>
      <c r="G1044" s="16" t="s">
        <v>32</v>
      </c>
      <c r="H1044" s="16"/>
      <c r="I1044" s="16"/>
      <c r="J1044" s="16" t="s">
        <v>3534</v>
      </c>
      <c r="K1044" s="16"/>
      <c r="L1044" s="20" t="s">
        <v>86</v>
      </c>
      <c r="M1044" s="22" t="s">
        <v>3535</v>
      </c>
      <c r="N1044" s="16">
        <v>10140.0</v>
      </c>
      <c r="O1044" s="16">
        <v>746.0</v>
      </c>
      <c r="P1044" s="16" t="s">
        <v>158</v>
      </c>
      <c r="Q1044" s="23" t="s">
        <v>5157</v>
      </c>
      <c r="R1044" s="20" t="s">
        <v>5158</v>
      </c>
    </row>
    <row r="1045">
      <c r="A1045" s="21" t="s">
        <v>5159</v>
      </c>
      <c r="B1045" s="16" t="s">
        <v>945</v>
      </c>
      <c r="C1045" s="18" t="s">
        <v>3721</v>
      </c>
      <c r="D1045" s="16" t="s">
        <v>5160</v>
      </c>
      <c r="E1045" s="19">
        <v>43069.863333333335</v>
      </c>
      <c r="F1045" s="16"/>
      <c r="G1045" s="16" t="s">
        <v>32</v>
      </c>
      <c r="H1045" s="16"/>
      <c r="I1045" s="16"/>
      <c r="J1045" s="16" t="s">
        <v>947</v>
      </c>
      <c r="K1045" s="16"/>
      <c r="L1045" s="20" t="s">
        <v>86</v>
      </c>
      <c r="M1045" s="22" t="s">
        <v>948</v>
      </c>
      <c r="N1045" s="16">
        <v>1742.0</v>
      </c>
      <c r="O1045" s="16">
        <v>1663.0</v>
      </c>
      <c r="P1045" s="16" t="s">
        <v>949</v>
      </c>
      <c r="Q1045" s="23" t="s">
        <v>5161</v>
      </c>
      <c r="R1045" s="20" t="s">
        <v>1703</v>
      </c>
    </row>
    <row r="1046">
      <c r="A1046" s="21" t="s">
        <v>5162</v>
      </c>
      <c r="B1046" s="16" t="s">
        <v>2044</v>
      </c>
      <c r="C1046" s="18" t="s">
        <v>5163</v>
      </c>
      <c r="D1046" s="16" t="s">
        <v>5164</v>
      </c>
      <c r="E1046" s="19">
        <v>43069.86267361111</v>
      </c>
      <c r="F1046" s="16"/>
      <c r="G1046" s="16" t="s">
        <v>32</v>
      </c>
      <c r="H1046" s="16"/>
      <c r="I1046" s="16"/>
      <c r="J1046" s="16" t="s">
        <v>2047</v>
      </c>
      <c r="K1046" s="16"/>
      <c r="L1046" s="20" t="s">
        <v>53</v>
      </c>
      <c r="M1046" s="22" t="s">
        <v>2048</v>
      </c>
      <c r="N1046" s="16">
        <v>76.0</v>
      </c>
      <c r="O1046" s="16">
        <v>327.0</v>
      </c>
      <c r="P1046" s="16" t="s">
        <v>2049</v>
      </c>
      <c r="Q1046" s="23" t="s">
        <v>5165</v>
      </c>
      <c r="R1046" s="20" t="s">
        <v>5166</v>
      </c>
    </row>
    <row r="1047">
      <c r="A1047" s="21" t="s">
        <v>5167</v>
      </c>
      <c r="B1047" s="16" t="s">
        <v>1091</v>
      </c>
      <c r="C1047" s="18" t="s">
        <v>5168</v>
      </c>
      <c r="D1047" s="16" t="s">
        <v>5169</v>
      </c>
      <c r="E1047" s="19">
        <v>43069.86256944445</v>
      </c>
      <c r="F1047" s="16"/>
      <c r="G1047" s="16" t="s">
        <v>32</v>
      </c>
      <c r="H1047" s="16"/>
      <c r="I1047" s="16"/>
      <c r="J1047" s="16" t="s">
        <v>1094</v>
      </c>
      <c r="K1047" s="16"/>
      <c r="L1047" s="20" t="s">
        <v>44</v>
      </c>
      <c r="M1047" s="22" t="s">
        <v>1095</v>
      </c>
      <c r="N1047" s="16">
        <v>1127.0</v>
      </c>
      <c r="O1047" s="16">
        <v>1025.0</v>
      </c>
      <c r="P1047" s="16" t="s">
        <v>1096</v>
      </c>
      <c r="Q1047" s="23" t="s">
        <v>5170</v>
      </c>
      <c r="R1047" s="20" t="s">
        <v>5171</v>
      </c>
    </row>
    <row r="1048">
      <c r="A1048" s="21" t="s">
        <v>5172</v>
      </c>
      <c r="B1048" s="16" t="s">
        <v>945</v>
      </c>
      <c r="C1048" s="18" t="s">
        <v>5173</v>
      </c>
      <c r="D1048" s="16" t="s">
        <v>5174</v>
      </c>
      <c r="E1048" s="19">
        <v>43069.858668981484</v>
      </c>
      <c r="F1048" s="16"/>
      <c r="G1048" s="16" t="s">
        <v>32</v>
      </c>
      <c r="H1048" s="16"/>
      <c r="I1048" s="16"/>
      <c r="J1048" s="16" t="s">
        <v>947</v>
      </c>
      <c r="K1048" s="16"/>
      <c r="L1048" s="20" t="s">
        <v>86</v>
      </c>
      <c r="M1048" s="22" t="s">
        <v>948</v>
      </c>
      <c r="N1048" s="16">
        <v>1742.0</v>
      </c>
      <c r="O1048" s="16">
        <v>1663.0</v>
      </c>
      <c r="P1048" s="16" t="s">
        <v>949</v>
      </c>
      <c r="Q1048" s="23" t="s">
        <v>5175</v>
      </c>
      <c r="R1048" s="20" t="s">
        <v>5176</v>
      </c>
    </row>
    <row r="1049">
      <c r="A1049" s="21" t="s">
        <v>5177</v>
      </c>
      <c r="B1049" s="16" t="s">
        <v>2044</v>
      </c>
      <c r="C1049" s="18" t="s">
        <v>5178</v>
      </c>
      <c r="D1049" s="16" t="s">
        <v>5179</v>
      </c>
      <c r="E1049" s="19">
        <v>43069.85605324074</v>
      </c>
      <c r="F1049" s="16"/>
      <c r="G1049" s="16" t="s">
        <v>32</v>
      </c>
      <c r="H1049" s="16"/>
      <c r="I1049" s="16"/>
      <c r="J1049" s="16" t="s">
        <v>2047</v>
      </c>
      <c r="K1049" s="16"/>
      <c r="L1049" s="20" t="s">
        <v>53</v>
      </c>
      <c r="M1049" s="22" t="s">
        <v>2048</v>
      </c>
      <c r="N1049" s="16">
        <v>76.0</v>
      </c>
      <c r="O1049" s="16">
        <v>327.0</v>
      </c>
      <c r="P1049" s="16" t="s">
        <v>2049</v>
      </c>
      <c r="Q1049" s="23" t="s">
        <v>5180</v>
      </c>
      <c r="R1049" s="20" t="s">
        <v>5181</v>
      </c>
    </row>
    <row r="1050">
      <c r="A1050" s="21" t="s">
        <v>5182</v>
      </c>
      <c r="B1050" s="16" t="s">
        <v>2189</v>
      </c>
      <c r="C1050" s="18" t="s">
        <v>5183</v>
      </c>
      <c r="D1050" s="16" t="s">
        <v>5184</v>
      </c>
      <c r="E1050" s="19">
        <v>43069.8549537037</v>
      </c>
      <c r="F1050" s="16"/>
      <c r="G1050" s="16" t="s">
        <v>32</v>
      </c>
      <c r="H1050" s="16"/>
      <c r="I1050" s="16"/>
      <c r="J1050" s="16" t="s">
        <v>2194</v>
      </c>
      <c r="K1050" s="16"/>
      <c r="L1050" s="20" t="s">
        <v>53</v>
      </c>
      <c r="M1050" s="22" t="s">
        <v>2196</v>
      </c>
      <c r="N1050" s="16">
        <v>11.0</v>
      </c>
      <c r="O1050" s="16">
        <v>6.0</v>
      </c>
      <c r="P1050" s="16" t="s">
        <v>4120</v>
      </c>
      <c r="Q1050" s="23" t="s">
        <v>5185</v>
      </c>
      <c r="R1050" s="20" t="s">
        <v>5186</v>
      </c>
    </row>
    <row r="1051">
      <c r="A1051" s="21" t="s">
        <v>5187</v>
      </c>
      <c r="B1051" s="16" t="s">
        <v>2259</v>
      </c>
      <c r="C1051" s="18" t="s">
        <v>5188</v>
      </c>
      <c r="D1051" s="16" t="s">
        <v>5189</v>
      </c>
      <c r="E1051" s="19">
        <v>43069.853125</v>
      </c>
      <c r="F1051" s="16"/>
      <c r="G1051" s="16" t="s">
        <v>32</v>
      </c>
      <c r="H1051" s="16" t="s">
        <v>2262</v>
      </c>
      <c r="I1051" s="16" t="s">
        <v>2259</v>
      </c>
      <c r="J1051" s="16" t="s">
        <v>2262</v>
      </c>
      <c r="K1051" s="16" t="s">
        <v>5190</v>
      </c>
      <c r="L1051" s="20" t="s">
        <v>53</v>
      </c>
      <c r="M1051" s="22" t="s">
        <v>2263</v>
      </c>
      <c r="N1051" s="16">
        <v>497.0</v>
      </c>
      <c r="O1051" s="16">
        <v>359.0</v>
      </c>
      <c r="P1051" s="16" t="s">
        <v>738</v>
      </c>
      <c r="Q1051" s="23" t="s">
        <v>5191</v>
      </c>
      <c r="R1051" s="20" t="s">
        <v>5192</v>
      </c>
    </row>
    <row r="1052">
      <c r="A1052" s="21" t="s">
        <v>5193</v>
      </c>
      <c r="B1052" s="16" t="s">
        <v>2044</v>
      </c>
      <c r="C1052" s="18" t="s">
        <v>5194</v>
      </c>
      <c r="D1052" s="16" t="s">
        <v>5195</v>
      </c>
      <c r="E1052" s="19">
        <v>43069.853101851855</v>
      </c>
      <c r="F1052" s="16"/>
      <c r="G1052" s="16" t="s">
        <v>32</v>
      </c>
      <c r="H1052" s="16" t="s">
        <v>2047</v>
      </c>
      <c r="I1052" s="16" t="s">
        <v>2044</v>
      </c>
      <c r="J1052" s="16" t="s">
        <v>2047</v>
      </c>
      <c r="K1052" s="16" t="s">
        <v>5196</v>
      </c>
      <c r="L1052" s="20" t="s">
        <v>53</v>
      </c>
      <c r="M1052" s="22" t="s">
        <v>2048</v>
      </c>
      <c r="N1052" s="16">
        <v>76.0</v>
      </c>
      <c r="O1052" s="16">
        <v>327.0</v>
      </c>
      <c r="P1052" s="16" t="s">
        <v>2049</v>
      </c>
      <c r="Q1052" s="23" t="s">
        <v>5197</v>
      </c>
      <c r="R1052" s="20" t="s">
        <v>5198</v>
      </c>
    </row>
    <row r="1053">
      <c r="A1053" s="21" t="s">
        <v>5199</v>
      </c>
      <c r="B1053" s="16" t="s">
        <v>1408</v>
      </c>
      <c r="C1053" s="18" t="s">
        <v>5200</v>
      </c>
      <c r="D1053" s="16" t="s">
        <v>5201</v>
      </c>
      <c r="E1053" s="19">
        <v>43069.85114583334</v>
      </c>
      <c r="F1053" s="16"/>
      <c r="G1053" s="16" t="s">
        <v>32</v>
      </c>
      <c r="H1053" s="16"/>
      <c r="I1053" s="16"/>
      <c r="J1053" s="16" t="s">
        <v>1411</v>
      </c>
      <c r="K1053" s="16"/>
      <c r="L1053" s="20" t="s">
        <v>86</v>
      </c>
      <c r="M1053" s="22" t="s">
        <v>1412</v>
      </c>
      <c r="N1053" s="16">
        <v>41.0</v>
      </c>
      <c r="O1053" s="16">
        <v>104.0</v>
      </c>
      <c r="P1053" s="16" t="s">
        <v>1413</v>
      </c>
      <c r="Q1053" s="23" t="s">
        <v>5202</v>
      </c>
      <c r="R1053" s="20" t="s">
        <v>5145</v>
      </c>
    </row>
    <row r="1054">
      <c r="A1054" s="21" t="s">
        <v>5203</v>
      </c>
      <c r="B1054" s="16" t="s">
        <v>945</v>
      </c>
      <c r="C1054" s="18" t="s">
        <v>5204</v>
      </c>
      <c r="D1054" s="16" t="s">
        <v>5205</v>
      </c>
      <c r="E1054" s="19">
        <v>43069.85023148148</v>
      </c>
      <c r="F1054" s="16"/>
      <c r="G1054" s="16" t="s">
        <v>32</v>
      </c>
      <c r="H1054" s="16"/>
      <c r="I1054" s="16"/>
      <c r="J1054" s="16" t="s">
        <v>947</v>
      </c>
      <c r="K1054" s="16"/>
      <c r="L1054" s="20" t="s">
        <v>86</v>
      </c>
      <c r="M1054" s="22" t="s">
        <v>948</v>
      </c>
      <c r="N1054" s="16">
        <v>1742.0</v>
      </c>
      <c r="O1054" s="16">
        <v>1663.0</v>
      </c>
      <c r="P1054" s="16" t="s">
        <v>949</v>
      </c>
      <c r="Q1054" s="23" t="s">
        <v>5206</v>
      </c>
      <c r="R1054" s="20" t="s">
        <v>1927</v>
      </c>
    </row>
    <row r="1055">
      <c r="A1055" s="21" t="s">
        <v>5196</v>
      </c>
      <c r="B1055" s="16" t="s">
        <v>2044</v>
      </c>
      <c r="C1055" s="18" t="s">
        <v>5207</v>
      </c>
      <c r="D1055" s="16" t="s">
        <v>5208</v>
      </c>
      <c r="E1055" s="19">
        <v>43069.8497337963</v>
      </c>
      <c r="F1055" s="16"/>
      <c r="G1055" s="16" t="s">
        <v>32</v>
      </c>
      <c r="H1055" s="16"/>
      <c r="I1055" s="16"/>
      <c r="J1055" s="16" t="s">
        <v>2047</v>
      </c>
      <c r="K1055" s="16"/>
      <c r="L1055" s="20" t="s">
        <v>53</v>
      </c>
      <c r="M1055" s="22" t="s">
        <v>2048</v>
      </c>
      <c r="N1055" s="16">
        <v>76.0</v>
      </c>
      <c r="O1055" s="16">
        <v>327.0</v>
      </c>
      <c r="P1055" s="16" t="s">
        <v>2049</v>
      </c>
      <c r="Q1055" s="23" t="s">
        <v>5209</v>
      </c>
      <c r="R1055" s="20" t="s">
        <v>5210</v>
      </c>
    </row>
    <row r="1056">
      <c r="A1056" s="21" t="s">
        <v>5211</v>
      </c>
      <c r="B1056" s="16" t="s">
        <v>842</v>
      </c>
      <c r="C1056" s="18" t="s">
        <v>1333</v>
      </c>
      <c r="D1056" s="16" t="s">
        <v>5212</v>
      </c>
      <c r="E1056" s="19">
        <v>43069.84947916667</v>
      </c>
      <c r="F1056" s="16"/>
      <c r="G1056" s="16" t="s">
        <v>32</v>
      </c>
      <c r="H1056" s="16"/>
      <c r="I1056" s="16"/>
      <c r="J1056" s="16" t="s">
        <v>845</v>
      </c>
      <c r="K1056" s="16"/>
      <c r="L1056" s="20" t="s">
        <v>53</v>
      </c>
      <c r="M1056" s="22" t="s">
        <v>846</v>
      </c>
      <c r="N1056" s="16">
        <v>539.0</v>
      </c>
      <c r="O1056" s="16">
        <v>517.0</v>
      </c>
      <c r="P1056" s="16" t="s">
        <v>847</v>
      </c>
      <c r="Q1056" s="23" t="s">
        <v>5213</v>
      </c>
      <c r="R1056" s="20" t="s">
        <v>1339</v>
      </c>
    </row>
    <row r="1057">
      <c r="A1057" s="21" t="s">
        <v>5214</v>
      </c>
      <c r="B1057" s="16" t="s">
        <v>2259</v>
      </c>
      <c r="C1057" s="18" t="s">
        <v>1333</v>
      </c>
      <c r="D1057" s="16" t="s">
        <v>5215</v>
      </c>
      <c r="E1057" s="19">
        <v>43069.84847222222</v>
      </c>
      <c r="F1057" s="16"/>
      <c r="G1057" s="16" t="s">
        <v>32</v>
      </c>
      <c r="H1057" s="16"/>
      <c r="I1057" s="16"/>
      <c r="J1057" s="16" t="s">
        <v>2262</v>
      </c>
      <c r="K1057" s="16"/>
      <c r="L1057" s="20" t="s">
        <v>53</v>
      </c>
      <c r="M1057" s="22" t="s">
        <v>2263</v>
      </c>
      <c r="N1057" s="16">
        <v>497.0</v>
      </c>
      <c r="O1057" s="16">
        <v>359.0</v>
      </c>
      <c r="P1057" s="16" t="s">
        <v>738</v>
      </c>
      <c r="Q1057" s="23" t="s">
        <v>5216</v>
      </c>
      <c r="R1057" s="20" t="s">
        <v>1339</v>
      </c>
    </row>
    <row r="1058">
      <c r="A1058" s="21" t="s">
        <v>5217</v>
      </c>
      <c r="B1058" s="16" t="s">
        <v>5218</v>
      </c>
      <c r="C1058" s="18" t="s">
        <v>5069</v>
      </c>
      <c r="D1058" s="16" t="s">
        <v>5219</v>
      </c>
      <c r="E1058" s="19">
        <v>43069.84813657407</v>
      </c>
      <c r="F1058" s="16"/>
      <c r="G1058" s="16" t="s">
        <v>32</v>
      </c>
      <c r="H1058" s="16"/>
      <c r="I1058" s="16"/>
      <c r="J1058" s="16" t="s">
        <v>5220</v>
      </c>
      <c r="K1058" s="16"/>
      <c r="L1058" s="20" t="s">
        <v>53</v>
      </c>
      <c r="M1058" s="22" t="s">
        <v>5221</v>
      </c>
      <c r="N1058" s="16">
        <v>704.0</v>
      </c>
      <c r="O1058" s="16">
        <v>3508.0</v>
      </c>
      <c r="P1058" s="16" t="s">
        <v>5222</v>
      </c>
      <c r="Q1058" s="23" t="s">
        <v>5223</v>
      </c>
      <c r="R1058" s="20" t="s">
        <v>1703</v>
      </c>
    </row>
    <row r="1059">
      <c r="A1059" s="21" t="s">
        <v>5224</v>
      </c>
      <c r="B1059" s="16" t="s">
        <v>1031</v>
      </c>
      <c r="C1059" s="18" t="s">
        <v>5069</v>
      </c>
      <c r="D1059" s="16" t="s">
        <v>5225</v>
      </c>
      <c r="E1059" s="19">
        <v>43069.84783564815</v>
      </c>
      <c r="F1059" s="16"/>
      <c r="G1059" s="16" t="s">
        <v>32</v>
      </c>
      <c r="H1059" s="16"/>
      <c r="I1059" s="16"/>
      <c r="J1059" s="16" t="s">
        <v>1033</v>
      </c>
      <c r="K1059" s="16"/>
      <c r="L1059" s="20" t="s">
        <v>44</v>
      </c>
      <c r="M1059" s="22" t="s">
        <v>1034</v>
      </c>
      <c r="N1059" s="16">
        <v>98.0</v>
      </c>
      <c r="O1059" s="16">
        <v>340.0</v>
      </c>
      <c r="P1059" s="16" t="s">
        <v>762</v>
      </c>
      <c r="Q1059" s="23" t="s">
        <v>5226</v>
      </c>
      <c r="R1059" s="20" t="s">
        <v>1703</v>
      </c>
    </row>
    <row r="1060">
      <c r="A1060" s="21" t="s">
        <v>5227</v>
      </c>
      <c r="B1060" s="16" t="s">
        <v>2335</v>
      </c>
      <c r="C1060" s="18" t="s">
        <v>5228</v>
      </c>
      <c r="D1060" s="16" t="s">
        <v>5229</v>
      </c>
      <c r="E1060" s="19">
        <v>43069.84780092593</v>
      </c>
      <c r="F1060" s="16"/>
      <c r="G1060" s="16" t="s">
        <v>32</v>
      </c>
      <c r="H1060" s="16"/>
      <c r="I1060" s="16"/>
      <c r="J1060" s="16" t="s">
        <v>2338</v>
      </c>
      <c r="K1060" s="16"/>
      <c r="L1060" s="20" t="s">
        <v>53</v>
      </c>
      <c r="M1060" s="22" t="s">
        <v>2339</v>
      </c>
      <c r="N1060" s="16">
        <v>83.0</v>
      </c>
      <c r="O1060" s="16">
        <v>105.0</v>
      </c>
      <c r="P1060" s="16" t="s">
        <v>847</v>
      </c>
      <c r="Q1060" s="23" t="s">
        <v>5230</v>
      </c>
      <c r="R1060" s="20" t="s">
        <v>5231</v>
      </c>
    </row>
    <row r="1061">
      <c r="A1061" s="21" t="s">
        <v>5232</v>
      </c>
      <c r="B1061" s="16" t="s">
        <v>2044</v>
      </c>
      <c r="C1061" s="18" t="s">
        <v>5233</v>
      </c>
      <c r="D1061" s="16" t="s">
        <v>5234</v>
      </c>
      <c r="E1061" s="19">
        <v>43069.847650462965</v>
      </c>
      <c r="F1061" s="16"/>
      <c r="G1061" s="16" t="s">
        <v>32</v>
      </c>
      <c r="H1061" s="16"/>
      <c r="I1061" s="16"/>
      <c r="J1061" s="16" t="s">
        <v>2047</v>
      </c>
      <c r="K1061" s="16"/>
      <c r="L1061" s="20" t="s">
        <v>53</v>
      </c>
      <c r="M1061" s="22" t="s">
        <v>2048</v>
      </c>
      <c r="N1061" s="16">
        <v>76.0</v>
      </c>
      <c r="O1061" s="16">
        <v>327.0</v>
      </c>
      <c r="P1061" s="16" t="s">
        <v>2049</v>
      </c>
      <c r="Q1061" s="23" t="s">
        <v>5235</v>
      </c>
      <c r="R1061" s="20" t="s">
        <v>5236</v>
      </c>
    </row>
    <row r="1062">
      <c r="A1062" s="21" t="s">
        <v>5237</v>
      </c>
      <c r="B1062" s="16" t="s">
        <v>5238</v>
      </c>
      <c r="C1062" s="18" t="s">
        <v>5239</v>
      </c>
      <c r="D1062" s="16" t="s">
        <v>5240</v>
      </c>
      <c r="E1062" s="19">
        <v>43069.84552083333</v>
      </c>
      <c r="F1062" s="16"/>
      <c r="G1062" s="16" t="s">
        <v>32</v>
      </c>
      <c r="H1062" s="16"/>
      <c r="I1062" s="16"/>
      <c r="J1062" s="16" t="s">
        <v>5241</v>
      </c>
      <c r="K1062" s="16"/>
      <c r="L1062" s="20" t="s">
        <v>44</v>
      </c>
      <c r="M1062" s="22" t="s">
        <v>5242</v>
      </c>
      <c r="N1062" s="16">
        <v>99.0</v>
      </c>
      <c r="O1062" s="16">
        <v>401.0</v>
      </c>
      <c r="P1062" s="16" t="s">
        <v>5243</v>
      </c>
      <c r="Q1062" s="23" t="s">
        <v>5244</v>
      </c>
      <c r="R1062" s="20" t="s">
        <v>5245</v>
      </c>
    </row>
    <row r="1063">
      <c r="A1063" s="21" t="s">
        <v>5246</v>
      </c>
      <c r="B1063" s="16" t="s">
        <v>1091</v>
      </c>
      <c r="C1063" s="18" t="s">
        <v>5247</v>
      </c>
      <c r="D1063" s="16" t="s">
        <v>5248</v>
      </c>
      <c r="E1063" s="19">
        <v>43069.845405092594</v>
      </c>
      <c r="F1063" s="16"/>
      <c r="G1063" s="16" t="s">
        <v>32</v>
      </c>
      <c r="H1063" s="16" t="s">
        <v>1094</v>
      </c>
      <c r="I1063" s="16" t="s">
        <v>1091</v>
      </c>
      <c r="J1063" s="16" t="s">
        <v>1094</v>
      </c>
      <c r="K1063" s="16" t="s">
        <v>5249</v>
      </c>
      <c r="L1063" s="20" t="s">
        <v>44</v>
      </c>
      <c r="M1063" s="22" t="s">
        <v>1095</v>
      </c>
      <c r="N1063" s="16">
        <v>1127.0</v>
      </c>
      <c r="O1063" s="16">
        <v>1025.0</v>
      </c>
      <c r="P1063" s="16" t="s">
        <v>1096</v>
      </c>
      <c r="Q1063" s="23" t="s">
        <v>5250</v>
      </c>
      <c r="R1063" s="20" t="s">
        <v>5251</v>
      </c>
    </row>
    <row r="1064">
      <c r="A1064" s="21" t="s">
        <v>5252</v>
      </c>
      <c r="B1064" s="16" t="s">
        <v>5238</v>
      </c>
      <c r="C1064" s="18" t="s">
        <v>5253</v>
      </c>
      <c r="D1064" s="16" t="s">
        <v>5254</v>
      </c>
      <c r="E1064" s="19">
        <v>43069.84363425926</v>
      </c>
      <c r="F1064" s="16"/>
      <c r="G1064" s="16" t="s">
        <v>32</v>
      </c>
      <c r="H1064" s="16"/>
      <c r="I1064" s="16"/>
      <c r="J1064" s="16" t="s">
        <v>5241</v>
      </c>
      <c r="K1064" s="16"/>
      <c r="L1064" s="20" t="s">
        <v>4264</v>
      </c>
      <c r="M1064" s="22" t="s">
        <v>5242</v>
      </c>
      <c r="N1064" s="16">
        <v>99.0</v>
      </c>
      <c r="O1064" s="16">
        <v>401.0</v>
      </c>
      <c r="P1064" s="16" t="s">
        <v>5243</v>
      </c>
      <c r="Q1064" s="23" t="s">
        <v>5255</v>
      </c>
      <c r="R1064" s="20" t="s">
        <v>5256</v>
      </c>
    </row>
    <row r="1065">
      <c r="A1065" s="21" t="s">
        <v>5257</v>
      </c>
      <c r="B1065" s="16" t="s">
        <v>945</v>
      </c>
      <c r="C1065" s="18" t="s">
        <v>5258</v>
      </c>
      <c r="D1065" s="16" t="s">
        <v>5259</v>
      </c>
      <c r="E1065" s="19">
        <v>43069.84313657407</v>
      </c>
      <c r="F1065" s="16"/>
      <c r="G1065" s="16" t="s">
        <v>32</v>
      </c>
      <c r="H1065" s="16"/>
      <c r="I1065" s="16"/>
      <c r="J1065" s="16" t="s">
        <v>947</v>
      </c>
      <c r="K1065" s="16"/>
      <c r="L1065" s="20" t="s">
        <v>86</v>
      </c>
      <c r="M1065" s="22" t="s">
        <v>948</v>
      </c>
      <c r="N1065" s="16">
        <v>1742.0</v>
      </c>
      <c r="O1065" s="16">
        <v>1663.0</v>
      </c>
      <c r="P1065" s="16" t="s">
        <v>949</v>
      </c>
      <c r="Q1065" s="23" t="s">
        <v>5260</v>
      </c>
      <c r="R1065" s="20" t="s">
        <v>5261</v>
      </c>
    </row>
    <row r="1066">
      <c r="A1066" s="21" t="s">
        <v>5257</v>
      </c>
      <c r="B1066" s="16" t="s">
        <v>945</v>
      </c>
      <c r="C1066" s="18" t="s">
        <v>5258</v>
      </c>
      <c r="D1066" s="16" t="s">
        <v>5259</v>
      </c>
      <c r="E1066" s="19">
        <v>43069.84313657407</v>
      </c>
      <c r="F1066" s="16"/>
      <c r="G1066" s="16" t="s">
        <v>32</v>
      </c>
      <c r="H1066" s="16"/>
      <c r="I1066" s="16"/>
      <c r="J1066" s="16" t="s">
        <v>947</v>
      </c>
      <c r="K1066" s="16"/>
      <c r="L1066" s="20" t="s">
        <v>86</v>
      </c>
      <c r="M1066" s="22" t="s">
        <v>948</v>
      </c>
      <c r="N1066" s="16">
        <v>1742.0</v>
      </c>
      <c r="O1066" s="16">
        <v>1663.0</v>
      </c>
      <c r="P1066" s="16" t="s">
        <v>949</v>
      </c>
      <c r="Q1066" s="23" t="s">
        <v>5260</v>
      </c>
      <c r="R1066" s="20" t="s">
        <v>5261</v>
      </c>
    </row>
    <row r="1067">
      <c r="A1067" s="21" t="s">
        <v>5262</v>
      </c>
      <c r="B1067" s="16" t="s">
        <v>1148</v>
      </c>
      <c r="C1067" s="18" t="s">
        <v>5069</v>
      </c>
      <c r="D1067" s="16" t="s">
        <v>5263</v>
      </c>
      <c r="E1067" s="19">
        <v>43069.84226851852</v>
      </c>
      <c r="F1067" s="16"/>
      <c r="G1067" s="16" t="s">
        <v>32</v>
      </c>
      <c r="H1067" s="16"/>
      <c r="I1067" s="16"/>
      <c r="J1067" s="16" t="s">
        <v>1150</v>
      </c>
      <c r="K1067" s="16"/>
      <c r="L1067" s="20" t="s">
        <v>86</v>
      </c>
      <c r="M1067" s="22" t="s">
        <v>1151</v>
      </c>
      <c r="N1067" s="16">
        <v>53.0</v>
      </c>
      <c r="O1067" s="16">
        <v>205.0</v>
      </c>
      <c r="P1067" s="16"/>
      <c r="Q1067" s="23" t="s">
        <v>5264</v>
      </c>
      <c r="R1067" s="20" t="s">
        <v>1703</v>
      </c>
    </row>
    <row r="1068">
      <c r="A1068" s="21" t="s">
        <v>5249</v>
      </c>
      <c r="B1068" s="16" t="s">
        <v>1091</v>
      </c>
      <c r="C1068" s="18" t="s">
        <v>5265</v>
      </c>
      <c r="D1068" s="16" t="s">
        <v>5266</v>
      </c>
      <c r="E1068" s="19">
        <v>43069.840844907405</v>
      </c>
      <c r="F1068" s="16"/>
      <c r="G1068" s="16" t="s">
        <v>32</v>
      </c>
      <c r="H1068" s="16"/>
      <c r="I1068" s="16"/>
      <c r="J1068" s="16" t="s">
        <v>1094</v>
      </c>
      <c r="K1068" s="16"/>
      <c r="L1068" s="20" t="s">
        <v>44</v>
      </c>
      <c r="M1068" s="22" t="s">
        <v>1095</v>
      </c>
      <c r="N1068" s="16">
        <v>1127.0</v>
      </c>
      <c r="O1068" s="16">
        <v>1025.0</v>
      </c>
      <c r="P1068" s="16" t="s">
        <v>1096</v>
      </c>
      <c r="Q1068" s="23" t="s">
        <v>5267</v>
      </c>
      <c r="R1068" s="20" t="s">
        <v>5268</v>
      </c>
    </row>
    <row r="1069">
      <c r="A1069" s="21" t="s">
        <v>5269</v>
      </c>
      <c r="B1069" s="16" t="s">
        <v>376</v>
      </c>
      <c r="C1069" s="18" t="s">
        <v>5270</v>
      </c>
      <c r="D1069" s="16" t="s">
        <v>5271</v>
      </c>
      <c r="E1069" s="19">
        <v>43069.84032407407</v>
      </c>
      <c r="F1069" s="16"/>
      <c r="G1069" s="16" t="s">
        <v>32</v>
      </c>
      <c r="H1069" s="16"/>
      <c r="I1069" s="16"/>
      <c r="J1069" s="16" t="s">
        <v>375</v>
      </c>
      <c r="K1069" s="16"/>
      <c r="L1069" s="20" t="s">
        <v>53</v>
      </c>
      <c r="M1069" s="22" t="s">
        <v>1633</v>
      </c>
      <c r="N1069" s="16">
        <v>104.0</v>
      </c>
      <c r="O1069" s="16">
        <v>238.0</v>
      </c>
      <c r="P1069" s="16" t="s">
        <v>1634</v>
      </c>
      <c r="Q1069" s="23" t="s">
        <v>5272</v>
      </c>
      <c r="R1069" s="20" t="s">
        <v>5273</v>
      </c>
    </row>
    <row r="1070">
      <c r="A1070" s="21" t="s">
        <v>5274</v>
      </c>
      <c r="B1070" s="16" t="s">
        <v>2676</v>
      </c>
      <c r="C1070" s="18" t="s">
        <v>5275</v>
      </c>
      <c r="D1070" s="16" t="s">
        <v>5276</v>
      </c>
      <c r="E1070" s="19">
        <v>43069.84015046296</v>
      </c>
      <c r="F1070" s="16"/>
      <c r="G1070" s="16" t="s">
        <v>32</v>
      </c>
      <c r="H1070" s="16"/>
      <c r="I1070" s="16"/>
      <c r="J1070" s="16" t="s">
        <v>2678</v>
      </c>
      <c r="K1070" s="16"/>
      <c r="L1070" s="20" t="s">
        <v>86</v>
      </c>
      <c r="M1070" s="22" t="s">
        <v>2679</v>
      </c>
      <c r="N1070" s="16">
        <v>473.0</v>
      </c>
      <c r="O1070" s="16">
        <v>387.0</v>
      </c>
      <c r="P1070" s="16" t="s">
        <v>2680</v>
      </c>
      <c r="Q1070" s="23" t="s">
        <v>5277</v>
      </c>
      <c r="R1070" s="20" t="s">
        <v>5278</v>
      </c>
    </row>
    <row r="1071">
      <c r="A1071" s="21" t="s">
        <v>5279</v>
      </c>
      <c r="B1071" s="16" t="s">
        <v>945</v>
      </c>
      <c r="C1071" s="18" t="s">
        <v>639</v>
      </c>
      <c r="D1071" s="16" t="s">
        <v>5280</v>
      </c>
      <c r="E1071" s="19">
        <v>43069.838738425926</v>
      </c>
      <c r="F1071" s="16"/>
      <c r="G1071" s="16" t="s">
        <v>32</v>
      </c>
      <c r="H1071" s="16"/>
      <c r="I1071" s="16"/>
      <c r="J1071" s="16" t="s">
        <v>947</v>
      </c>
      <c r="K1071" s="16"/>
      <c r="L1071" s="20" t="s">
        <v>86</v>
      </c>
      <c r="M1071" s="22" t="s">
        <v>948</v>
      </c>
      <c r="N1071" s="16">
        <v>1742.0</v>
      </c>
      <c r="O1071" s="16">
        <v>1658.0</v>
      </c>
      <c r="P1071" s="16" t="s">
        <v>949</v>
      </c>
      <c r="Q1071" s="23" t="s">
        <v>5281</v>
      </c>
      <c r="R1071" s="20" t="s">
        <v>3219</v>
      </c>
    </row>
    <row r="1072">
      <c r="A1072" s="21" t="s">
        <v>5282</v>
      </c>
      <c r="B1072" s="16" t="s">
        <v>945</v>
      </c>
      <c r="C1072" s="18" t="s">
        <v>5283</v>
      </c>
      <c r="D1072" s="16" t="s">
        <v>5284</v>
      </c>
      <c r="E1072" s="19">
        <v>43069.83855324074</v>
      </c>
      <c r="F1072" s="16"/>
      <c r="G1072" s="16" t="s">
        <v>32</v>
      </c>
      <c r="H1072" s="16"/>
      <c r="I1072" s="16"/>
      <c r="J1072" s="16" t="s">
        <v>947</v>
      </c>
      <c r="K1072" s="16"/>
      <c r="L1072" s="20" t="s">
        <v>86</v>
      </c>
      <c r="M1072" s="22" t="s">
        <v>948</v>
      </c>
      <c r="N1072" s="16">
        <v>1742.0</v>
      </c>
      <c r="O1072" s="16">
        <v>1658.0</v>
      </c>
      <c r="P1072" s="16" t="s">
        <v>949</v>
      </c>
      <c r="Q1072" s="23" t="s">
        <v>5285</v>
      </c>
      <c r="R1072" s="20" t="s">
        <v>5286</v>
      </c>
    </row>
    <row r="1073">
      <c r="A1073" s="21" t="s">
        <v>5287</v>
      </c>
      <c r="B1073" s="16" t="s">
        <v>544</v>
      </c>
      <c r="C1073" s="18" t="s">
        <v>4301</v>
      </c>
      <c r="D1073" s="16" t="s">
        <v>5288</v>
      </c>
      <c r="E1073" s="19">
        <v>43069.838379629626</v>
      </c>
      <c r="F1073" s="16"/>
      <c r="G1073" s="16" t="s">
        <v>32</v>
      </c>
      <c r="H1073" s="16"/>
      <c r="I1073" s="16"/>
      <c r="J1073" s="16" t="s">
        <v>546</v>
      </c>
      <c r="K1073" s="16"/>
      <c r="L1073" s="20" t="s">
        <v>44</v>
      </c>
      <c r="M1073" s="22" t="s">
        <v>547</v>
      </c>
      <c r="N1073" s="16">
        <v>1381.0</v>
      </c>
      <c r="O1073" s="16">
        <v>2428.0</v>
      </c>
      <c r="P1073" s="16" t="s">
        <v>548</v>
      </c>
      <c r="Q1073" s="23" t="s">
        <v>5289</v>
      </c>
      <c r="R1073" s="20" t="s">
        <v>4304</v>
      </c>
    </row>
    <row r="1074">
      <c r="A1074" s="21" t="s">
        <v>5290</v>
      </c>
      <c r="B1074" s="16" t="s">
        <v>544</v>
      </c>
      <c r="C1074" s="18" t="s">
        <v>4959</v>
      </c>
      <c r="D1074" s="16" t="s">
        <v>5291</v>
      </c>
      <c r="E1074" s="19">
        <v>43069.83752314815</v>
      </c>
      <c r="F1074" s="16"/>
      <c r="G1074" s="16" t="s">
        <v>32</v>
      </c>
      <c r="H1074" s="16"/>
      <c r="I1074" s="16"/>
      <c r="J1074" s="16" t="s">
        <v>546</v>
      </c>
      <c r="K1074" s="16"/>
      <c r="L1074" s="20" t="s">
        <v>44</v>
      </c>
      <c r="M1074" s="22" t="s">
        <v>547</v>
      </c>
      <c r="N1074" s="16">
        <v>1381.0</v>
      </c>
      <c r="O1074" s="16">
        <v>2428.0</v>
      </c>
      <c r="P1074" s="16" t="s">
        <v>548</v>
      </c>
      <c r="Q1074" s="23" t="s">
        <v>5292</v>
      </c>
      <c r="R1074" s="20" t="s">
        <v>4962</v>
      </c>
    </row>
    <row r="1075">
      <c r="A1075" s="21" t="s">
        <v>5293</v>
      </c>
      <c r="B1075" s="16" t="s">
        <v>945</v>
      </c>
      <c r="C1075" s="18" t="s">
        <v>5294</v>
      </c>
      <c r="D1075" s="16" t="s">
        <v>5295</v>
      </c>
      <c r="E1075" s="19">
        <v>43069.837372685186</v>
      </c>
      <c r="F1075" s="16"/>
      <c r="G1075" s="16" t="s">
        <v>32</v>
      </c>
      <c r="H1075" s="16"/>
      <c r="I1075" s="16"/>
      <c r="J1075" s="16" t="s">
        <v>947</v>
      </c>
      <c r="K1075" s="16"/>
      <c r="L1075" s="20" t="s">
        <v>86</v>
      </c>
      <c r="M1075" s="22" t="s">
        <v>948</v>
      </c>
      <c r="N1075" s="16">
        <v>1742.0</v>
      </c>
      <c r="O1075" s="16">
        <v>1658.0</v>
      </c>
      <c r="P1075" s="16" t="s">
        <v>949</v>
      </c>
      <c r="Q1075" s="23" t="s">
        <v>5296</v>
      </c>
      <c r="R1075" s="20" t="s">
        <v>5297</v>
      </c>
    </row>
    <row r="1076">
      <c r="A1076" s="21" t="s">
        <v>5298</v>
      </c>
      <c r="B1076" s="16" t="s">
        <v>544</v>
      </c>
      <c r="C1076" s="18" t="s">
        <v>5283</v>
      </c>
      <c r="D1076" s="16" t="s">
        <v>5299</v>
      </c>
      <c r="E1076" s="19">
        <v>43069.83728009259</v>
      </c>
      <c r="F1076" s="16"/>
      <c r="G1076" s="16" t="s">
        <v>32</v>
      </c>
      <c r="H1076" s="16"/>
      <c r="I1076" s="16"/>
      <c r="J1076" s="16" t="s">
        <v>546</v>
      </c>
      <c r="K1076" s="16"/>
      <c r="L1076" s="20" t="s">
        <v>44</v>
      </c>
      <c r="M1076" s="22" t="s">
        <v>547</v>
      </c>
      <c r="N1076" s="16">
        <v>1381.0</v>
      </c>
      <c r="O1076" s="16">
        <v>2428.0</v>
      </c>
      <c r="P1076" s="16" t="s">
        <v>548</v>
      </c>
      <c r="Q1076" s="23" t="s">
        <v>5300</v>
      </c>
      <c r="R1076" s="20" t="s">
        <v>5286</v>
      </c>
    </row>
    <row r="1077">
      <c r="A1077" s="21" t="s">
        <v>5301</v>
      </c>
      <c r="B1077" s="16" t="s">
        <v>1408</v>
      </c>
      <c r="C1077" s="18" t="s">
        <v>639</v>
      </c>
      <c r="D1077" s="16" t="s">
        <v>5302</v>
      </c>
      <c r="E1077" s="19">
        <v>43069.83578703704</v>
      </c>
      <c r="F1077" s="16"/>
      <c r="G1077" s="16" t="s">
        <v>32</v>
      </c>
      <c r="H1077" s="16"/>
      <c r="I1077" s="16"/>
      <c r="J1077" s="16" t="s">
        <v>1411</v>
      </c>
      <c r="K1077" s="16"/>
      <c r="L1077" s="20" t="s">
        <v>86</v>
      </c>
      <c r="M1077" s="22" t="s">
        <v>1412</v>
      </c>
      <c r="N1077" s="16">
        <v>40.0</v>
      </c>
      <c r="O1077" s="16">
        <v>104.0</v>
      </c>
      <c r="P1077" s="16" t="s">
        <v>1413</v>
      </c>
      <c r="Q1077" s="23" t="s">
        <v>5303</v>
      </c>
      <c r="R1077" s="20" t="s">
        <v>3219</v>
      </c>
    </row>
    <row r="1078">
      <c r="A1078" s="21" t="s">
        <v>5304</v>
      </c>
      <c r="B1078" s="16" t="s">
        <v>135</v>
      </c>
      <c r="C1078" s="18" t="s">
        <v>5283</v>
      </c>
      <c r="D1078" s="16" t="s">
        <v>5305</v>
      </c>
      <c r="E1078" s="19">
        <v>43069.83270833333</v>
      </c>
      <c r="F1078" s="16"/>
      <c r="G1078" s="16" t="s">
        <v>32</v>
      </c>
      <c r="H1078" s="16"/>
      <c r="I1078" s="16"/>
      <c r="J1078" s="16" t="s">
        <v>137</v>
      </c>
      <c r="K1078" s="16"/>
      <c r="L1078" s="20" t="s">
        <v>44</v>
      </c>
      <c r="M1078" s="22" t="s">
        <v>138</v>
      </c>
      <c r="N1078" s="16">
        <v>473.0</v>
      </c>
      <c r="O1078" s="16">
        <v>561.0</v>
      </c>
      <c r="P1078" s="16" t="s">
        <v>139</v>
      </c>
      <c r="Q1078" s="23" t="s">
        <v>5306</v>
      </c>
      <c r="R1078" s="20" t="s">
        <v>5286</v>
      </c>
    </row>
    <row r="1079">
      <c r="A1079" s="21" t="s">
        <v>5307</v>
      </c>
      <c r="B1079" s="16" t="s">
        <v>281</v>
      </c>
      <c r="C1079" s="18" t="s">
        <v>1281</v>
      </c>
      <c r="D1079" s="16" t="s">
        <v>5308</v>
      </c>
      <c r="E1079" s="19">
        <v>43069.82818287037</v>
      </c>
      <c r="F1079" s="16"/>
      <c r="G1079" s="16" t="s">
        <v>32</v>
      </c>
      <c r="H1079" s="16"/>
      <c r="I1079" s="16"/>
      <c r="J1079" s="16" t="s">
        <v>284</v>
      </c>
      <c r="K1079" s="16"/>
      <c r="L1079" s="20" t="s">
        <v>86</v>
      </c>
      <c r="M1079" s="22" t="s">
        <v>285</v>
      </c>
      <c r="N1079" s="16">
        <v>250.0</v>
      </c>
      <c r="O1079" s="16">
        <v>322.0</v>
      </c>
      <c r="P1079" s="16" t="s">
        <v>286</v>
      </c>
      <c r="Q1079" s="23" t="s">
        <v>5309</v>
      </c>
      <c r="R1079" s="20" t="s">
        <v>1284</v>
      </c>
    </row>
    <row r="1080">
      <c r="A1080" s="21" t="s">
        <v>5310</v>
      </c>
      <c r="B1080" s="16" t="s">
        <v>5311</v>
      </c>
      <c r="C1080" s="18" t="s">
        <v>4999</v>
      </c>
      <c r="D1080" s="16" t="s">
        <v>5312</v>
      </c>
      <c r="E1080" s="19">
        <v>43069.82579861111</v>
      </c>
      <c r="F1080" s="16"/>
      <c r="G1080" s="16" t="s">
        <v>32</v>
      </c>
      <c r="H1080" s="16"/>
      <c r="I1080" s="16"/>
      <c r="J1080" s="16" t="s">
        <v>5313</v>
      </c>
      <c r="K1080" s="16"/>
      <c r="L1080" s="20" t="s">
        <v>44</v>
      </c>
      <c r="M1080" s="22" t="s">
        <v>5314</v>
      </c>
      <c r="N1080" s="16">
        <v>67.0</v>
      </c>
      <c r="O1080" s="16">
        <v>77.0</v>
      </c>
      <c r="P1080" s="16"/>
      <c r="Q1080" s="23" t="s">
        <v>5315</v>
      </c>
      <c r="R1080" s="20" t="s">
        <v>5002</v>
      </c>
    </row>
    <row r="1081">
      <c r="A1081" s="21" t="s">
        <v>5316</v>
      </c>
      <c r="B1081" s="16" t="s">
        <v>154</v>
      </c>
      <c r="C1081" s="18" t="s">
        <v>4791</v>
      </c>
      <c r="D1081" s="16" t="s">
        <v>5317</v>
      </c>
      <c r="E1081" s="19">
        <v>43069.8227199074</v>
      </c>
      <c r="F1081" s="16"/>
      <c r="G1081" s="16" t="s">
        <v>32</v>
      </c>
      <c r="H1081" s="16"/>
      <c r="I1081" s="16"/>
      <c r="J1081" s="16" t="s">
        <v>156</v>
      </c>
      <c r="K1081" s="16"/>
      <c r="L1081" s="20" t="s">
        <v>86</v>
      </c>
      <c r="M1081" s="22" t="s">
        <v>340</v>
      </c>
      <c r="N1081" s="16">
        <v>3147.0</v>
      </c>
      <c r="O1081" s="16">
        <v>440.0</v>
      </c>
      <c r="P1081" s="16" t="s">
        <v>158</v>
      </c>
      <c r="Q1081" s="23" t="s">
        <v>5318</v>
      </c>
      <c r="R1081" s="20" t="s">
        <v>4794</v>
      </c>
    </row>
    <row r="1082">
      <c r="A1082" s="21" t="s">
        <v>5319</v>
      </c>
      <c r="B1082" s="16" t="s">
        <v>816</v>
      </c>
      <c r="C1082" s="18" t="s">
        <v>5320</v>
      </c>
      <c r="D1082" s="16" t="s">
        <v>5321</v>
      </c>
      <c r="E1082" s="19">
        <v>43069.820625</v>
      </c>
      <c r="F1082" s="16"/>
      <c r="G1082" s="16" t="s">
        <v>32</v>
      </c>
      <c r="H1082" s="16"/>
      <c r="I1082" s="16"/>
      <c r="J1082" s="16" t="s">
        <v>819</v>
      </c>
      <c r="K1082" s="16"/>
      <c r="L1082" s="20" t="s">
        <v>86</v>
      </c>
      <c r="M1082" s="22" t="s">
        <v>820</v>
      </c>
      <c r="N1082" s="16">
        <v>3205.0</v>
      </c>
      <c r="O1082" s="16">
        <v>2572.0</v>
      </c>
      <c r="P1082" s="16" t="s">
        <v>821</v>
      </c>
      <c r="Q1082" s="23" t="s">
        <v>5322</v>
      </c>
      <c r="R1082" s="20" t="s">
        <v>5323</v>
      </c>
    </row>
    <row r="1083">
      <c r="A1083" s="21" t="s">
        <v>5324</v>
      </c>
      <c r="B1083" s="16" t="s">
        <v>128</v>
      </c>
      <c r="C1083" s="18" t="s">
        <v>4999</v>
      </c>
      <c r="D1083" s="16" t="s">
        <v>5325</v>
      </c>
      <c r="E1083" s="19">
        <v>43069.81621527778</v>
      </c>
      <c r="F1083" s="16"/>
      <c r="G1083" s="16" t="s">
        <v>32</v>
      </c>
      <c r="H1083" s="16"/>
      <c r="I1083" s="16"/>
      <c r="J1083" s="16" t="s">
        <v>130</v>
      </c>
      <c r="K1083" s="16"/>
      <c r="L1083" s="20" t="s">
        <v>86</v>
      </c>
      <c r="M1083" s="22" t="s">
        <v>131</v>
      </c>
      <c r="N1083" s="16">
        <v>1023.0</v>
      </c>
      <c r="O1083" s="16">
        <v>364.0</v>
      </c>
      <c r="P1083" s="16" t="s">
        <v>132</v>
      </c>
      <c r="Q1083" s="23" t="s">
        <v>5326</v>
      </c>
      <c r="R1083" s="20" t="s">
        <v>5002</v>
      </c>
    </row>
    <row r="1084">
      <c r="A1084" s="21" t="s">
        <v>5327</v>
      </c>
      <c r="B1084" s="16" t="s">
        <v>128</v>
      </c>
      <c r="C1084" s="18" t="s">
        <v>5328</v>
      </c>
      <c r="D1084" s="16" t="s">
        <v>5329</v>
      </c>
      <c r="E1084" s="19">
        <v>43069.813425925924</v>
      </c>
      <c r="F1084" s="16"/>
      <c r="G1084" s="16" t="s">
        <v>32</v>
      </c>
      <c r="H1084" s="16"/>
      <c r="I1084" s="16"/>
      <c r="J1084" s="16" t="s">
        <v>130</v>
      </c>
      <c r="K1084" s="16"/>
      <c r="L1084" s="20" t="s">
        <v>86</v>
      </c>
      <c r="M1084" s="22" t="s">
        <v>131</v>
      </c>
      <c r="N1084" s="16">
        <v>1023.0</v>
      </c>
      <c r="O1084" s="16">
        <v>364.0</v>
      </c>
      <c r="P1084" s="16" t="s">
        <v>132</v>
      </c>
      <c r="Q1084" s="23" t="s">
        <v>5330</v>
      </c>
      <c r="R1084" s="20" t="s">
        <v>5331</v>
      </c>
    </row>
    <row r="1085">
      <c r="A1085" s="21" t="s">
        <v>5332</v>
      </c>
      <c r="B1085" s="16" t="s">
        <v>128</v>
      </c>
      <c r="C1085" s="18" t="s">
        <v>4301</v>
      </c>
      <c r="D1085" s="16" t="s">
        <v>5333</v>
      </c>
      <c r="E1085" s="19">
        <v>43069.813159722224</v>
      </c>
      <c r="F1085" s="16"/>
      <c r="G1085" s="16" t="s">
        <v>32</v>
      </c>
      <c r="H1085" s="16"/>
      <c r="I1085" s="16"/>
      <c r="J1085" s="16" t="s">
        <v>130</v>
      </c>
      <c r="K1085" s="16"/>
      <c r="L1085" s="20" t="s">
        <v>86</v>
      </c>
      <c r="M1085" s="22" t="s">
        <v>131</v>
      </c>
      <c r="N1085" s="16">
        <v>1023.0</v>
      </c>
      <c r="O1085" s="16">
        <v>364.0</v>
      </c>
      <c r="P1085" s="16" t="s">
        <v>132</v>
      </c>
      <c r="Q1085" s="23" t="s">
        <v>5334</v>
      </c>
      <c r="R1085" s="20" t="s">
        <v>4304</v>
      </c>
    </row>
    <row r="1086">
      <c r="A1086" s="21" t="s">
        <v>5335</v>
      </c>
      <c r="B1086" s="16" t="s">
        <v>1800</v>
      </c>
      <c r="C1086" s="18" t="s">
        <v>5336</v>
      </c>
      <c r="D1086" s="16" t="s">
        <v>5337</v>
      </c>
      <c r="E1086" s="19">
        <v>43069.812372685185</v>
      </c>
      <c r="F1086" s="16"/>
      <c r="G1086" s="16" t="s">
        <v>32</v>
      </c>
      <c r="H1086" s="16"/>
      <c r="I1086" s="16"/>
      <c r="J1086" s="16" t="s">
        <v>1803</v>
      </c>
      <c r="K1086" s="16"/>
      <c r="L1086" s="20" t="s">
        <v>34</v>
      </c>
      <c r="M1086" s="22" t="s">
        <v>1804</v>
      </c>
      <c r="N1086" s="16">
        <v>274.0</v>
      </c>
      <c r="O1086" s="16">
        <v>259.0</v>
      </c>
      <c r="P1086" s="16" t="s">
        <v>1805</v>
      </c>
      <c r="Q1086" s="23" t="s">
        <v>5338</v>
      </c>
      <c r="R1086" s="20" t="s">
        <v>5339</v>
      </c>
    </row>
    <row r="1087">
      <c r="A1087" s="21" t="s">
        <v>5340</v>
      </c>
      <c r="B1087" s="16" t="s">
        <v>5341</v>
      </c>
      <c r="C1087" s="18" t="s">
        <v>4791</v>
      </c>
      <c r="D1087" s="16" t="s">
        <v>5342</v>
      </c>
      <c r="E1087" s="19">
        <v>43069.809710648144</v>
      </c>
      <c r="F1087" s="16"/>
      <c r="G1087" s="16" t="s">
        <v>32</v>
      </c>
      <c r="H1087" s="16"/>
      <c r="I1087" s="16"/>
      <c r="J1087" s="16" t="s">
        <v>5343</v>
      </c>
      <c r="K1087" s="16"/>
      <c r="L1087" s="20" t="s">
        <v>53</v>
      </c>
      <c r="M1087" s="22" t="s">
        <v>5344</v>
      </c>
      <c r="N1087" s="16">
        <v>467.0</v>
      </c>
      <c r="O1087" s="16">
        <v>771.0</v>
      </c>
      <c r="P1087" s="16" t="s">
        <v>5345</v>
      </c>
      <c r="Q1087" s="23" t="s">
        <v>5346</v>
      </c>
      <c r="R1087" s="20" t="s">
        <v>4794</v>
      </c>
    </row>
    <row r="1088">
      <c r="A1088" s="21" t="s">
        <v>5347</v>
      </c>
      <c r="B1088" s="16" t="s">
        <v>64</v>
      </c>
      <c r="C1088" s="18" t="s">
        <v>5348</v>
      </c>
      <c r="D1088" s="16" t="s">
        <v>5349</v>
      </c>
      <c r="E1088" s="19">
        <v>43069.80927083333</v>
      </c>
      <c r="F1088" s="16"/>
      <c r="G1088" s="16" t="s">
        <v>32</v>
      </c>
      <c r="H1088" s="16"/>
      <c r="I1088" s="16"/>
      <c r="J1088" s="16" t="s">
        <v>67</v>
      </c>
      <c r="K1088" s="16"/>
      <c r="L1088" s="20" t="s">
        <v>44</v>
      </c>
      <c r="M1088" s="22" t="s">
        <v>68</v>
      </c>
      <c r="N1088" s="16">
        <v>1623.0</v>
      </c>
      <c r="O1088" s="16">
        <v>1042.0</v>
      </c>
      <c r="P1088" s="16" t="s">
        <v>69</v>
      </c>
      <c r="Q1088" s="23" t="s">
        <v>5350</v>
      </c>
      <c r="R1088" s="20" t="s">
        <v>5351</v>
      </c>
    </row>
    <row r="1089">
      <c r="A1089" s="21" t="s">
        <v>5352</v>
      </c>
      <c r="B1089" s="16" t="s">
        <v>2361</v>
      </c>
      <c r="C1089" s="18" t="s">
        <v>5353</v>
      </c>
      <c r="D1089" s="16" t="s">
        <v>5354</v>
      </c>
      <c r="E1089" s="19">
        <v>43069.80887731482</v>
      </c>
      <c r="F1089" s="16"/>
      <c r="G1089" s="16" t="s">
        <v>32</v>
      </c>
      <c r="H1089" s="16"/>
      <c r="I1089" s="16"/>
      <c r="J1089" s="16" t="s">
        <v>2363</v>
      </c>
      <c r="K1089" s="16"/>
      <c r="L1089" s="20" t="s">
        <v>44</v>
      </c>
      <c r="M1089" s="22" t="s">
        <v>2364</v>
      </c>
      <c r="N1089" s="16">
        <v>3651.0</v>
      </c>
      <c r="O1089" s="16">
        <v>2657.0</v>
      </c>
      <c r="P1089" s="16"/>
      <c r="Q1089" s="23" t="s">
        <v>5355</v>
      </c>
      <c r="R1089" s="20" t="s">
        <v>5356</v>
      </c>
    </row>
    <row r="1090">
      <c r="A1090" s="21" t="s">
        <v>5357</v>
      </c>
      <c r="B1090" s="16" t="s">
        <v>5341</v>
      </c>
      <c r="C1090" s="18" t="s">
        <v>5358</v>
      </c>
      <c r="D1090" s="16" t="s">
        <v>5359</v>
      </c>
      <c r="E1090" s="19">
        <v>43069.808124999996</v>
      </c>
      <c r="F1090" s="16"/>
      <c r="G1090" s="16" t="s">
        <v>32</v>
      </c>
      <c r="H1090" s="16"/>
      <c r="I1090" s="16"/>
      <c r="J1090" s="16" t="s">
        <v>5343</v>
      </c>
      <c r="K1090" s="16"/>
      <c r="L1090" s="20" t="s">
        <v>53</v>
      </c>
      <c r="M1090" s="22" t="s">
        <v>5344</v>
      </c>
      <c r="N1090" s="16">
        <v>467.0</v>
      </c>
      <c r="O1090" s="16">
        <v>771.0</v>
      </c>
      <c r="P1090" s="16" t="s">
        <v>5345</v>
      </c>
      <c r="Q1090" s="23" t="s">
        <v>5360</v>
      </c>
      <c r="R1090" s="20" t="s">
        <v>5361</v>
      </c>
    </row>
    <row r="1091">
      <c r="A1091" s="21" t="s">
        <v>5362</v>
      </c>
      <c r="B1091" s="16" t="s">
        <v>452</v>
      </c>
      <c r="C1091" s="18" t="s">
        <v>5363</v>
      </c>
      <c r="D1091" s="16" t="s">
        <v>5364</v>
      </c>
      <c r="E1091" s="19">
        <v>43069.807129629626</v>
      </c>
      <c r="F1091" s="16"/>
      <c r="G1091" s="16" t="s">
        <v>32</v>
      </c>
      <c r="H1091" s="16"/>
      <c r="I1091" s="16"/>
      <c r="J1091" s="16" t="s">
        <v>454</v>
      </c>
      <c r="K1091" s="16"/>
      <c r="L1091" s="20" t="s">
        <v>44</v>
      </c>
      <c r="M1091" s="22" t="s">
        <v>455</v>
      </c>
      <c r="N1091" s="16">
        <v>1754.0</v>
      </c>
      <c r="O1091" s="16">
        <v>1114.0</v>
      </c>
      <c r="P1091" s="16" t="s">
        <v>456</v>
      </c>
      <c r="Q1091" s="23" t="s">
        <v>5365</v>
      </c>
      <c r="R1091" s="20" t="s">
        <v>5366</v>
      </c>
    </row>
    <row r="1092">
      <c r="A1092" s="21" t="s">
        <v>5367</v>
      </c>
      <c r="B1092" s="16" t="s">
        <v>5341</v>
      </c>
      <c r="C1092" s="18" t="s">
        <v>5368</v>
      </c>
      <c r="D1092" s="16" t="s">
        <v>5369</v>
      </c>
      <c r="E1092" s="19">
        <v>43069.80635416666</v>
      </c>
      <c r="F1092" s="16"/>
      <c r="G1092" s="16" t="s">
        <v>32</v>
      </c>
      <c r="H1092" s="16"/>
      <c r="I1092" s="16"/>
      <c r="J1092" s="16" t="s">
        <v>5343</v>
      </c>
      <c r="K1092" s="16"/>
      <c r="L1092" s="20" t="s">
        <v>53</v>
      </c>
      <c r="M1092" s="22" t="s">
        <v>5344</v>
      </c>
      <c r="N1092" s="16">
        <v>467.0</v>
      </c>
      <c r="O1092" s="16">
        <v>771.0</v>
      </c>
      <c r="P1092" s="16" t="s">
        <v>5345</v>
      </c>
      <c r="Q1092" s="23" t="s">
        <v>5370</v>
      </c>
      <c r="R1092" s="20" t="s">
        <v>5371</v>
      </c>
    </row>
    <row r="1093">
      <c r="A1093" s="21" t="s">
        <v>5372</v>
      </c>
      <c r="B1093" s="16" t="s">
        <v>154</v>
      </c>
      <c r="C1093" s="18" t="s">
        <v>5373</v>
      </c>
      <c r="D1093" s="16" t="s">
        <v>5374</v>
      </c>
      <c r="E1093" s="19">
        <v>43069.806122685186</v>
      </c>
      <c r="F1093" s="16"/>
      <c r="G1093" s="16" t="s">
        <v>32</v>
      </c>
      <c r="H1093" s="16"/>
      <c r="I1093" s="16"/>
      <c r="J1093" s="16" t="s">
        <v>156</v>
      </c>
      <c r="K1093" s="16"/>
      <c r="L1093" s="20" t="s">
        <v>1845</v>
      </c>
      <c r="M1093" s="22" t="s">
        <v>340</v>
      </c>
      <c r="N1093" s="16">
        <v>3147.0</v>
      </c>
      <c r="O1093" s="16">
        <v>440.0</v>
      </c>
      <c r="P1093" s="16" t="s">
        <v>158</v>
      </c>
      <c r="Q1093" s="23" t="s">
        <v>5375</v>
      </c>
      <c r="R1093" s="20" t="s">
        <v>5376</v>
      </c>
    </row>
    <row r="1094">
      <c r="A1094" s="21" t="s">
        <v>5377</v>
      </c>
      <c r="B1094" s="16" t="s">
        <v>1031</v>
      </c>
      <c r="C1094" s="18" t="s">
        <v>1281</v>
      </c>
      <c r="D1094" s="16" t="s">
        <v>5378</v>
      </c>
      <c r="E1094" s="19">
        <v>43069.80541666667</v>
      </c>
      <c r="F1094" s="16"/>
      <c r="G1094" s="16" t="s">
        <v>32</v>
      </c>
      <c r="H1094" s="16"/>
      <c r="I1094" s="16"/>
      <c r="J1094" s="16" t="s">
        <v>1033</v>
      </c>
      <c r="K1094" s="16"/>
      <c r="L1094" s="20" t="s">
        <v>44</v>
      </c>
      <c r="M1094" s="22" t="s">
        <v>1034</v>
      </c>
      <c r="N1094" s="16">
        <v>98.0</v>
      </c>
      <c r="O1094" s="16">
        <v>340.0</v>
      </c>
      <c r="P1094" s="16" t="s">
        <v>762</v>
      </c>
      <c r="Q1094" s="23" t="s">
        <v>5379</v>
      </c>
      <c r="R1094" s="20" t="s">
        <v>1284</v>
      </c>
    </row>
    <row r="1095">
      <c r="A1095" s="21" t="s">
        <v>5380</v>
      </c>
      <c r="B1095" s="16" t="s">
        <v>5341</v>
      </c>
      <c r="C1095" s="18" t="s">
        <v>5381</v>
      </c>
      <c r="D1095" s="16" t="s">
        <v>5382</v>
      </c>
      <c r="E1095" s="19">
        <v>43069.80519675926</v>
      </c>
      <c r="F1095" s="16"/>
      <c r="G1095" s="16" t="s">
        <v>32</v>
      </c>
      <c r="H1095" s="16"/>
      <c r="I1095" s="16"/>
      <c r="J1095" s="16" t="s">
        <v>5343</v>
      </c>
      <c r="K1095" s="16"/>
      <c r="L1095" s="20" t="s">
        <v>53</v>
      </c>
      <c r="M1095" s="22" t="s">
        <v>5344</v>
      </c>
      <c r="N1095" s="16">
        <v>467.0</v>
      </c>
      <c r="O1095" s="16">
        <v>771.0</v>
      </c>
      <c r="P1095" s="16" t="s">
        <v>5345</v>
      </c>
      <c r="Q1095" s="23" t="s">
        <v>5383</v>
      </c>
      <c r="R1095" s="20" t="s">
        <v>5384</v>
      </c>
    </row>
    <row r="1096">
      <c r="A1096" s="21" t="s">
        <v>5385</v>
      </c>
      <c r="B1096" s="16" t="s">
        <v>147</v>
      </c>
      <c r="C1096" s="18" t="s">
        <v>4301</v>
      </c>
      <c r="D1096" s="16" t="s">
        <v>5386</v>
      </c>
      <c r="E1096" s="19">
        <v>43069.80384259259</v>
      </c>
      <c r="F1096" s="16"/>
      <c r="G1096" s="16" t="s">
        <v>32</v>
      </c>
      <c r="H1096" s="16"/>
      <c r="I1096" s="16"/>
      <c r="J1096" s="16" t="s">
        <v>149</v>
      </c>
      <c r="K1096" s="16"/>
      <c r="L1096" s="20" t="s">
        <v>44</v>
      </c>
      <c r="M1096" s="22" t="s">
        <v>150</v>
      </c>
      <c r="N1096" s="16">
        <v>577.0</v>
      </c>
      <c r="O1096" s="16">
        <v>1454.0</v>
      </c>
      <c r="P1096" s="16" t="s">
        <v>151</v>
      </c>
      <c r="Q1096" s="23" t="s">
        <v>5387</v>
      </c>
      <c r="R1096" s="20" t="s">
        <v>4304</v>
      </c>
    </row>
    <row r="1097">
      <c r="A1097" s="21" t="s">
        <v>5385</v>
      </c>
      <c r="B1097" s="16" t="s">
        <v>147</v>
      </c>
      <c r="C1097" s="18" t="s">
        <v>4301</v>
      </c>
      <c r="D1097" s="16" t="s">
        <v>5386</v>
      </c>
      <c r="E1097" s="19">
        <v>43069.80384259259</v>
      </c>
      <c r="F1097" s="16"/>
      <c r="G1097" s="16" t="s">
        <v>32</v>
      </c>
      <c r="H1097" s="16"/>
      <c r="I1097" s="16"/>
      <c r="J1097" s="16" t="s">
        <v>149</v>
      </c>
      <c r="K1097" s="16"/>
      <c r="L1097" s="20" t="s">
        <v>44</v>
      </c>
      <c r="M1097" s="22" t="s">
        <v>150</v>
      </c>
      <c r="N1097" s="16">
        <v>577.0</v>
      </c>
      <c r="O1097" s="16">
        <v>1454.0</v>
      </c>
      <c r="P1097" s="16" t="s">
        <v>151</v>
      </c>
      <c r="Q1097" s="23" t="s">
        <v>5387</v>
      </c>
      <c r="R1097" s="20" t="s">
        <v>4304</v>
      </c>
    </row>
    <row r="1098">
      <c r="A1098" s="21" t="s">
        <v>5388</v>
      </c>
      <c r="B1098" s="16" t="s">
        <v>1800</v>
      </c>
      <c r="C1098" s="18" t="s">
        <v>5353</v>
      </c>
      <c r="D1098" s="16" t="s">
        <v>5389</v>
      </c>
      <c r="E1098" s="19">
        <v>43069.79956018519</v>
      </c>
      <c r="F1098" s="16"/>
      <c r="G1098" s="16" t="s">
        <v>32</v>
      </c>
      <c r="H1098" s="16"/>
      <c r="I1098" s="16"/>
      <c r="J1098" s="16" t="s">
        <v>1803</v>
      </c>
      <c r="K1098" s="16"/>
      <c r="L1098" s="20" t="s">
        <v>34</v>
      </c>
      <c r="M1098" s="22" t="s">
        <v>1804</v>
      </c>
      <c r="N1098" s="16">
        <v>272.0</v>
      </c>
      <c r="O1098" s="16">
        <v>259.0</v>
      </c>
      <c r="P1098" s="16" t="s">
        <v>1805</v>
      </c>
      <c r="Q1098" s="23" t="s">
        <v>5390</v>
      </c>
      <c r="R1098" s="20" t="s">
        <v>5356</v>
      </c>
    </row>
    <row r="1099">
      <c r="A1099" s="21" t="s">
        <v>5391</v>
      </c>
      <c r="B1099" s="16" t="s">
        <v>2160</v>
      </c>
      <c r="C1099" s="18" t="s">
        <v>4301</v>
      </c>
      <c r="D1099" s="16" t="s">
        <v>5392</v>
      </c>
      <c r="E1099" s="19">
        <v>43069.79927083333</v>
      </c>
      <c r="F1099" s="16"/>
      <c r="G1099" s="16" t="s">
        <v>32</v>
      </c>
      <c r="H1099" s="16"/>
      <c r="I1099" s="16"/>
      <c r="J1099" s="16" t="s">
        <v>2163</v>
      </c>
      <c r="K1099" s="16"/>
      <c r="L1099" s="20" t="s">
        <v>86</v>
      </c>
      <c r="M1099" s="22" t="s">
        <v>2164</v>
      </c>
      <c r="N1099" s="16">
        <v>338.0</v>
      </c>
      <c r="O1099" s="16">
        <v>568.0</v>
      </c>
      <c r="P1099" s="16"/>
      <c r="Q1099" s="23" t="s">
        <v>5393</v>
      </c>
      <c r="R1099" s="20" t="s">
        <v>4304</v>
      </c>
    </row>
    <row r="1100">
      <c r="A1100" s="21" t="s">
        <v>5394</v>
      </c>
      <c r="B1100" s="16" t="s">
        <v>851</v>
      </c>
      <c r="C1100" s="18" t="s">
        <v>5395</v>
      </c>
      <c r="D1100" s="16" t="s">
        <v>5396</v>
      </c>
      <c r="E1100" s="19">
        <v>43069.79295138889</v>
      </c>
      <c r="F1100" s="16"/>
      <c r="G1100" s="16" t="s">
        <v>32</v>
      </c>
      <c r="H1100" s="16"/>
      <c r="I1100" s="16"/>
      <c r="J1100" s="16" t="s">
        <v>854</v>
      </c>
      <c r="K1100" s="16"/>
      <c r="L1100" s="20" t="s">
        <v>44</v>
      </c>
      <c r="M1100" s="22" t="s">
        <v>855</v>
      </c>
      <c r="N1100" s="16">
        <v>292.0</v>
      </c>
      <c r="O1100" s="16">
        <v>805.0</v>
      </c>
      <c r="P1100" s="16" t="s">
        <v>856</v>
      </c>
      <c r="Q1100" s="23" t="s">
        <v>5397</v>
      </c>
      <c r="R1100" s="20" t="s">
        <v>5398</v>
      </c>
    </row>
    <row r="1101">
      <c r="A1101" s="21" t="s">
        <v>5399</v>
      </c>
      <c r="B1101" s="16" t="s">
        <v>5400</v>
      </c>
      <c r="C1101" s="18" t="s">
        <v>5401</v>
      </c>
      <c r="D1101" s="16" t="s">
        <v>5402</v>
      </c>
      <c r="E1101" s="19">
        <v>43069.79274305556</v>
      </c>
      <c r="F1101" s="16"/>
      <c r="G1101" s="16" t="s">
        <v>32</v>
      </c>
      <c r="H1101" s="16"/>
      <c r="I1101" s="16"/>
      <c r="J1101" s="16" t="s">
        <v>5403</v>
      </c>
      <c r="K1101" s="16"/>
      <c r="L1101" s="20" t="s">
        <v>736</v>
      </c>
      <c r="M1101" s="22" t="s">
        <v>5404</v>
      </c>
      <c r="N1101" s="16">
        <v>356.0</v>
      </c>
      <c r="O1101" s="16">
        <v>1573.0</v>
      </c>
      <c r="P1101" s="16" t="s">
        <v>158</v>
      </c>
      <c r="Q1101" s="23" t="s">
        <v>5405</v>
      </c>
      <c r="R1101" s="20" t="s">
        <v>5406</v>
      </c>
    </row>
    <row r="1102">
      <c r="A1102" s="21" t="s">
        <v>5407</v>
      </c>
      <c r="B1102" s="16" t="s">
        <v>945</v>
      </c>
      <c r="C1102" s="18" t="s">
        <v>5408</v>
      </c>
      <c r="D1102" s="16" t="s">
        <v>5409</v>
      </c>
      <c r="E1102" s="19">
        <v>43069.792222222226</v>
      </c>
      <c r="F1102" s="16"/>
      <c r="G1102" s="16" t="s">
        <v>32</v>
      </c>
      <c r="H1102" s="16"/>
      <c r="I1102" s="16"/>
      <c r="J1102" s="16" t="s">
        <v>947</v>
      </c>
      <c r="K1102" s="16"/>
      <c r="L1102" s="20" t="s">
        <v>86</v>
      </c>
      <c r="M1102" s="22" t="s">
        <v>948</v>
      </c>
      <c r="N1102" s="16">
        <v>1742.0</v>
      </c>
      <c r="O1102" s="16">
        <v>1657.0</v>
      </c>
      <c r="P1102" s="16" t="s">
        <v>949</v>
      </c>
      <c r="Q1102" s="23" t="s">
        <v>5410</v>
      </c>
      <c r="R1102" s="20" t="s">
        <v>5411</v>
      </c>
    </row>
    <row r="1103">
      <c r="A1103" s="21" t="s">
        <v>5412</v>
      </c>
      <c r="B1103" s="16" t="s">
        <v>945</v>
      </c>
      <c r="C1103" s="18" t="s">
        <v>5413</v>
      </c>
      <c r="D1103" s="16" t="s">
        <v>5414</v>
      </c>
      <c r="E1103" s="19">
        <v>43069.78964120371</v>
      </c>
      <c r="F1103" s="16"/>
      <c r="G1103" s="16" t="s">
        <v>32</v>
      </c>
      <c r="H1103" s="16"/>
      <c r="I1103" s="16"/>
      <c r="J1103" s="16" t="s">
        <v>947</v>
      </c>
      <c r="K1103" s="16"/>
      <c r="L1103" s="20" t="s">
        <v>86</v>
      </c>
      <c r="M1103" s="22" t="s">
        <v>948</v>
      </c>
      <c r="N1103" s="16">
        <v>1742.0</v>
      </c>
      <c r="O1103" s="16">
        <v>1657.0</v>
      </c>
      <c r="P1103" s="16" t="s">
        <v>949</v>
      </c>
      <c r="Q1103" s="23" t="s">
        <v>5415</v>
      </c>
      <c r="R1103" s="20" t="s">
        <v>5416</v>
      </c>
    </row>
    <row r="1104">
      <c r="A1104" s="21" t="s">
        <v>5417</v>
      </c>
      <c r="B1104" s="16" t="s">
        <v>2189</v>
      </c>
      <c r="C1104" s="18" t="s">
        <v>5418</v>
      </c>
      <c r="D1104" s="16" t="s">
        <v>5419</v>
      </c>
      <c r="E1104" s="19">
        <v>43069.78940972222</v>
      </c>
      <c r="F1104" s="16"/>
      <c r="G1104" s="16" t="s">
        <v>32</v>
      </c>
      <c r="H1104" s="16"/>
      <c r="I1104" s="16"/>
      <c r="J1104" s="16" t="s">
        <v>2194</v>
      </c>
      <c r="K1104" s="16"/>
      <c r="L1104" s="20" t="s">
        <v>53</v>
      </c>
      <c r="M1104" s="22" t="s">
        <v>2196</v>
      </c>
      <c r="N1104" s="16">
        <v>11.0</v>
      </c>
      <c r="O1104" s="16">
        <v>6.0</v>
      </c>
      <c r="P1104" s="16" t="s">
        <v>4120</v>
      </c>
      <c r="Q1104" s="23" t="s">
        <v>5420</v>
      </c>
      <c r="R1104" s="20" t="s">
        <v>5421</v>
      </c>
    </row>
    <row r="1105">
      <c r="A1105" s="21" t="s">
        <v>5422</v>
      </c>
      <c r="B1105" s="16" t="s">
        <v>2259</v>
      </c>
      <c r="C1105" s="18" t="s">
        <v>5423</v>
      </c>
      <c r="D1105" s="16" t="s">
        <v>5424</v>
      </c>
      <c r="E1105" s="19">
        <v>43069.78737268518</v>
      </c>
      <c r="F1105" s="16"/>
      <c r="G1105" s="16" t="s">
        <v>32</v>
      </c>
      <c r="H1105" s="16"/>
      <c r="I1105" s="16"/>
      <c r="J1105" s="16" t="s">
        <v>2262</v>
      </c>
      <c r="K1105" s="16"/>
      <c r="L1105" s="20" t="s">
        <v>53</v>
      </c>
      <c r="M1105" s="22" t="s">
        <v>2263</v>
      </c>
      <c r="N1105" s="16">
        <v>495.0</v>
      </c>
      <c r="O1105" s="16">
        <v>358.0</v>
      </c>
      <c r="P1105" s="16" t="s">
        <v>738</v>
      </c>
      <c r="Q1105" s="23" t="s">
        <v>5425</v>
      </c>
      <c r="R1105" s="20" t="s">
        <v>5426</v>
      </c>
    </row>
    <row r="1106">
      <c r="A1106" s="21" t="s">
        <v>5427</v>
      </c>
      <c r="B1106" s="16" t="s">
        <v>601</v>
      </c>
      <c r="C1106" s="18" t="s">
        <v>5348</v>
      </c>
      <c r="D1106" s="16" t="s">
        <v>5428</v>
      </c>
      <c r="E1106" s="19">
        <v>43069.78547453704</v>
      </c>
      <c r="F1106" s="16"/>
      <c r="G1106" s="16" t="s">
        <v>32</v>
      </c>
      <c r="H1106" s="16"/>
      <c r="I1106" s="16"/>
      <c r="J1106" s="16" t="s">
        <v>604</v>
      </c>
      <c r="K1106" s="16"/>
      <c r="L1106" s="20" t="s">
        <v>53</v>
      </c>
      <c r="M1106" s="22" t="s">
        <v>605</v>
      </c>
      <c r="N1106" s="16">
        <v>1324.0</v>
      </c>
      <c r="O1106" s="16">
        <v>1467.0</v>
      </c>
      <c r="P1106" s="16" t="s">
        <v>606</v>
      </c>
      <c r="Q1106" s="23" t="s">
        <v>5429</v>
      </c>
      <c r="R1106" s="20" t="s">
        <v>5351</v>
      </c>
    </row>
    <row r="1107">
      <c r="A1107" s="21" t="s">
        <v>5430</v>
      </c>
      <c r="B1107" s="16" t="s">
        <v>1298</v>
      </c>
      <c r="C1107" s="18" t="s">
        <v>4301</v>
      </c>
      <c r="D1107" s="16" t="s">
        <v>5431</v>
      </c>
      <c r="E1107" s="19">
        <v>43069.78517361111</v>
      </c>
      <c r="F1107" s="16"/>
      <c r="G1107" s="16" t="s">
        <v>32</v>
      </c>
      <c r="H1107" s="16"/>
      <c r="I1107" s="16"/>
      <c r="J1107" s="16" t="s">
        <v>1301</v>
      </c>
      <c r="K1107" s="16"/>
      <c r="L1107" s="20" t="s">
        <v>44</v>
      </c>
      <c r="M1107" s="22" t="s">
        <v>1302</v>
      </c>
      <c r="N1107" s="16">
        <v>74.0</v>
      </c>
      <c r="O1107" s="16">
        <v>179.0</v>
      </c>
      <c r="P1107" s="16" t="s">
        <v>1303</v>
      </c>
      <c r="Q1107" s="23" t="s">
        <v>5432</v>
      </c>
      <c r="R1107" s="20" t="s">
        <v>4304</v>
      </c>
    </row>
    <row r="1108">
      <c r="A1108" s="21" t="s">
        <v>5433</v>
      </c>
      <c r="B1108" s="16" t="s">
        <v>5238</v>
      </c>
      <c r="C1108" s="18" t="s">
        <v>2798</v>
      </c>
      <c r="D1108" s="16" t="s">
        <v>5434</v>
      </c>
      <c r="E1108" s="19">
        <v>43069.78396990741</v>
      </c>
      <c r="F1108" s="16"/>
      <c r="G1108" s="16" t="s">
        <v>32</v>
      </c>
      <c r="H1108" s="16"/>
      <c r="I1108" s="16"/>
      <c r="J1108" s="16" t="s">
        <v>5241</v>
      </c>
      <c r="K1108" s="16"/>
      <c r="L1108" s="20" t="s">
        <v>44</v>
      </c>
      <c r="M1108" s="22" t="s">
        <v>5242</v>
      </c>
      <c r="N1108" s="16">
        <v>97.0</v>
      </c>
      <c r="O1108" s="16">
        <v>400.0</v>
      </c>
      <c r="P1108" s="16" t="s">
        <v>5243</v>
      </c>
      <c r="Q1108" s="23" t="s">
        <v>5435</v>
      </c>
      <c r="R1108" s="20" t="s">
        <v>2801</v>
      </c>
    </row>
    <row r="1109">
      <c r="A1109" s="21" t="s">
        <v>5436</v>
      </c>
      <c r="B1109" s="16" t="s">
        <v>2160</v>
      </c>
      <c r="C1109" s="18" t="s">
        <v>5437</v>
      </c>
      <c r="D1109" s="16" t="s">
        <v>5434</v>
      </c>
      <c r="E1109" s="19">
        <v>43069.78396990741</v>
      </c>
      <c r="F1109" s="16"/>
      <c r="G1109" s="16" t="s">
        <v>32</v>
      </c>
      <c r="H1109" s="16"/>
      <c r="I1109" s="16"/>
      <c r="J1109" s="16" t="s">
        <v>2163</v>
      </c>
      <c r="K1109" s="16"/>
      <c r="L1109" s="20" t="s">
        <v>86</v>
      </c>
      <c r="M1109" s="22" t="s">
        <v>2164</v>
      </c>
      <c r="N1109" s="16">
        <v>338.0</v>
      </c>
      <c r="O1109" s="16">
        <v>568.0</v>
      </c>
      <c r="P1109" s="16"/>
      <c r="Q1109" s="23" t="s">
        <v>5438</v>
      </c>
      <c r="R1109" s="20" t="s">
        <v>5439</v>
      </c>
    </row>
    <row r="1110">
      <c r="A1110" s="21" t="s">
        <v>5440</v>
      </c>
      <c r="B1110" s="16" t="s">
        <v>1091</v>
      </c>
      <c r="C1110" s="18" t="s">
        <v>5401</v>
      </c>
      <c r="D1110" s="16" t="s">
        <v>5441</v>
      </c>
      <c r="E1110" s="19">
        <v>43069.78086805556</v>
      </c>
      <c r="F1110" s="16"/>
      <c r="G1110" s="16" t="s">
        <v>32</v>
      </c>
      <c r="H1110" s="16"/>
      <c r="I1110" s="16"/>
      <c r="J1110" s="16" t="s">
        <v>1094</v>
      </c>
      <c r="K1110" s="16"/>
      <c r="L1110" s="20" t="s">
        <v>44</v>
      </c>
      <c r="M1110" s="22" t="s">
        <v>1095</v>
      </c>
      <c r="N1110" s="16">
        <v>1127.0</v>
      </c>
      <c r="O1110" s="16">
        <v>1025.0</v>
      </c>
      <c r="P1110" s="16" t="s">
        <v>1096</v>
      </c>
      <c r="Q1110" s="23" t="s">
        <v>5442</v>
      </c>
      <c r="R1110" s="20" t="s">
        <v>5406</v>
      </c>
    </row>
    <row r="1111">
      <c r="A1111" s="21" t="s">
        <v>5443</v>
      </c>
      <c r="B1111" s="16" t="s">
        <v>1091</v>
      </c>
      <c r="C1111" s="18" t="s">
        <v>5444</v>
      </c>
      <c r="D1111" s="16" t="s">
        <v>5445</v>
      </c>
      <c r="E1111" s="19">
        <v>43069.78064814815</v>
      </c>
      <c r="F1111" s="16"/>
      <c r="G1111" s="16" t="s">
        <v>32</v>
      </c>
      <c r="H1111" s="16"/>
      <c r="I1111" s="16"/>
      <c r="J1111" s="16" t="s">
        <v>1094</v>
      </c>
      <c r="K1111" s="16"/>
      <c r="L1111" s="20" t="s">
        <v>44</v>
      </c>
      <c r="M1111" s="22" t="s">
        <v>1095</v>
      </c>
      <c r="N1111" s="16">
        <v>1127.0</v>
      </c>
      <c r="O1111" s="16">
        <v>1025.0</v>
      </c>
      <c r="P1111" s="16" t="s">
        <v>1096</v>
      </c>
      <c r="Q1111" s="23" t="s">
        <v>5446</v>
      </c>
      <c r="R1111" s="20" t="s">
        <v>5447</v>
      </c>
    </row>
    <row r="1112">
      <c r="A1112" s="21" t="s">
        <v>5448</v>
      </c>
      <c r="B1112" s="16" t="s">
        <v>1369</v>
      </c>
      <c r="C1112" s="18" t="s">
        <v>5449</v>
      </c>
      <c r="D1112" s="16" t="s">
        <v>5450</v>
      </c>
      <c r="E1112" s="19">
        <v>43069.776724537034</v>
      </c>
      <c r="F1112" s="16"/>
      <c r="G1112" s="16" t="s">
        <v>32</v>
      </c>
      <c r="H1112" s="16"/>
      <c r="I1112" s="16"/>
      <c r="J1112" s="16" t="s">
        <v>1371</v>
      </c>
      <c r="K1112" s="16"/>
      <c r="L1112" s="20" t="s">
        <v>44</v>
      </c>
      <c r="M1112" s="22" t="s">
        <v>1372</v>
      </c>
      <c r="N1112" s="16">
        <v>305.0</v>
      </c>
      <c r="O1112" s="16">
        <v>399.0</v>
      </c>
      <c r="P1112" s="16" t="s">
        <v>1373</v>
      </c>
      <c r="Q1112" s="23" t="s">
        <v>5451</v>
      </c>
      <c r="R1112" s="20" t="s">
        <v>5452</v>
      </c>
    </row>
    <row r="1113">
      <c r="A1113" s="21" t="s">
        <v>5453</v>
      </c>
      <c r="B1113" s="16" t="s">
        <v>3720</v>
      </c>
      <c r="C1113" s="18" t="s">
        <v>1281</v>
      </c>
      <c r="D1113" s="16" t="s">
        <v>5454</v>
      </c>
      <c r="E1113" s="19">
        <v>43069.77520833333</v>
      </c>
      <c r="F1113" s="16"/>
      <c r="G1113" s="16" t="s">
        <v>32</v>
      </c>
      <c r="H1113" s="16"/>
      <c r="I1113" s="16"/>
      <c r="J1113" s="16" t="s">
        <v>3723</v>
      </c>
      <c r="K1113" s="16"/>
      <c r="L1113" s="20" t="s">
        <v>44</v>
      </c>
      <c r="M1113" s="22" t="s">
        <v>3724</v>
      </c>
      <c r="N1113" s="16">
        <v>606.0</v>
      </c>
      <c r="O1113" s="16">
        <v>1206.0</v>
      </c>
      <c r="P1113" s="16" t="s">
        <v>3725</v>
      </c>
      <c r="Q1113" s="23" t="s">
        <v>5455</v>
      </c>
      <c r="R1113" s="20" t="s">
        <v>1284</v>
      </c>
    </row>
    <row r="1114">
      <c r="A1114" s="21" t="s">
        <v>5456</v>
      </c>
      <c r="B1114" s="16" t="s">
        <v>3720</v>
      </c>
      <c r="C1114" s="18" t="s">
        <v>5457</v>
      </c>
      <c r="D1114" s="16" t="s">
        <v>5458</v>
      </c>
      <c r="E1114" s="19">
        <v>43069.7750462963</v>
      </c>
      <c r="F1114" s="16"/>
      <c r="G1114" s="16" t="s">
        <v>32</v>
      </c>
      <c r="H1114" s="16"/>
      <c r="I1114" s="16"/>
      <c r="J1114" s="16" t="s">
        <v>3723</v>
      </c>
      <c r="K1114" s="16"/>
      <c r="L1114" s="20" t="s">
        <v>44</v>
      </c>
      <c r="M1114" s="22" t="s">
        <v>3724</v>
      </c>
      <c r="N1114" s="16">
        <v>606.0</v>
      </c>
      <c r="O1114" s="16">
        <v>1206.0</v>
      </c>
      <c r="P1114" s="16" t="s">
        <v>3725</v>
      </c>
      <c r="Q1114" s="23" t="s">
        <v>5459</v>
      </c>
      <c r="R1114" s="20" t="s">
        <v>5460</v>
      </c>
    </row>
    <row r="1115">
      <c r="A1115" s="21" t="s">
        <v>5461</v>
      </c>
      <c r="B1115" s="16" t="s">
        <v>945</v>
      </c>
      <c r="C1115" s="18" t="s">
        <v>5462</v>
      </c>
      <c r="D1115" s="16" t="s">
        <v>5463</v>
      </c>
      <c r="E1115" s="19">
        <v>43069.77282407407</v>
      </c>
      <c r="F1115" s="16"/>
      <c r="G1115" s="16" t="s">
        <v>32</v>
      </c>
      <c r="H1115" s="16"/>
      <c r="I1115" s="16"/>
      <c r="J1115" s="16" t="s">
        <v>947</v>
      </c>
      <c r="K1115" s="16"/>
      <c r="L1115" s="20" t="s">
        <v>86</v>
      </c>
      <c r="M1115" s="22" t="s">
        <v>948</v>
      </c>
      <c r="N1115" s="16">
        <v>1742.0</v>
      </c>
      <c r="O1115" s="16">
        <v>1657.0</v>
      </c>
      <c r="P1115" s="16" t="s">
        <v>949</v>
      </c>
      <c r="Q1115" s="23" t="s">
        <v>5464</v>
      </c>
      <c r="R1115" s="20" t="s">
        <v>5465</v>
      </c>
    </row>
    <row r="1116">
      <c r="A1116" s="21" t="s">
        <v>5466</v>
      </c>
      <c r="B1116" s="16" t="s">
        <v>4497</v>
      </c>
      <c r="C1116" s="18" t="s">
        <v>5363</v>
      </c>
      <c r="D1116" s="16" t="s">
        <v>5467</v>
      </c>
      <c r="E1116" s="19">
        <v>43069.7706712963</v>
      </c>
      <c r="F1116" s="16"/>
      <c r="G1116" s="16" t="s">
        <v>32</v>
      </c>
      <c r="H1116" s="16"/>
      <c r="I1116" s="16"/>
      <c r="J1116" s="16" t="s">
        <v>4500</v>
      </c>
      <c r="K1116" s="16"/>
      <c r="L1116" s="20" t="s">
        <v>86</v>
      </c>
      <c r="M1116" s="22" t="s">
        <v>4501</v>
      </c>
      <c r="N1116" s="16">
        <v>828.0</v>
      </c>
      <c r="O1116" s="16">
        <v>1474.0</v>
      </c>
      <c r="P1116" s="16"/>
      <c r="Q1116" s="23" t="s">
        <v>5468</v>
      </c>
      <c r="R1116" s="20" t="s">
        <v>5366</v>
      </c>
    </row>
    <row r="1117">
      <c r="A1117" s="21" t="s">
        <v>5469</v>
      </c>
      <c r="B1117" s="16" t="s">
        <v>1369</v>
      </c>
      <c r="C1117" s="18" t="s">
        <v>5470</v>
      </c>
      <c r="D1117" s="16" t="s">
        <v>5471</v>
      </c>
      <c r="E1117" s="19">
        <v>43069.76622685185</v>
      </c>
      <c r="F1117" s="16"/>
      <c r="G1117" s="16" t="s">
        <v>32</v>
      </c>
      <c r="H1117" s="16"/>
      <c r="I1117" s="16"/>
      <c r="J1117" s="16" t="s">
        <v>1371</v>
      </c>
      <c r="K1117" s="16"/>
      <c r="L1117" s="20" t="s">
        <v>44</v>
      </c>
      <c r="M1117" s="22" t="s">
        <v>1372</v>
      </c>
      <c r="N1117" s="16">
        <v>305.0</v>
      </c>
      <c r="O1117" s="16">
        <v>399.0</v>
      </c>
      <c r="P1117" s="16" t="s">
        <v>1373</v>
      </c>
      <c r="Q1117" s="23" t="s">
        <v>5472</v>
      </c>
      <c r="R1117" s="20" t="s">
        <v>5473</v>
      </c>
    </row>
    <row r="1118">
      <c r="A1118" s="21" t="s">
        <v>5469</v>
      </c>
      <c r="B1118" s="16" t="s">
        <v>1369</v>
      </c>
      <c r="C1118" s="18" t="s">
        <v>5470</v>
      </c>
      <c r="D1118" s="16" t="s">
        <v>5471</v>
      </c>
      <c r="E1118" s="19">
        <v>43069.76622685185</v>
      </c>
      <c r="F1118" s="16"/>
      <c r="G1118" s="16" t="s">
        <v>32</v>
      </c>
      <c r="H1118" s="16"/>
      <c r="I1118" s="16"/>
      <c r="J1118" s="16" t="s">
        <v>1371</v>
      </c>
      <c r="K1118" s="16"/>
      <c r="L1118" s="20" t="s">
        <v>44</v>
      </c>
      <c r="M1118" s="22" t="s">
        <v>1372</v>
      </c>
      <c r="N1118" s="16">
        <v>305.0</v>
      </c>
      <c r="O1118" s="16">
        <v>399.0</v>
      </c>
      <c r="P1118" s="16" t="s">
        <v>1373</v>
      </c>
      <c r="Q1118" s="23" t="s">
        <v>5472</v>
      </c>
      <c r="R1118" s="20" t="s">
        <v>5473</v>
      </c>
    </row>
    <row r="1119">
      <c r="A1119" s="21" t="s">
        <v>5190</v>
      </c>
      <c r="B1119" s="16" t="s">
        <v>2259</v>
      </c>
      <c r="C1119" s="18" t="s">
        <v>5474</v>
      </c>
      <c r="D1119" s="16" t="s">
        <v>5475</v>
      </c>
      <c r="E1119" s="19">
        <v>43069.75512731481</v>
      </c>
      <c r="F1119" s="16"/>
      <c r="G1119" s="16" t="s">
        <v>32</v>
      </c>
      <c r="H1119" s="16"/>
      <c r="I1119" s="16"/>
      <c r="J1119" s="16" t="s">
        <v>2262</v>
      </c>
      <c r="K1119" s="16"/>
      <c r="L1119" s="20" t="s">
        <v>53</v>
      </c>
      <c r="M1119" s="22" t="s">
        <v>2263</v>
      </c>
      <c r="N1119" s="16">
        <v>495.0</v>
      </c>
      <c r="O1119" s="16">
        <v>358.0</v>
      </c>
      <c r="P1119" s="16" t="s">
        <v>738</v>
      </c>
      <c r="Q1119" s="23" t="s">
        <v>5476</v>
      </c>
      <c r="R1119" s="20" t="s">
        <v>5477</v>
      </c>
    </row>
    <row r="1120">
      <c r="A1120" s="21" t="s">
        <v>5478</v>
      </c>
      <c r="B1120" s="16" t="s">
        <v>2176</v>
      </c>
      <c r="C1120" s="18" t="s">
        <v>4301</v>
      </c>
      <c r="D1120" s="16" t="s">
        <v>5479</v>
      </c>
      <c r="E1120" s="19">
        <v>43069.7546875</v>
      </c>
      <c r="F1120" s="16"/>
      <c r="G1120" s="16" t="s">
        <v>32</v>
      </c>
      <c r="H1120" s="16"/>
      <c r="I1120" s="16"/>
      <c r="J1120" s="16" t="s">
        <v>2178</v>
      </c>
      <c r="K1120" s="16"/>
      <c r="L1120" s="20" t="s">
        <v>53</v>
      </c>
      <c r="M1120" s="22" t="s">
        <v>2179</v>
      </c>
      <c r="N1120" s="16">
        <v>115.0</v>
      </c>
      <c r="O1120" s="16">
        <v>259.0</v>
      </c>
      <c r="P1120" s="16"/>
      <c r="Q1120" s="23" t="s">
        <v>5480</v>
      </c>
      <c r="R1120" s="20" t="s">
        <v>4304</v>
      </c>
    </row>
    <row r="1121">
      <c r="A1121" s="21" t="s">
        <v>5481</v>
      </c>
      <c r="B1121" s="16" t="s">
        <v>945</v>
      </c>
      <c r="C1121" s="18" t="s">
        <v>5482</v>
      </c>
      <c r="D1121" s="16" t="s">
        <v>5483</v>
      </c>
      <c r="E1121" s="19">
        <v>43069.75215277778</v>
      </c>
      <c r="F1121" s="16"/>
      <c r="G1121" s="16" t="s">
        <v>32</v>
      </c>
      <c r="H1121" s="16"/>
      <c r="I1121" s="16"/>
      <c r="J1121" s="16" t="s">
        <v>947</v>
      </c>
      <c r="K1121" s="16"/>
      <c r="L1121" s="20" t="s">
        <v>86</v>
      </c>
      <c r="M1121" s="22" t="s">
        <v>948</v>
      </c>
      <c r="N1121" s="16">
        <v>1741.0</v>
      </c>
      <c r="O1121" s="16">
        <v>1656.0</v>
      </c>
      <c r="P1121" s="16" t="s">
        <v>949</v>
      </c>
      <c r="Q1121" s="23" t="s">
        <v>5484</v>
      </c>
      <c r="R1121" s="20" t="s">
        <v>5485</v>
      </c>
    </row>
    <row r="1122">
      <c r="A1122" s="21" t="s">
        <v>5486</v>
      </c>
      <c r="B1122" s="16" t="s">
        <v>1615</v>
      </c>
      <c r="C1122" s="18" t="s">
        <v>5487</v>
      </c>
      <c r="D1122" s="16" t="s">
        <v>5488</v>
      </c>
      <c r="E1122" s="19">
        <v>43069.750497685185</v>
      </c>
      <c r="F1122" s="16"/>
      <c r="G1122" s="16" t="s">
        <v>32</v>
      </c>
      <c r="H1122" s="16"/>
      <c r="I1122" s="16"/>
      <c r="J1122" s="16" t="s">
        <v>1618</v>
      </c>
      <c r="K1122" s="16"/>
      <c r="L1122" s="20" t="s">
        <v>44</v>
      </c>
      <c r="M1122" s="22" t="s">
        <v>1619</v>
      </c>
      <c r="N1122" s="16">
        <v>287.0</v>
      </c>
      <c r="O1122" s="16">
        <v>518.0</v>
      </c>
      <c r="P1122" s="16"/>
      <c r="Q1122" s="23" t="s">
        <v>5489</v>
      </c>
      <c r="R1122" s="20" t="s">
        <v>5490</v>
      </c>
    </row>
    <row r="1123">
      <c r="A1123" s="21" t="s">
        <v>5491</v>
      </c>
      <c r="B1123" s="16" t="s">
        <v>681</v>
      </c>
      <c r="C1123" s="18" t="s">
        <v>5492</v>
      </c>
      <c r="D1123" s="16" t="s">
        <v>5493</v>
      </c>
      <c r="E1123" s="19">
        <v>43069.749918981484</v>
      </c>
      <c r="F1123" s="16"/>
      <c r="G1123" s="16" t="s">
        <v>32</v>
      </c>
      <c r="H1123" s="16"/>
      <c r="I1123" s="16"/>
      <c r="J1123" s="16" t="s">
        <v>684</v>
      </c>
      <c r="K1123" s="16"/>
      <c r="L1123" s="20" t="s">
        <v>44</v>
      </c>
      <c r="M1123" s="22" t="s">
        <v>685</v>
      </c>
      <c r="N1123" s="16">
        <v>918.0</v>
      </c>
      <c r="O1123" s="16">
        <v>342.0</v>
      </c>
      <c r="P1123" s="16" t="s">
        <v>158</v>
      </c>
      <c r="Q1123" s="23" t="s">
        <v>5494</v>
      </c>
      <c r="R1123" s="20" t="s">
        <v>5495</v>
      </c>
    </row>
    <row r="1124">
      <c r="A1124" s="21" t="s">
        <v>5496</v>
      </c>
      <c r="B1124" s="16" t="s">
        <v>1031</v>
      </c>
      <c r="C1124" s="18" t="s">
        <v>5497</v>
      </c>
      <c r="D1124" s="16" t="s">
        <v>5498</v>
      </c>
      <c r="E1124" s="19">
        <v>43069.749803240746</v>
      </c>
      <c r="F1124" s="16"/>
      <c r="G1124" s="16" t="s">
        <v>32</v>
      </c>
      <c r="H1124" s="16"/>
      <c r="I1124" s="16"/>
      <c r="J1124" s="16" t="s">
        <v>1033</v>
      </c>
      <c r="K1124" s="16"/>
      <c r="L1124" s="20" t="s">
        <v>44</v>
      </c>
      <c r="M1124" s="22" t="s">
        <v>1034</v>
      </c>
      <c r="N1124" s="16">
        <v>97.0</v>
      </c>
      <c r="O1124" s="16">
        <v>340.0</v>
      </c>
      <c r="P1124" s="16" t="s">
        <v>762</v>
      </c>
      <c r="Q1124" s="23" t="s">
        <v>5499</v>
      </c>
      <c r="R1124" s="20" t="s">
        <v>5500</v>
      </c>
    </row>
    <row r="1125">
      <c r="A1125" s="21" t="s">
        <v>5501</v>
      </c>
      <c r="B1125" s="16" t="s">
        <v>1031</v>
      </c>
      <c r="C1125" s="18" t="s">
        <v>4301</v>
      </c>
      <c r="D1125" s="16" t="s">
        <v>5502</v>
      </c>
      <c r="E1125" s="19">
        <v>43069.749548611115</v>
      </c>
      <c r="F1125" s="16"/>
      <c r="G1125" s="16" t="s">
        <v>32</v>
      </c>
      <c r="H1125" s="16"/>
      <c r="I1125" s="16"/>
      <c r="J1125" s="16" t="s">
        <v>1033</v>
      </c>
      <c r="K1125" s="16"/>
      <c r="L1125" s="20" t="s">
        <v>44</v>
      </c>
      <c r="M1125" s="22" t="s">
        <v>1034</v>
      </c>
      <c r="N1125" s="16">
        <v>97.0</v>
      </c>
      <c r="O1125" s="16">
        <v>340.0</v>
      </c>
      <c r="P1125" s="16" t="s">
        <v>762</v>
      </c>
      <c r="Q1125" s="23" t="s">
        <v>5503</v>
      </c>
      <c r="R1125" s="20" t="s">
        <v>4304</v>
      </c>
    </row>
    <row r="1126">
      <c r="A1126" s="21" t="s">
        <v>5504</v>
      </c>
      <c r="B1126" s="16" t="s">
        <v>922</v>
      </c>
      <c r="C1126" s="18" t="s">
        <v>5505</v>
      </c>
      <c r="D1126" s="16" t="s">
        <v>5506</v>
      </c>
      <c r="E1126" s="19">
        <v>43069.74949074074</v>
      </c>
      <c r="F1126" s="16"/>
      <c r="G1126" s="16" t="s">
        <v>32</v>
      </c>
      <c r="H1126" s="16"/>
      <c r="I1126" s="16"/>
      <c r="J1126" s="16" t="s">
        <v>921</v>
      </c>
      <c r="K1126" s="16"/>
      <c r="L1126" s="20" t="s">
        <v>53</v>
      </c>
      <c r="M1126" s="22" t="s">
        <v>1254</v>
      </c>
      <c r="N1126" s="16">
        <v>255.0</v>
      </c>
      <c r="O1126" s="16">
        <v>209.0</v>
      </c>
      <c r="P1126" s="16"/>
      <c r="Q1126" s="23" t="s">
        <v>5507</v>
      </c>
      <c r="R1126" s="20" t="s">
        <v>5508</v>
      </c>
    </row>
    <row r="1127">
      <c r="A1127" s="21" t="s">
        <v>5509</v>
      </c>
      <c r="B1127" s="16" t="s">
        <v>1369</v>
      </c>
      <c r="C1127" s="18" t="s">
        <v>5510</v>
      </c>
      <c r="D1127" s="16" t="s">
        <v>5511</v>
      </c>
      <c r="E1127" s="19">
        <v>43069.74879629629</v>
      </c>
      <c r="F1127" s="16"/>
      <c r="G1127" s="16" t="s">
        <v>32</v>
      </c>
      <c r="H1127" s="16"/>
      <c r="I1127" s="16"/>
      <c r="J1127" s="16" t="s">
        <v>1371</v>
      </c>
      <c r="K1127" s="16"/>
      <c r="L1127" s="20" t="s">
        <v>44</v>
      </c>
      <c r="M1127" s="22" t="s">
        <v>1372</v>
      </c>
      <c r="N1127" s="16">
        <v>303.0</v>
      </c>
      <c r="O1127" s="16">
        <v>398.0</v>
      </c>
      <c r="P1127" s="16" t="s">
        <v>1373</v>
      </c>
      <c r="Q1127" s="23" t="s">
        <v>5512</v>
      </c>
      <c r="R1127" s="20" t="s">
        <v>5513</v>
      </c>
    </row>
    <row r="1128">
      <c r="A1128" s="21" t="s">
        <v>5514</v>
      </c>
      <c r="B1128" s="16" t="s">
        <v>147</v>
      </c>
      <c r="C1128" s="18" t="s">
        <v>5515</v>
      </c>
      <c r="D1128" s="16" t="s">
        <v>5516</v>
      </c>
      <c r="E1128" s="19">
        <v>43069.74707175926</v>
      </c>
      <c r="F1128" s="16"/>
      <c r="G1128" s="16" t="s">
        <v>32</v>
      </c>
      <c r="H1128" s="16"/>
      <c r="I1128" s="16"/>
      <c r="J1128" s="16" t="s">
        <v>149</v>
      </c>
      <c r="K1128" s="16"/>
      <c r="L1128" s="20" t="s">
        <v>44</v>
      </c>
      <c r="M1128" s="22" t="s">
        <v>150</v>
      </c>
      <c r="N1128" s="16">
        <v>576.0</v>
      </c>
      <c r="O1128" s="16">
        <v>1453.0</v>
      </c>
      <c r="P1128" s="16" t="s">
        <v>151</v>
      </c>
      <c r="Q1128" s="23" t="s">
        <v>5517</v>
      </c>
      <c r="R1128" s="20" t="s">
        <v>5518</v>
      </c>
    </row>
    <row r="1129">
      <c r="A1129" s="21" t="s">
        <v>5519</v>
      </c>
      <c r="B1129" s="16" t="s">
        <v>1369</v>
      </c>
      <c r="C1129" s="18" t="s">
        <v>4301</v>
      </c>
      <c r="D1129" s="16" t="s">
        <v>5520</v>
      </c>
      <c r="E1129" s="19">
        <v>43069.74701388889</v>
      </c>
      <c r="F1129" s="16"/>
      <c r="G1129" s="16" t="s">
        <v>32</v>
      </c>
      <c r="H1129" s="16"/>
      <c r="I1129" s="16"/>
      <c r="J1129" s="16" t="s">
        <v>1371</v>
      </c>
      <c r="K1129" s="16"/>
      <c r="L1129" s="20" t="s">
        <v>44</v>
      </c>
      <c r="M1129" s="22" t="s">
        <v>1372</v>
      </c>
      <c r="N1129" s="16">
        <v>303.0</v>
      </c>
      <c r="O1129" s="16">
        <v>398.0</v>
      </c>
      <c r="P1129" s="16" t="s">
        <v>1373</v>
      </c>
      <c r="Q1129" s="23" t="s">
        <v>5521</v>
      </c>
      <c r="R1129" s="20" t="s">
        <v>4304</v>
      </c>
    </row>
    <row r="1130">
      <c r="A1130" s="21" t="s">
        <v>5522</v>
      </c>
      <c r="B1130" s="16" t="s">
        <v>5523</v>
      </c>
      <c r="C1130" s="18" t="s">
        <v>5524</v>
      </c>
      <c r="D1130" s="16" t="s">
        <v>5525</v>
      </c>
      <c r="E1130" s="19">
        <v>43069.74601851852</v>
      </c>
      <c r="F1130" s="16"/>
      <c r="G1130" s="16" t="s">
        <v>32</v>
      </c>
      <c r="H1130" s="16"/>
      <c r="I1130" s="16"/>
      <c r="J1130" s="16" t="s">
        <v>5526</v>
      </c>
      <c r="K1130" s="16"/>
      <c r="L1130" s="20" t="s">
        <v>34</v>
      </c>
      <c r="M1130" s="22" t="s">
        <v>5527</v>
      </c>
      <c r="N1130" s="16">
        <v>1940.0</v>
      </c>
      <c r="O1130" s="16">
        <v>4201.0</v>
      </c>
      <c r="P1130" s="16" t="s">
        <v>5528</v>
      </c>
      <c r="Q1130" s="23" t="s">
        <v>5529</v>
      </c>
      <c r="R1130" s="20" t="s">
        <v>5530</v>
      </c>
    </row>
    <row r="1131">
      <c r="A1131" s="21" t="s">
        <v>5531</v>
      </c>
      <c r="B1131" s="16" t="s">
        <v>945</v>
      </c>
      <c r="C1131" s="18" t="s">
        <v>5532</v>
      </c>
      <c r="D1131" s="16" t="s">
        <v>5533</v>
      </c>
      <c r="E1131" s="19">
        <v>43069.74586805556</v>
      </c>
      <c r="F1131" s="16"/>
      <c r="G1131" s="16" t="s">
        <v>32</v>
      </c>
      <c r="H1131" s="16"/>
      <c r="I1131" s="16"/>
      <c r="J1131" s="16" t="s">
        <v>947</v>
      </c>
      <c r="K1131" s="16"/>
      <c r="L1131" s="20" t="s">
        <v>86</v>
      </c>
      <c r="M1131" s="22" t="s">
        <v>948</v>
      </c>
      <c r="N1131" s="16">
        <v>1741.0</v>
      </c>
      <c r="O1131" s="16">
        <v>1656.0</v>
      </c>
      <c r="P1131" s="16" t="s">
        <v>949</v>
      </c>
      <c r="Q1131" s="23" t="s">
        <v>5534</v>
      </c>
      <c r="R1131" s="20" t="s">
        <v>5535</v>
      </c>
    </row>
    <row r="1132">
      <c r="A1132" s="21" t="s">
        <v>5536</v>
      </c>
      <c r="B1132" s="16" t="s">
        <v>281</v>
      </c>
      <c r="C1132" s="18" t="s">
        <v>5537</v>
      </c>
      <c r="D1132" s="16" t="s">
        <v>5538</v>
      </c>
      <c r="E1132" s="19">
        <v>43069.74559027777</v>
      </c>
      <c r="F1132" s="16"/>
      <c r="G1132" s="16" t="s">
        <v>32</v>
      </c>
      <c r="H1132" s="16"/>
      <c r="I1132" s="16"/>
      <c r="J1132" s="16" t="s">
        <v>284</v>
      </c>
      <c r="K1132" s="16"/>
      <c r="L1132" s="20" t="s">
        <v>44</v>
      </c>
      <c r="M1132" s="22" t="s">
        <v>285</v>
      </c>
      <c r="N1132" s="16">
        <v>250.0</v>
      </c>
      <c r="O1132" s="16">
        <v>322.0</v>
      </c>
      <c r="P1132" s="16" t="s">
        <v>286</v>
      </c>
      <c r="Q1132" s="23" t="s">
        <v>5539</v>
      </c>
      <c r="R1132" s="20" t="s">
        <v>5540</v>
      </c>
    </row>
    <row r="1133">
      <c r="A1133" s="21" t="s">
        <v>5541</v>
      </c>
      <c r="B1133" s="16" t="s">
        <v>945</v>
      </c>
      <c r="C1133" s="18" t="s">
        <v>5542</v>
      </c>
      <c r="D1133" s="16" t="s">
        <v>5543</v>
      </c>
      <c r="E1133" s="19">
        <v>43069.74516203704</v>
      </c>
      <c r="F1133" s="16"/>
      <c r="G1133" s="16" t="s">
        <v>32</v>
      </c>
      <c r="H1133" s="16"/>
      <c r="I1133" s="16"/>
      <c r="J1133" s="16" t="s">
        <v>947</v>
      </c>
      <c r="K1133" s="16"/>
      <c r="L1133" s="20" t="s">
        <v>86</v>
      </c>
      <c r="M1133" s="22" t="s">
        <v>948</v>
      </c>
      <c r="N1133" s="16">
        <v>1741.0</v>
      </c>
      <c r="O1133" s="16">
        <v>1656.0</v>
      </c>
      <c r="P1133" s="16" t="s">
        <v>949</v>
      </c>
      <c r="Q1133" s="23" t="s">
        <v>5544</v>
      </c>
      <c r="R1133" s="20" t="s">
        <v>5545</v>
      </c>
    </row>
    <row r="1134">
      <c r="A1134" s="21" t="s">
        <v>5546</v>
      </c>
      <c r="B1134" s="16" t="s">
        <v>2259</v>
      </c>
      <c r="C1134" s="18" t="s">
        <v>5444</v>
      </c>
      <c r="D1134" s="16" t="s">
        <v>5547</v>
      </c>
      <c r="E1134" s="19">
        <v>43069.74490740741</v>
      </c>
      <c r="F1134" s="16"/>
      <c r="G1134" s="16" t="s">
        <v>32</v>
      </c>
      <c r="H1134" s="16"/>
      <c r="I1134" s="16"/>
      <c r="J1134" s="16" t="s">
        <v>2262</v>
      </c>
      <c r="K1134" s="16"/>
      <c r="L1134" s="20" t="s">
        <v>53</v>
      </c>
      <c r="M1134" s="22" t="s">
        <v>2263</v>
      </c>
      <c r="N1134" s="16">
        <v>495.0</v>
      </c>
      <c r="O1134" s="16">
        <v>358.0</v>
      </c>
      <c r="P1134" s="16" t="s">
        <v>738</v>
      </c>
      <c r="Q1134" s="23" t="s">
        <v>5548</v>
      </c>
      <c r="R1134" s="20" t="s">
        <v>5447</v>
      </c>
    </row>
    <row r="1135">
      <c r="A1135" s="21" t="s">
        <v>5549</v>
      </c>
      <c r="B1135" s="16" t="s">
        <v>945</v>
      </c>
      <c r="C1135" s="18" t="s">
        <v>5515</v>
      </c>
      <c r="D1135" s="16" t="s">
        <v>5550</v>
      </c>
      <c r="E1135" s="19">
        <v>43069.74451388889</v>
      </c>
      <c r="F1135" s="16"/>
      <c r="G1135" s="16" t="s">
        <v>32</v>
      </c>
      <c r="H1135" s="16"/>
      <c r="I1135" s="16"/>
      <c r="J1135" s="16" t="s">
        <v>947</v>
      </c>
      <c r="K1135" s="16"/>
      <c r="L1135" s="20" t="s">
        <v>86</v>
      </c>
      <c r="M1135" s="22" t="s">
        <v>948</v>
      </c>
      <c r="N1135" s="16">
        <v>1741.0</v>
      </c>
      <c r="O1135" s="16">
        <v>1656.0</v>
      </c>
      <c r="P1135" s="16" t="s">
        <v>949</v>
      </c>
      <c r="Q1135" s="23" t="s">
        <v>5551</v>
      </c>
      <c r="R1135" s="20" t="s">
        <v>5518</v>
      </c>
    </row>
    <row r="1136">
      <c r="A1136" s="21" t="s">
        <v>5552</v>
      </c>
      <c r="B1136" s="16" t="s">
        <v>945</v>
      </c>
      <c r="C1136" s="18" t="s">
        <v>5553</v>
      </c>
      <c r="D1136" s="16" t="s">
        <v>5554</v>
      </c>
      <c r="E1136" s="19">
        <v>43069.744363425925</v>
      </c>
      <c r="F1136" s="16"/>
      <c r="G1136" s="16" t="s">
        <v>32</v>
      </c>
      <c r="H1136" s="16"/>
      <c r="I1136" s="16"/>
      <c r="J1136" s="16" t="s">
        <v>947</v>
      </c>
      <c r="K1136" s="16"/>
      <c r="L1136" s="20" t="s">
        <v>86</v>
      </c>
      <c r="M1136" s="22" t="s">
        <v>948</v>
      </c>
      <c r="N1136" s="16">
        <v>1741.0</v>
      </c>
      <c r="O1136" s="16">
        <v>1656.0</v>
      </c>
      <c r="P1136" s="16" t="s">
        <v>949</v>
      </c>
      <c r="Q1136" s="23" t="s">
        <v>5555</v>
      </c>
      <c r="R1136" s="20" t="s">
        <v>2622</v>
      </c>
    </row>
    <row r="1137">
      <c r="A1137" s="21" t="s">
        <v>5556</v>
      </c>
      <c r="B1137" s="16" t="s">
        <v>945</v>
      </c>
      <c r="C1137" s="18" t="s">
        <v>5348</v>
      </c>
      <c r="D1137" s="16" t="s">
        <v>5557</v>
      </c>
      <c r="E1137" s="19">
        <v>43069.74421296296</v>
      </c>
      <c r="F1137" s="16"/>
      <c r="G1137" s="16" t="s">
        <v>32</v>
      </c>
      <c r="H1137" s="16"/>
      <c r="I1137" s="16"/>
      <c r="J1137" s="16" t="s">
        <v>947</v>
      </c>
      <c r="K1137" s="16"/>
      <c r="L1137" s="20" t="s">
        <v>86</v>
      </c>
      <c r="M1137" s="22" t="s">
        <v>948</v>
      </c>
      <c r="N1137" s="16">
        <v>1741.0</v>
      </c>
      <c r="O1137" s="16">
        <v>1656.0</v>
      </c>
      <c r="P1137" s="16" t="s">
        <v>949</v>
      </c>
      <c r="Q1137" s="23" t="s">
        <v>5558</v>
      </c>
      <c r="R1137" s="20" t="s">
        <v>5351</v>
      </c>
    </row>
    <row r="1138">
      <c r="A1138" s="21" t="s">
        <v>5559</v>
      </c>
      <c r="B1138" s="16" t="s">
        <v>945</v>
      </c>
      <c r="C1138" s="18" t="s">
        <v>5560</v>
      </c>
      <c r="D1138" s="16" t="s">
        <v>5561</v>
      </c>
      <c r="E1138" s="19">
        <v>43069.744108796294</v>
      </c>
      <c r="F1138" s="16"/>
      <c r="G1138" s="16" t="s">
        <v>32</v>
      </c>
      <c r="H1138" s="16"/>
      <c r="I1138" s="16"/>
      <c r="J1138" s="16" t="s">
        <v>947</v>
      </c>
      <c r="K1138" s="16"/>
      <c r="L1138" s="20" t="s">
        <v>86</v>
      </c>
      <c r="M1138" s="22" t="s">
        <v>948</v>
      </c>
      <c r="N1138" s="16">
        <v>1741.0</v>
      </c>
      <c r="O1138" s="16">
        <v>1656.0</v>
      </c>
      <c r="P1138" s="16" t="s">
        <v>949</v>
      </c>
      <c r="Q1138" s="23" t="s">
        <v>5562</v>
      </c>
      <c r="R1138" s="20" t="s">
        <v>5563</v>
      </c>
    </row>
    <row r="1139">
      <c r="A1139" s="21" t="s">
        <v>5564</v>
      </c>
      <c r="B1139" s="16" t="s">
        <v>681</v>
      </c>
      <c r="C1139" s="18" t="s">
        <v>5565</v>
      </c>
      <c r="D1139" s="16" t="s">
        <v>5566</v>
      </c>
      <c r="E1139" s="19">
        <v>43069.7424537037</v>
      </c>
      <c r="F1139" s="16"/>
      <c r="G1139" s="16" t="s">
        <v>32</v>
      </c>
      <c r="H1139" s="16"/>
      <c r="I1139" s="16"/>
      <c r="J1139" s="16" t="s">
        <v>684</v>
      </c>
      <c r="K1139" s="16"/>
      <c r="L1139" s="20" t="s">
        <v>44</v>
      </c>
      <c r="M1139" s="22" t="s">
        <v>685</v>
      </c>
      <c r="N1139" s="16">
        <v>918.0</v>
      </c>
      <c r="O1139" s="16">
        <v>342.0</v>
      </c>
      <c r="P1139" s="16" t="s">
        <v>158</v>
      </c>
      <c r="Q1139" s="23" t="s">
        <v>5567</v>
      </c>
      <c r="R1139" s="20" t="s">
        <v>5568</v>
      </c>
    </row>
    <row r="1140">
      <c r="A1140" s="21" t="s">
        <v>5569</v>
      </c>
      <c r="B1140" s="16" t="s">
        <v>681</v>
      </c>
      <c r="C1140" s="18" t="s">
        <v>5570</v>
      </c>
      <c r="D1140" s="16" t="s">
        <v>5571</v>
      </c>
      <c r="E1140" s="19">
        <v>43069.74178240741</v>
      </c>
      <c r="F1140" s="16"/>
      <c r="G1140" s="16" t="s">
        <v>32</v>
      </c>
      <c r="H1140" s="16"/>
      <c r="I1140" s="16"/>
      <c r="J1140" s="16" t="s">
        <v>684</v>
      </c>
      <c r="K1140" s="16"/>
      <c r="L1140" s="20" t="s">
        <v>44</v>
      </c>
      <c r="M1140" s="22" t="s">
        <v>685</v>
      </c>
      <c r="N1140" s="16">
        <v>918.0</v>
      </c>
      <c r="O1140" s="16">
        <v>342.0</v>
      </c>
      <c r="P1140" s="16" t="s">
        <v>158</v>
      </c>
      <c r="Q1140" s="23" t="s">
        <v>5572</v>
      </c>
      <c r="R1140" s="20" t="s">
        <v>5573</v>
      </c>
    </row>
    <row r="1141">
      <c r="A1141" s="21" t="s">
        <v>5574</v>
      </c>
      <c r="B1141" s="16" t="s">
        <v>2189</v>
      </c>
      <c r="C1141" s="18" t="s">
        <v>5575</v>
      </c>
      <c r="D1141" s="16" t="s">
        <v>5576</v>
      </c>
      <c r="E1141" s="19">
        <v>43069.74046296296</v>
      </c>
      <c r="F1141" s="16"/>
      <c r="G1141" s="16" t="s">
        <v>32</v>
      </c>
      <c r="H1141" s="16"/>
      <c r="I1141" s="16"/>
      <c r="J1141" s="16" t="s">
        <v>2194</v>
      </c>
      <c r="K1141" s="16"/>
      <c r="L1141" s="20" t="s">
        <v>53</v>
      </c>
      <c r="M1141" s="22" t="s">
        <v>2196</v>
      </c>
      <c r="N1141" s="16">
        <v>11.0</v>
      </c>
      <c r="O1141" s="16">
        <v>6.0</v>
      </c>
      <c r="P1141" s="16" t="s">
        <v>4120</v>
      </c>
      <c r="Q1141" s="23" t="s">
        <v>5577</v>
      </c>
      <c r="R1141" s="20" t="s">
        <v>5578</v>
      </c>
    </row>
    <row r="1142">
      <c r="A1142" s="21" t="s">
        <v>5579</v>
      </c>
      <c r="B1142" s="16" t="s">
        <v>945</v>
      </c>
      <c r="C1142" s="18" t="s">
        <v>4605</v>
      </c>
      <c r="D1142" s="16" t="s">
        <v>5580</v>
      </c>
      <c r="E1142" s="19">
        <v>43069.740277777775</v>
      </c>
      <c r="F1142" s="16"/>
      <c r="G1142" s="16" t="s">
        <v>32</v>
      </c>
      <c r="H1142" s="16"/>
      <c r="I1142" s="16"/>
      <c r="J1142" s="16" t="s">
        <v>947</v>
      </c>
      <c r="K1142" s="16"/>
      <c r="L1142" s="20" t="s">
        <v>86</v>
      </c>
      <c r="M1142" s="22" t="s">
        <v>948</v>
      </c>
      <c r="N1142" s="16">
        <v>1741.0</v>
      </c>
      <c r="O1142" s="16">
        <v>1656.0</v>
      </c>
      <c r="P1142" s="16" t="s">
        <v>949</v>
      </c>
      <c r="Q1142" s="23" t="s">
        <v>5581</v>
      </c>
      <c r="R1142" s="20" t="s">
        <v>4608</v>
      </c>
    </row>
    <row r="1143">
      <c r="A1143" s="21" t="s">
        <v>5582</v>
      </c>
      <c r="B1143" s="16" t="s">
        <v>147</v>
      </c>
      <c r="C1143" s="18" t="s">
        <v>4605</v>
      </c>
      <c r="D1143" s="16" t="s">
        <v>5583</v>
      </c>
      <c r="E1143" s="19">
        <v>43069.74012731481</v>
      </c>
      <c r="F1143" s="16"/>
      <c r="G1143" s="16" t="s">
        <v>32</v>
      </c>
      <c r="H1143" s="16"/>
      <c r="I1143" s="16"/>
      <c r="J1143" s="16" t="s">
        <v>149</v>
      </c>
      <c r="K1143" s="16"/>
      <c r="L1143" s="20" t="s">
        <v>44</v>
      </c>
      <c r="M1143" s="22" t="s">
        <v>150</v>
      </c>
      <c r="N1143" s="16">
        <v>576.0</v>
      </c>
      <c r="O1143" s="16">
        <v>1453.0</v>
      </c>
      <c r="P1143" s="16" t="s">
        <v>151</v>
      </c>
      <c r="Q1143" s="23" t="s">
        <v>5584</v>
      </c>
      <c r="R1143" s="20" t="s">
        <v>4608</v>
      </c>
    </row>
    <row r="1144">
      <c r="A1144" s="21" t="s">
        <v>5585</v>
      </c>
      <c r="B1144" s="16" t="s">
        <v>922</v>
      </c>
      <c r="C1144" s="18" t="s">
        <v>5586</v>
      </c>
      <c r="D1144" s="16" t="s">
        <v>5587</v>
      </c>
      <c r="E1144" s="19">
        <v>43069.73956018519</v>
      </c>
      <c r="F1144" s="16"/>
      <c r="G1144" s="16" t="s">
        <v>32</v>
      </c>
      <c r="H1144" s="16"/>
      <c r="I1144" s="16"/>
      <c r="J1144" s="16" t="s">
        <v>921</v>
      </c>
      <c r="K1144" s="16"/>
      <c r="L1144" s="20" t="s">
        <v>53</v>
      </c>
      <c r="M1144" s="22" t="s">
        <v>1254</v>
      </c>
      <c r="N1144" s="16">
        <v>255.0</v>
      </c>
      <c r="O1144" s="16">
        <v>209.0</v>
      </c>
      <c r="P1144" s="16"/>
      <c r="Q1144" s="23" t="s">
        <v>5588</v>
      </c>
      <c r="R1144" s="20" t="s">
        <v>5589</v>
      </c>
    </row>
    <row r="1145">
      <c r="A1145" s="21" t="s">
        <v>5590</v>
      </c>
      <c r="B1145" s="16" t="s">
        <v>945</v>
      </c>
      <c r="C1145" s="18" t="s">
        <v>5591</v>
      </c>
      <c r="D1145" s="16" t="s">
        <v>5592</v>
      </c>
      <c r="E1145" s="19">
        <v>43069.739027777774</v>
      </c>
      <c r="F1145" s="16"/>
      <c r="G1145" s="16" t="s">
        <v>32</v>
      </c>
      <c r="H1145" s="16"/>
      <c r="I1145" s="16"/>
      <c r="J1145" s="16" t="s">
        <v>947</v>
      </c>
      <c r="K1145" s="16"/>
      <c r="L1145" s="20" t="s">
        <v>86</v>
      </c>
      <c r="M1145" s="22" t="s">
        <v>948</v>
      </c>
      <c r="N1145" s="16">
        <v>1741.0</v>
      </c>
      <c r="O1145" s="16">
        <v>1656.0</v>
      </c>
      <c r="P1145" s="16" t="s">
        <v>949</v>
      </c>
      <c r="Q1145" s="23" t="s">
        <v>5593</v>
      </c>
      <c r="R1145" s="20" t="s">
        <v>5594</v>
      </c>
    </row>
    <row r="1146">
      <c r="A1146" s="21" t="s">
        <v>5595</v>
      </c>
      <c r="B1146" s="16" t="s">
        <v>2259</v>
      </c>
      <c r="C1146" s="18" t="s">
        <v>5596</v>
      </c>
      <c r="D1146" s="16" t="s">
        <v>5597</v>
      </c>
      <c r="E1146" s="19">
        <v>43069.739004629635</v>
      </c>
      <c r="F1146" s="16"/>
      <c r="G1146" s="16" t="s">
        <v>32</v>
      </c>
      <c r="H1146" s="16"/>
      <c r="I1146" s="16"/>
      <c r="J1146" s="16" t="s">
        <v>2262</v>
      </c>
      <c r="K1146" s="16"/>
      <c r="L1146" s="20" t="s">
        <v>53</v>
      </c>
      <c r="M1146" s="22" t="s">
        <v>2263</v>
      </c>
      <c r="N1146" s="16">
        <v>495.0</v>
      </c>
      <c r="O1146" s="16">
        <v>358.0</v>
      </c>
      <c r="P1146" s="16" t="s">
        <v>738</v>
      </c>
      <c r="Q1146" s="23" t="s">
        <v>5598</v>
      </c>
      <c r="R1146" s="20" t="s">
        <v>5599</v>
      </c>
    </row>
    <row r="1147">
      <c r="A1147" s="21" t="s">
        <v>5600</v>
      </c>
      <c r="B1147" s="16" t="s">
        <v>5601</v>
      </c>
      <c r="C1147" s="18" t="s">
        <v>5602</v>
      </c>
      <c r="D1147" s="16" t="s">
        <v>5603</v>
      </c>
      <c r="E1147" s="19">
        <v>43069.73892361111</v>
      </c>
      <c r="F1147" s="16"/>
      <c r="G1147" s="16" t="s">
        <v>32</v>
      </c>
      <c r="H1147" s="16"/>
      <c r="I1147" s="16"/>
      <c r="J1147" s="16" t="s">
        <v>5604</v>
      </c>
      <c r="K1147" s="16"/>
      <c r="L1147" s="20" t="s">
        <v>86</v>
      </c>
      <c r="M1147" s="22" t="s">
        <v>5605</v>
      </c>
      <c r="N1147" s="16">
        <v>619.0</v>
      </c>
      <c r="O1147" s="16">
        <v>1563.0</v>
      </c>
      <c r="P1147" s="16" t="s">
        <v>158</v>
      </c>
      <c r="Q1147" s="23" t="s">
        <v>5606</v>
      </c>
      <c r="R1147" s="20" t="s">
        <v>5607</v>
      </c>
    </row>
    <row r="1148">
      <c r="A1148" s="21" t="s">
        <v>5608</v>
      </c>
      <c r="B1148" s="16" t="s">
        <v>5601</v>
      </c>
      <c r="C1148" s="18" t="s">
        <v>1120</v>
      </c>
      <c r="D1148" s="16" t="s">
        <v>5609</v>
      </c>
      <c r="E1148" s="19">
        <v>43069.73869212963</v>
      </c>
      <c r="F1148" s="16"/>
      <c r="G1148" s="16" t="s">
        <v>32</v>
      </c>
      <c r="H1148" s="16"/>
      <c r="I1148" s="16"/>
      <c r="J1148" s="16" t="s">
        <v>5604</v>
      </c>
      <c r="K1148" s="16"/>
      <c r="L1148" s="20" t="s">
        <v>86</v>
      </c>
      <c r="M1148" s="22" t="s">
        <v>5605</v>
      </c>
      <c r="N1148" s="16">
        <v>619.0</v>
      </c>
      <c r="O1148" s="16">
        <v>1563.0</v>
      </c>
      <c r="P1148" s="16" t="s">
        <v>158</v>
      </c>
      <c r="Q1148" s="23" t="s">
        <v>5610</v>
      </c>
      <c r="R1148" s="20" t="s">
        <v>1123</v>
      </c>
    </row>
    <row r="1149">
      <c r="A1149" s="21" t="s">
        <v>5611</v>
      </c>
      <c r="B1149" s="16" t="s">
        <v>147</v>
      </c>
      <c r="C1149" s="18" t="s">
        <v>5401</v>
      </c>
      <c r="D1149" s="16" t="s">
        <v>5612</v>
      </c>
      <c r="E1149" s="19">
        <v>43069.73707175926</v>
      </c>
      <c r="F1149" s="16"/>
      <c r="G1149" s="16" t="s">
        <v>32</v>
      </c>
      <c r="H1149" s="16"/>
      <c r="I1149" s="16"/>
      <c r="J1149" s="16" t="s">
        <v>149</v>
      </c>
      <c r="K1149" s="16"/>
      <c r="L1149" s="20" t="s">
        <v>44</v>
      </c>
      <c r="M1149" s="22" t="s">
        <v>150</v>
      </c>
      <c r="N1149" s="16">
        <v>576.0</v>
      </c>
      <c r="O1149" s="16">
        <v>1453.0</v>
      </c>
      <c r="P1149" s="16" t="s">
        <v>151</v>
      </c>
      <c r="Q1149" s="23" t="s">
        <v>5613</v>
      </c>
      <c r="R1149" s="20" t="s">
        <v>5406</v>
      </c>
    </row>
    <row r="1150">
      <c r="A1150" s="21" t="s">
        <v>5614</v>
      </c>
      <c r="B1150" s="16" t="s">
        <v>1482</v>
      </c>
      <c r="C1150" s="18" t="s">
        <v>5615</v>
      </c>
      <c r="D1150" s="16" t="s">
        <v>5616</v>
      </c>
      <c r="E1150" s="19">
        <v>43069.73704861111</v>
      </c>
      <c r="F1150" s="16"/>
      <c r="G1150" s="16" t="s">
        <v>32</v>
      </c>
      <c r="H1150" s="16"/>
      <c r="I1150" s="16"/>
      <c r="J1150" s="16" t="s">
        <v>1485</v>
      </c>
      <c r="K1150" s="16"/>
      <c r="L1150" s="20" t="s">
        <v>86</v>
      </c>
      <c r="M1150" s="22" t="s">
        <v>1486</v>
      </c>
      <c r="N1150" s="16">
        <v>109.0</v>
      </c>
      <c r="O1150" s="16">
        <v>256.0</v>
      </c>
      <c r="P1150" s="16" t="s">
        <v>1487</v>
      </c>
      <c r="Q1150" s="23" t="s">
        <v>5617</v>
      </c>
      <c r="R1150" s="20" t="s">
        <v>2323</v>
      </c>
    </row>
    <row r="1151">
      <c r="A1151" s="21" t="s">
        <v>5618</v>
      </c>
      <c r="B1151" s="16" t="s">
        <v>945</v>
      </c>
      <c r="C1151" s="18" t="s">
        <v>5619</v>
      </c>
      <c r="D1151" s="16" t="s">
        <v>5620</v>
      </c>
      <c r="E1151" s="19">
        <v>43069.735671296294</v>
      </c>
      <c r="F1151" s="16"/>
      <c r="G1151" s="16" t="s">
        <v>32</v>
      </c>
      <c r="H1151" s="16"/>
      <c r="I1151" s="16"/>
      <c r="J1151" s="16" t="s">
        <v>947</v>
      </c>
      <c r="K1151" s="16"/>
      <c r="L1151" s="20" t="s">
        <v>86</v>
      </c>
      <c r="M1151" s="22" t="s">
        <v>948</v>
      </c>
      <c r="N1151" s="16">
        <v>1741.0</v>
      </c>
      <c r="O1151" s="16">
        <v>1656.0</v>
      </c>
      <c r="P1151" s="16" t="s">
        <v>949</v>
      </c>
      <c r="Q1151" s="23" t="s">
        <v>5621</v>
      </c>
      <c r="R1151" s="20" t="s">
        <v>5622</v>
      </c>
    </row>
    <row r="1152">
      <c r="A1152" s="21" t="s">
        <v>5623</v>
      </c>
      <c r="B1152" s="16" t="s">
        <v>1547</v>
      </c>
      <c r="C1152" s="18" t="s">
        <v>5624</v>
      </c>
      <c r="D1152" s="16" t="s">
        <v>5625</v>
      </c>
      <c r="E1152" s="19">
        <v>43069.73547453704</v>
      </c>
      <c r="F1152" s="16"/>
      <c r="G1152" s="16" t="s">
        <v>32</v>
      </c>
      <c r="H1152" s="16"/>
      <c r="I1152" s="16"/>
      <c r="J1152" s="16" t="s">
        <v>1550</v>
      </c>
      <c r="K1152" s="16"/>
      <c r="L1152" s="20" t="s">
        <v>53</v>
      </c>
      <c r="M1152" s="22" t="s">
        <v>1551</v>
      </c>
      <c r="N1152" s="16">
        <v>47.0</v>
      </c>
      <c r="O1152" s="16">
        <v>58.0</v>
      </c>
      <c r="P1152" s="16" t="s">
        <v>1138</v>
      </c>
      <c r="Q1152" s="23" t="s">
        <v>5626</v>
      </c>
      <c r="R1152" s="20" t="s">
        <v>5627</v>
      </c>
    </row>
    <row r="1153">
      <c r="A1153" s="21" t="s">
        <v>5628</v>
      </c>
      <c r="B1153" s="16" t="s">
        <v>1031</v>
      </c>
      <c r="C1153" s="18" t="s">
        <v>5270</v>
      </c>
      <c r="D1153" s="16" t="s">
        <v>5629</v>
      </c>
      <c r="E1153" s="19">
        <v>43069.735289351855</v>
      </c>
      <c r="F1153" s="16"/>
      <c r="G1153" s="16" t="s">
        <v>32</v>
      </c>
      <c r="H1153" s="16"/>
      <c r="I1153" s="16"/>
      <c r="J1153" s="16" t="s">
        <v>1033</v>
      </c>
      <c r="K1153" s="16"/>
      <c r="L1153" s="20" t="s">
        <v>44</v>
      </c>
      <c r="M1153" s="22" t="s">
        <v>1034</v>
      </c>
      <c r="N1153" s="16">
        <v>97.0</v>
      </c>
      <c r="O1153" s="16">
        <v>340.0</v>
      </c>
      <c r="P1153" s="16" t="s">
        <v>762</v>
      </c>
      <c r="Q1153" s="23" t="s">
        <v>5630</v>
      </c>
      <c r="R1153" s="20" t="s">
        <v>5273</v>
      </c>
    </row>
    <row r="1154">
      <c r="A1154" s="21" t="s">
        <v>5631</v>
      </c>
      <c r="B1154" s="16" t="s">
        <v>1031</v>
      </c>
      <c r="C1154" s="18" t="s">
        <v>5632</v>
      </c>
      <c r="D1154" s="16" t="s">
        <v>5633</v>
      </c>
      <c r="E1154" s="19">
        <v>43069.734930555554</v>
      </c>
      <c r="F1154" s="16"/>
      <c r="G1154" s="16" t="s">
        <v>32</v>
      </c>
      <c r="H1154" s="16" t="s">
        <v>5634</v>
      </c>
      <c r="I1154" s="16" t="s">
        <v>5635</v>
      </c>
      <c r="J1154" s="16" t="s">
        <v>1033</v>
      </c>
      <c r="K1154" s="16"/>
      <c r="L1154" s="20" t="s">
        <v>44</v>
      </c>
      <c r="M1154" s="22" t="s">
        <v>1034</v>
      </c>
      <c r="N1154" s="16">
        <v>97.0</v>
      </c>
      <c r="O1154" s="16">
        <v>340.0</v>
      </c>
      <c r="P1154" s="16" t="s">
        <v>762</v>
      </c>
      <c r="Q1154" s="23" t="s">
        <v>5636</v>
      </c>
      <c r="R1154" s="20" t="s">
        <v>5637</v>
      </c>
    </row>
    <row r="1155">
      <c r="A1155" s="21" t="s">
        <v>5638</v>
      </c>
      <c r="B1155" s="16" t="s">
        <v>2176</v>
      </c>
      <c r="C1155" s="18" t="s">
        <v>5639</v>
      </c>
      <c r="D1155" s="16" t="s">
        <v>5640</v>
      </c>
      <c r="E1155" s="19">
        <v>43069.734548611115</v>
      </c>
      <c r="F1155" s="16"/>
      <c r="G1155" s="16" t="s">
        <v>32</v>
      </c>
      <c r="H1155" s="16"/>
      <c r="I1155" s="16"/>
      <c r="J1155" s="16" t="s">
        <v>2178</v>
      </c>
      <c r="K1155" s="16"/>
      <c r="L1155" s="20" t="s">
        <v>53</v>
      </c>
      <c r="M1155" s="22" t="s">
        <v>2179</v>
      </c>
      <c r="N1155" s="16">
        <v>115.0</v>
      </c>
      <c r="O1155" s="16">
        <v>259.0</v>
      </c>
      <c r="P1155" s="16"/>
      <c r="Q1155" s="23" t="s">
        <v>5641</v>
      </c>
      <c r="R1155" s="20" t="s">
        <v>5642</v>
      </c>
    </row>
    <row r="1156">
      <c r="A1156" s="21" t="s">
        <v>5643</v>
      </c>
      <c r="B1156" s="16" t="s">
        <v>945</v>
      </c>
      <c r="C1156" s="18" t="s">
        <v>4333</v>
      </c>
      <c r="D1156" s="16" t="s">
        <v>5644</v>
      </c>
      <c r="E1156" s="19">
        <v>43069.73421296296</v>
      </c>
      <c r="F1156" s="16"/>
      <c r="G1156" s="16" t="s">
        <v>32</v>
      </c>
      <c r="H1156" s="16"/>
      <c r="I1156" s="16"/>
      <c r="J1156" s="16" t="s">
        <v>947</v>
      </c>
      <c r="K1156" s="16"/>
      <c r="L1156" s="20" t="s">
        <v>86</v>
      </c>
      <c r="M1156" s="22" t="s">
        <v>948</v>
      </c>
      <c r="N1156" s="16">
        <v>1741.0</v>
      </c>
      <c r="O1156" s="16">
        <v>1656.0</v>
      </c>
      <c r="P1156" s="16" t="s">
        <v>949</v>
      </c>
      <c r="Q1156" s="23" t="s">
        <v>5645</v>
      </c>
      <c r="R1156" s="20" t="s">
        <v>1732</v>
      </c>
    </row>
    <row r="1157">
      <c r="A1157" s="21" t="s">
        <v>5646</v>
      </c>
      <c r="B1157" s="16" t="s">
        <v>945</v>
      </c>
      <c r="C1157" s="18" t="s">
        <v>5647</v>
      </c>
      <c r="D1157" s="16" t="s">
        <v>5648</v>
      </c>
      <c r="E1157" s="19">
        <v>43069.73398148148</v>
      </c>
      <c r="F1157" s="16"/>
      <c r="G1157" s="16" t="s">
        <v>32</v>
      </c>
      <c r="H1157" s="16"/>
      <c r="I1157" s="16"/>
      <c r="J1157" s="16" t="s">
        <v>947</v>
      </c>
      <c r="K1157" s="16"/>
      <c r="L1157" s="20" t="s">
        <v>86</v>
      </c>
      <c r="M1157" s="22" t="s">
        <v>948</v>
      </c>
      <c r="N1157" s="16">
        <v>1741.0</v>
      </c>
      <c r="O1157" s="16">
        <v>1656.0</v>
      </c>
      <c r="P1157" s="16" t="s">
        <v>949</v>
      </c>
      <c r="Q1157" s="23" t="s">
        <v>5649</v>
      </c>
      <c r="R1157" s="20" t="s">
        <v>5650</v>
      </c>
    </row>
    <row r="1158">
      <c r="A1158" s="21" t="s">
        <v>5651</v>
      </c>
      <c r="B1158" s="16" t="s">
        <v>5652</v>
      </c>
      <c r="C1158" s="18" t="s">
        <v>5653</v>
      </c>
      <c r="D1158" s="16" t="s">
        <v>5654</v>
      </c>
      <c r="E1158" s="19">
        <v>43069.73365740741</v>
      </c>
      <c r="F1158" s="16"/>
      <c r="G1158" s="16" t="s">
        <v>32</v>
      </c>
      <c r="H1158" s="16"/>
      <c r="I1158" s="16"/>
      <c r="J1158" s="16" t="s">
        <v>5655</v>
      </c>
      <c r="K1158" s="16"/>
      <c r="L1158" s="20" t="s">
        <v>44</v>
      </c>
      <c r="M1158" s="22" t="s">
        <v>5656</v>
      </c>
      <c r="N1158" s="16">
        <v>81.0</v>
      </c>
      <c r="O1158" s="16">
        <v>266.0</v>
      </c>
      <c r="P1158" s="16"/>
      <c r="Q1158" s="23" t="s">
        <v>5657</v>
      </c>
      <c r="R1158" s="20" t="s">
        <v>5658</v>
      </c>
    </row>
    <row r="1159">
      <c r="A1159" s="21" t="s">
        <v>5659</v>
      </c>
      <c r="B1159" s="16" t="s">
        <v>5660</v>
      </c>
      <c r="C1159" s="18" t="s">
        <v>5602</v>
      </c>
      <c r="D1159" s="16" t="s">
        <v>5661</v>
      </c>
      <c r="E1159" s="19">
        <v>43069.73131944444</v>
      </c>
      <c r="F1159" s="16"/>
      <c r="G1159" s="16" t="s">
        <v>32</v>
      </c>
      <c r="H1159" s="16"/>
      <c r="I1159" s="16"/>
      <c r="J1159" s="16" t="s">
        <v>5662</v>
      </c>
      <c r="K1159" s="16"/>
      <c r="L1159" s="20" t="s">
        <v>34</v>
      </c>
      <c r="M1159" s="22" t="s">
        <v>5663</v>
      </c>
      <c r="N1159" s="16">
        <v>3297.0</v>
      </c>
      <c r="O1159" s="16">
        <v>537.0</v>
      </c>
      <c r="P1159" s="16" t="s">
        <v>5664</v>
      </c>
      <c r="Q1159" s="23" t="s">
        <v>5665</v>
      </c>
      <c r="R1159" s="20" t="s">
        <v>5607</v>
      </c>
    </row>
    <row r="1160">
      <c r="A1160" s="21" t="s">
        <v>5666</v>
      </c>
      <c r="B1160" s="16" t="s">
        <v>2259</v>
      </c>
      <c r="C1160" s="18" t="s">
        <v>5667</v>
      </c>
      <c r="D1160" s="16" t="s">
        <v>5668</v>
      </c>
      <c r="E1160" s="19">
        <v>43069.7309837963</v>
      </c>
      <c r="F1160" s="16"/>
      <c r="G1160" s="16" t="s">
        <v>32</v>
      </c>
      <c r="H1160" s="16"/>
      <c r="I1160" s="16"/>
      <c r="J1160" s="16" t="s">
        <v>2262</v>
      </c>
      <c r="K1160" s="16"/>
      <c r="L1160" s="20" t="s">
        <v>53</v>
      </c>
      <c r="M1160" s="22" t="s">
        <v>2263</v>
      </c>
      <c r="N1160" s="16">
        <v>495.0</v>
      </c>
      <c r="O1160" s="16">
        <v>358.0</v>
      </c>
      <c r="P1160" s="16" t="s">
        <v>738</v>
      </c>
      <c r="Q1160" s="23" t="s">
        <v>5669</v>
      </c>
      <c r="R1160" s="20" t="s">
        <v>5670</v>
      </c>
    </row>
    <row r="1161">
      <c r="A1161" s="21" t="s">
        <v>5671</v>
      </c>
      <c r="B1161" s="16" t="s">
        <v>147</v>
      </c>
      <c r="C1161" s="18" t="s">
        <v>5672</v>
      </c>
      <c r="D1161" s="16" t="s">
        <v>5673</v>
      </c>
      <c r="E1161" s="19">
        <v>43069.73042824074</v>
      </c>
      <c r="F1161" s="16"/>
      <c r="G1161" s="16" t="s">
        <v>32</v>
      </c>
      <c r="H1161" s="16"/>
      <c r="I1161" s="16"/>
      <c r="J1161" s="16" t="s">
        <v>149</v>
      </c>
      <c r="K1161" s="16"/>
      <c r="L1161" s="20" t="s">
        <v>44</v>
      </c>
      <c r="M1161" s="22" t="s">
        <v>150</v>
      </c>
      <c r="N1161" s="16">
        <v>576.0</v>
      </c>
      <c r="O1161" s="16">
        <v>1453.0</v>
      </c>
      <c r="P1161" s="16" t="s">
        <v>151</v>
      </c>
      <c r="Q1161" s="23" t="s">
        <v>5674</v>
      </c>
      <c r="R1161" s="20" t="s">
        <v>5675</v>
      </c>
    </row>
    <row r="1162">
      <c r="A1162" s="21" t="s">
        <v>5676</v>
      </c>
      <c r="B1162" s="16" t="s">
        <v>5677</v>
      </c>
      <c r="C1162" s="18" t="s">
        <v>5602</v>
      </c>
      <c r="D1162" s="16" t="s">
        <v>5678</v>
      </c>
      <c r="E1162" s="19">
        <v>43069.729675925926</v>
      </c>
      <c r="F1162" s="16"/>
      <c r="G1162" s="16" t="s">
        <v>32</v>
      </c>
      <c r="H1162" s="16"/>
      <c r="I1162" s="16"/>
      <c r="J1162" s="16" t="s">
        <v>5679</v>
      </c>
      <c r="K1162" s="16"/>
      <c r="L1162" s="20" t="s">
        <v>86</v>
      </c>
      <c r="M1162" s="22" t="s">
        <v>5680</v>
      </c>
      <c r="N1162" s="16">
        <v>10146.0</v>
      </c>
      <c r="O1162" s="16">
        <v>1511.0</v>
      </c>
      <c r="P1162" s="16" t="s">
        <v>847</v>
      </c>
      <c r="Q1162" s="23" t="s">
        <v>5681</v>
      </c>
      <c r="R1162" s="20" t="s">
        <v>5607</v>
      </c>
    </row>
    <row r="1163">
      <c r="A1163" s="21" t="s">
        <v>5682</v>
      </c>
      <c r="B1163" s="16" t="s">
        <v>1031</v>
      </c>
      <c r="C1163" s="18" t="s">
        <v>5683</v>
      </c>
      <c r="D1163" s="16" t="s">
        <v>5684</v>
      </c>
      <c r="E1163" s="19">
        <v>43069.72840277778</v>
      </c>
      <c r="F1163" s="16"/>
      <c r="G1163" s="16" t="s">
        <v>32</v>
      </c>
      <c r="H1163" s="16"/>
      <c r="I1163" s="16"/>
      <c r="J1163" s="16" t="s">
        <v>1033</v>
      </c>
      <c r="K1163" s="16"/>
      <c r="L1163" s="20" t="s">
        <v>44</v>
      </c>
      <c r="M1163" s="22" t="s">
        <v>1034</v>
      </c>
      <c r="N1163" s="16">
        <v>97.0</v>
      </c>
      <c r="O1163" s="16">
        <v>340.0</v>
      </c>
      <c r="P1163" s="16" t="s">
        <v>762</v>
      </c>
      <c r="Q1163" s="23" t="s">
        <v>5685</v>
      </c>
      <c r="R1163" s="20" t="s">
        <v>5686</v>
      </c>
    </row>
    <row r="1164">
      <c r="A1164" s="21" t="s">
        <v>5687</v>
      </c>
      <c r="B1164" s="16" t="s">
        <v>2176</v>
      </c>
      <c r="C1164" s="18" t="s">
        <v>5688</v>
      </c>
      <c r="D1164" s="16" t="s">
        <v>5689</v>
      </c>
      <c r="E1164" s="19">
        <v>43069.72803240741</v>
      </c>
      <c r="F1164" s="16"/>
      <c r="G1164" s="16" t="s">
        <v>32</v>
      </c>
      <c r="H1164" s="16"/>
      <c r="I1164" s="16"/>
      <c r="J1164" s="16" t="s">
        <v>2178</v>
      </c>
      <c r="K1164" s="16"/>
      <c r="L1164" s="20" t="s">
        <v>53</v>
      </c>
      <c r="M1164" s="22" t="s">
        <v>2179</v>
      </c>
      <c r="N1164" s="16">
        <v>115.0</v>
      </c>
      <c r="O1164" s="16">
        <v>259.0</v>
      </c>
      <c r="P1164" s="16"/>
      <c r="Q1164" s="23" t="s">
        <v>5690</v>
      </c>
      <c r="R1164" s="20" t="s">
        <v>5691</v>
      </c>
    </row>
    <row r="1165">
      <c r="A1165" s="21" t="s">
        <v>5692</v>
      </c>
      <c r="B1165" s="16" t="s">
        <v>945</v>
      </c>
      <c r="C1165" s="18" t="s">
        <v>5353</v>
      </c>
      <c r="D1165" s="16" t="s">
        <v>5693</v>
      </c>
      <c r="E1165" s="19">
        <v>43069.72733796296</v>
      </c>
      <c r="F1165" s="16"/>
      <c r="G1165" s="16" t="s">
        <v>32</v>
      </c>
      <c r="H1165" s="16"/>
      <c r="I1165" s="16"/>
      <c r="J1165" s="16" t="s">
        <v>947</v>
      </c>
      <c r="K1165" s="16"/>
      <c r="L1165" s="20" t="s">
        <v>44</v>
      </c>
      <c r="M1165" s="22" t="s">
        <v>948</v>
      </c>
      <c r="N1165" s="16">
        <v>1741.0</v>
      </c>
      <c r="O1165" s="16">
        <v>1656.0</v>
      </c>
      <c r="P1165" s="16" t="s">
        <v>949</v>
      </c>
      <c r="Q1165" s="23" t="s">
        <v>5694</v>
      </c>
      <c r="R1165" s="20" t="s">
        <v>5356</v>
      </c>
    </row>
    <row r="1166">
      <c r="A1166" s="21" t="s">
        <v>5695</v>
      </c>
      <c r="B1166" s="16" t="s">
        <v>945</v>
      </c>
      <c r="C1166" s="18" t="s">
        <v>5696</v>
      </c>
      <c r="D1166" s="16" t="s">
        <v>5697</v>
      </c>
      <c r="E1166" s="19">
        <v>43069.727118055554</v>
      </c>
      <c r="F1166" s="16"/>
      <c r="G1166" s="16" t="s">
        <v>32</v>
      </c>
      <c r="H1166" s="16"/>
      <c r="I1166" s="16"/>
      <c r="J1166" s="16" t="s">
        <v>947</v>
      </c>
      <c r="K1166" s="16"/>
      <c r="L1166" s="20" t="s">
        <v>44</v>
      </c>
      <c r="M1166" s="22" t="s">
        <v>948</v>
      </c>
      <c r="N1166" s="16">
        <v>1741.0</v>
      </c>
      <c r="O1166" s="16">
        <v>1656.0</v>
      </c>
      <c r="P1166" s="16" t="s">
        <v>949</v>
      </c>
      <c r="Q1166" s="23" t="s">
        <v>5698</v>
      </c>
      <c r="R1166" s="20" t="s">
        <v>5699</v>
      </c>
    </row>
    <row r="1167">
      <c r="A1167" s="21" t="s">
        <v>5700</v>
      </c>
      <c r="B1167" s="16" t="s">
        <v>2259</v>
      </c>
      <c r="C1167" s="18" t="s">
        <v>5701</v>
      </c>
      <c r="D1167" s="16" t="s">
        <v>5702</v>
      </c>
      <c r="E1167" s="19">
        <v>43069.726759259254</v>
      </c>
      <c r="F1167" s="16"/>
      <c r="G1167" s="16" t="s">
        <v>32</v>
      </c>
      <c r="H1167" s="16"/>
      <c r="I1167" s="16"/>
      <c r="J1167" s="16" t="s">
        <v>2262</v>
      </c>
      <c r="K1167" s="16"/>
      <c r="L1167" s="20" t="s">
        <v>53</v>
      </c>
      <c r="M1167" s="22" t="s">
        <v>2263</v>
      </c>
      <c r="N1167" s="16">
        <v>495.0</v>
      </c>
      <c r="O1167" s="16">
        <v>358.0</v>
      </c>
      <c r="P1167" s="16" t="s">
        <v>738</v>
      </c>
      <c r="Q1167" s="23" t="s">
        <v>5703</v>
      </c>
      <c r="R1167" s="20" t="s">
        <v>5704</v>
      </c>
    </row>
    <row r="1168">
      <c r="A1168" s="21" t="s">
        <v>5705</v>
      </c>
      <c r="B1168" s="16" t="s">
        <v>192</v>
      </c>
      <c r="C1168" s="18" t="s">
        <v>5706</v>
      </c>
      <c r="D1168" s="16" t="s">
        <v>5707</v>
      </c>
      <c r="E1168" s="19">
        <v>43069.72605324074</v>
      </c>
      <c r="F1168" s="16"/>
      <c r="G1168" s="16" t="s">
        <v>32</v>
      </c>
      <c r="H1168" s="16"/>
      <c r="I1168" s="16"/>
      <c r="J1168" s="16" t="s">
        <v>194</v>
      </c>
      <c r="K1168" s="16"/>
      <c r="L1168" s="20" t="s">
        <v>44</v>
      </c>
      <c r="M1168" s="22" t="s">
        <v>195</v>
      </c>
      <c r="N1168" s="16">
        <v>820.0</v>
      </c>
      <c r="O1168" s="16">
        <v>1968.0</v>
      </c>
      <c r="P1168" s="16" t="s">
        <v>196</v>
      </c>
      <c r="Q1168" s="23" t="s">
        <v>5708</v>
      </c>
      <c r="R1168" s="20" t="s">
        <v>5709</v>
      </c>
    </row>
    <row r="1169">
      <c r="A1169" s="21" t="s">
        <v>5710</v>
      </c>
      <c r="B1169" s="16" t="s">
        <v>3227</v>
      </c>
      <c r="C1169" s="18" t="s">
        <v>5358</v>
      </c>
      <c r="D1169" s="16" t="s">
        <v>5711</v>
      </c>
      <c r="E1169" s="19">
        <v>43069.72533564815</v>
      </c>
      <c r="F1169" s="16"/>
      <c r="G1169" s="16" t="s">
        <v>32</v>
      </c>
      <c r="H1169" s="16"/>
      <c r="I1169" s="16"/>
      <c r="J1169" s="16" t="s">
        <v>3229</v>
      </c>
      <c r="K1169" s="16"/>
      <c r="L1169" s="20" t="s">
        <v>77</v>
      </c>
      <c r="M1169" s="22" t="s">
        <v>4186</v>
      </c>
      <c r="N1169" s="16">
        <v>542.0</v>
      </c>
      <c r="O1169" s="16">
        <v>1293.0</v>
      </c>
      <c r="P1169" s="16" t="s">
        <v>3231</v>
      </c>
      <c r="Q1169" s="23" t="s">
        <v>5712</v>
      </c>
      <c r="R1169" s="20" t="s">
        <v>5361</v>
      </c>
    </row>
    <row r="1170">
      <c r="A1170" s="21" t="s">
        <v>5713</v>
      </c>
      <c r="B1170" s="16" t="s">
        <v>2176</v>
      </c>
      <c r="C1170" s="18" t="s">
        <v>5714</v>
      </c>
      <c r="D1170" s="16" t="s">
        <v>5715</v>
      </c>
      <c r="E1170" s="19">
        <v>43069.72488425926</v>
      </c>
      <c r="F1170" s="16"/>
      <c r="G1170" s="16" t="s">
        <v>32</v>
      </c>
      <c r="H1170" s="16" t="s">
        <v>5634</v>
      </c>
      <c r="I1170" s="16" t="s">
        <v>5635</v>
      </c>
      <c r="J1170" s="16" t="s">
        <v>2178</v>
      </c>
      <c r="K1170" s="16"/>
      <c r="L1170" s="20" t="s">
        <v>53</v>
      </c>
      <c r="M1170" s="22" t="s">
        <v>2179</v>
      </c>
      <c r="N1170" s="16">
        <v>115.0</v>
      </c>
      <c r="O1170" s="16">
        <v>259.0</v>
      </c>
      <c r="P1170" s="16"/>
      <c r="Q1170" s="23" t="s">
        <v>5716</v>
      </c>
      <c r="R1170" s="20" t="s">
        <v>5717</v>
      </c>
    </row>
    <row r="1171">
      <c r="A1171" s="21" t="s">
        <v>5718</v>
      </c>
      <c r="B1171" s="16" t="s">
        <v>945</v>
      </c>
      <c r="C1171" s="18" t="s">
        <v>5719</v>
      </c>
      <c r="D1171" s="16" t="s">
        <v>5720</v>
      </c>
      <c r="E1171" s="19">
        <v>43069.72434027778</v>
      </c>
      <c r="F1171" s="16"/>
      <c r="G1171" s="16" t="s">
        <v>32</v>
      </c>
      <c r="H1171" s="16"/>
      <c r="I1171" s="16"/>
      <c r="J1171" s="16" t="s">
        <v>947</v>
      </c>
      <c r="K1171" s="16"/>
      <c r="L1171" s="20" t="s">
        <v>44</v>
      </c>
      <c r="M1171" s="22" t="s">
        <v>948</v>
      </c>
      <c r="N1171" s="16">
        <v>1741.0</v>
      </c>
      <c r="O1171" s="16">
        <v>1656.0</v>
      </c>
      <c r="P1171" s="16" t="s">
        <v>949</v>
      </c>
      <c r="Q1171" s="23" t="s">
        <v>5721</v>
      </c>
      <c r="R1171" s="20" t="s">
        <v>1732</v>
      </c>
    </row>
    <row r="1172">
      <c r="A1172" s="21" t="s">
        <v>5722</v>
      </c>
      <c r="B1172" s="16" t="s">
        <v>147</v>
      </c>
      <c r="C1172" s="18" t="s">
        <v>5358</v>
      </c>
      <c r="D1172" s="16" t="s">
        <v>5723</v>
      </c>
      <c r="E1172" s="19">
        <v>43069.723703703705</v>
      </c>
      <c r="F1172" s="16"/>
      <c r="G1172" s="16" t="s">
        <v>32</v>
      </c>
      <c r="H1172" s="16"/>
      <c r="I1172" s="16"/>
      <c r="J1172" s="16" t="s">
        <v>149</v>
      </c>
      <c r="K1172" s="16"/>
      <c r="L1172" s="20" t="s">
        <v>44</v>
      </c>
      <c r="M1172" s="22" t="s">
        <v>150</v>
      </c>
      <c r="N1172" s="16">
        <v>576.0</v>
      </c>
      <c r="O1172" s="16">
        <v>1453.0</v>
      </c>
      <c r="P1172" s="16" t="s">
        <v>151</v>
      </c>
      <c r="Q1172" s="23" t="s">
        <v>5724</v>
      </c>
      <c r="R1172" s="20" t="s">
        <v>5361</v>
      </c>
    </row>
    <row r="1173">
      <c r="A1173" s="21" t="s">
        <v>5725</v>
      </c>
      <c r="B1173" s="16" t="s">
        <v>2259</v>
      </c>
      <c r="C1173" s="18" t="s">
        <v>5395</v>
      </c>
      <c r="D1173" s="16" t="s">
        <v>5726</v>
      </c>
      <c r="E1173" s="19">
        <v>43069.72269675926</v>
      </c>
      <c r="F1173" s="16"/>
      <c r="G1173" s="16" t="s">
        <v>32</v>
      </c>
      <c r="H1173" s="16"/>
      <c r="I1173" s="16"/>
      <c r="J1173" s="16" t="s">
        <v>2262</v>
      </c>
      <c r="K1173" s="16"/>
      <c r="L1173" s="20" t="s">
        <v>53</v>
      </c>
      <c r="M1173" s="22" t="s">
        <v>2263</v>
      </c>
      <c r="N1173" s="16">
        <v>495.0</v>
      </c>
      <c r="O1173" s="16">
        <v>358.0</v>
      </c>
      <c r="P1173" s="16" t="s">
        <v>738</v>
      </c>
      <c r="Q1173" s="23" t="s">
        <v>5727</v>
      </c>
      <c r="R1173" s="20" t="s">
        <v>5398</v>
      </c>
    </row>
    <row r="1174">
      <c r="A1174" s="21" t="s">
        <v>5728</v>
      </c>
      <c r="B1174" s="16" t="s">
        <v>1031</v>
      </c>
      <c r="C1174" s="18" t="s">
        <v>5358</v>
      </c>
      <c r="D1174" s="16" t="s">
        <v>5729</v>
      </c>
      <c r="E1174" s="19">
        <v>43069.721400462964</v>
      </c>
      <c r="F1174" s="16"/>
      <c r="G1174" s="16" t="s">
        <v>32</v>
      </c>
      <c r="H1174" s="16"/>
      <c r="I1174" s="16"/>
      <c r="J1174" s="16" t="s">
        <v>1033</v>
      </c>
      <c r="K1174" s="16"/>
      <c r="L1174" s="20" t="s">
        <v>44</v>
      </c>
      <c r="M1174" s="22" t="s">
        <v>1034</v>
      </c>
      <c r="N1174" s="16">
        <v>97.0</v>
      </c>
      <c r="O1174" s="16">
        <v>340.0</v>
      </c>
      <c r="P1174" s="16" t="s">
        <v>762</v>
      </c>
      <c r="Q1174" s="23" t="s">
        <v>5730</v>
      </c>
      <c r="R1174" s="20" t="s">
        <v>5361</v>
      </c>
    </row>
    <row r="1175">
      <c r="A1175" s="21" t="s">
        <v>5731</v>
      </c>
      <c r="B1175" s="16" t="s">
        <v>681</v>
      </c>
      <c r="C1175" s="18" t="s">
        <v>5732</v>
      </c>
      <c r="D1175" s="16" t="s">
        <v>5733</v>
      </c>
      <c r="E1175" s="19">
        <v>43069.71979166666</v>
      </c>
      <c r="F1175" s="16"/>
      <c r="G1175" s="16" t="s">
        <v>32</v>
      </c>
      <c r="H1175" s="16"/>
      <c r="I1175" s="16"/>
      <c r="J1175" s="16" t="s">
        <v>684</v>
      </c>
      <c r="K1175" s="16"/>
      <c r="L1175" s="20" t="s">
        <v>44</v>
      </c>
      <c r="M1175" s="22" t="s">
        <v>685</v>
      </c>
      <c r="N1175" s="16">
        <v>918.0</v>
      </c>
      <c r="O1175" s="16">
        <v>342.0</v>
      </c>
      <c r="P1175" s="16" t="s">
        <v>158</v>
      </c>
      <c r="Q1175" s="23" t="s">
        <v>5734</v>
      </c>
      <c r="R1175" s="20" t="s">
        <v>5735</v>
      </c>
    </row>
    <row r="1176">
      <c r="A1176" s="21" t="s">
        <v>5736</v>
      </c>
      <c r="B1176" s="16" t="s">
        <v>1031</v>
      </c>
      <c r="C1176" s="18" t="s">
        <v>5328</v>
      </c>
      <c r="D1176" s="16" t="s">
        <v>5737</v>
      </c>
      <c r="E1176" s="19">
        <v>43069.7190162037</v>
      </c>
      <c r="F1176" s="16"/>
      <c r="G1176" s="16" t="s">
        <v>32</v>
      </c>
      <c r="H1176" s="16"/>
      <c r="I1176" s="16"/>
      <c r="J1176" s="16" t="s">
        <v>1033</v>
      </c>
      <c r="K1176" s="16"/>
      <c r="L1176" s="20" t="s">
        <v>44</v>
      </c>
      <c r="M1176" s="22" t="s">
        <v>1034</v>
      </c>
      <c r="N1176" s="16">
        <v>97.0</v>
      </c>
      <c r="O1176" s="16">
        <v>340.0</v>
      </c>
      <c r="P1176" s="16" t="s">
        <v>762</v>
      </c>
      <c r="Q1176" s="23" t="s">
        <v>5738</v>
      </c>
      <c r="R1176" s="20" t="s">
        <v>5331</v>
      </c>
    </row>
    <row r="1177">
      <c r="A1177" s="21" t="s">
        <v>5739</v>
      </c>
      <c r="B1177" s="16" t="s">
        <v>1031</v>
      </c>
      <c r="C1177" s="18" t="s">
        <v>5395</v>
      </c>
      <c r="D1177" s="16" t="s">
        <v>5740</v>
      </c>
      <c r="E1177" s="19">
        <v>43069.71880787037</v>
      </c>
      <c r="F1177" s="16"/>
      <c r="G1177" s="16" t="s">
        <v>32</v>
      </c>
      <c r="H1177" s="16"/>
      <c r="I1177" s="16"/>
      <c r="J1177" s="16" t="s">
        <v>1033</v>
      </c>
      <c r="K1177" s="16"/>
      <c r="L1177" s="20" t="s">
        <v>44</v>
      </c>
      <c r="M1177" s="22" t="s">
        <v>1034</v>
      </c>
      <c r="N1177" s="16">
        <v>97.0</v>
      </c>
      <c r="O1177" s="16">
        <v>340.0</v>
      </c>
      <c r="P1177" s="16" t="s">
        <v>762</v>
      </c>
      <c r="Q1177" s="23" t="s">
        <v>5741</v>
      </c>
      <c r="R1177" s="20" t="s">
        <v>5398</v>
      </c>
    </row>
    <row r="1178">
      <c r="A1178" s="21" t="s">
        <v>5742</v>
      </c>
      <c r="B1178" s="16" t="s">
        <v>681</v>
      </c>
      <c r="C1178" s="18" t="s">
        <v>5743</v>
      </c>
      <c r="D1178" s="16" t="s">
        <v>5744</v>
      </c>
      <c r="E1178" s="19">
        <v>43069.71841435185</v>
      </c>
      <c r="F1178" s="16"/>
      <c r="G1178" s="16" t="s">
        <v>32</v>
      </c>
      <c r="H1178" s="16"/>
      <c r="I1178" s="16"/>
      <c r="J1178" s="16" t="s">
        <v>684</v>
      </c>
      <c r="K1178" s="16"/>
      <c r="L1178" s="20" t="s">
        <v>44</v>
      </c>
      <c r="M1178" s="22" t="s">
        <v>685</v>
      </c>
      <c r="N1178" s="16">
        <v>918.0</v>
      </c>
      <c r="O1178" s="16">
        <v>342.0</v>
      </c>
      <c r="P1178" s="16" t="s">
        <v>158</v>
      </c>
      <c r="Q1178" s="23" t="s">
        <v>5745</v>
      </c>
      <c r="R1178" s="20" t="s">
        <v>5746</v>
      </c>
    </row>
    <row r="1179">
      <c r="A1179" s="21" t="s">
        <v>5742</v>
      </c>
      <c r="B1179" s="16" t="s">
        <v>681</v>
      </c>
      <c r="C1179" s="18" t="s">
        <v>5743</v>
      </c>
      <c r="D1179" s="16" t="s">
        <v>5744</v>
      </c>
      <c r="E1179" s="19">
        <v>43069.71841435185</v>
      </c>
      <c r="F1179" s="16"/>
      <c r="G1179" s="16" t="s">
        <v>32</v>
      </c>
      <c r="H1179" s="16"/>
      <c r="I1179" s="16"/>
      <c r="J1179" s="16" t="s">
        <v>684</v>
      </c>
      <c r="K1179" s="16"/>
      <c r="L1179" s="20" t="s">
        <v>44</v>
      </c>
      <c r="M1179" s="22" t="s">
        <v>685</v>
      </c>
      <c r="N1179" s="16">
        <v>918.0</v>
      </c>
      <c r="O1179" s="16">
        <v>342.0</v>
      </c>
      <c r="P1179" s="16" t="s">
        <v>158</v>
      </c>
      <c r="Q1179" s="23" t="s">
        <v>5745</v>
      </c>
      <c r="R1179" s="20" t="s">
        <v>5746</v>
      </c>
    </row>
    <row r="1180">
      <c r="A1180" s="21" t="s">
        <v>5747</v>
      </c>
      <c r="B1180" s="16" t="s">
        <v>154</v>
      </c>
      <c r="C1180" s="18" t="s">
        <v>5748</v>
      </c>
      <c r="D1180" s="16" t="s">
        <v>5749</v>
      </c>
      <c r="E1180" s="19">
        <v>43069.7137037037</v>
      </c>
      <c r="F1180" s="16"/>
      <c r="G1180" s="16" t="s">
        <v>32</v>
      </c>
      <c r="H1180" s="16"/>
      <c r="I1180" s="16"/>
      <c r="J1180" s="16" t="s">
        <v>156</v>
      </c>
      <c r="K1180" s="16"/>
      <c r="L1180" s="20" t="s">
        <v>53</v>
      </c>
      <c r="M1180" s="22" t="s">
        <v>340</v>
      </c>
      <c r="N1180" s="16">
        <v>3146.0</v>
      </c>
      <c r="O1180" s="16">
        <v>440.0</v>
      </c>
      <c r="P1180" s="16" t="s">
        <v>158</v>
      </c>
      <c r="Q1180" s="23" t="s">
        <v>5750</v>
      </c>
      <c r="R1180" s="20" t="s">
        <v>5751</v>
      </c>
    </row>
    <row r="1181">
      <c r="A1181" s="21" t="s">
        <v>5752</v>
      </c>
      <c r="B1181" s="16" t="s">
        <v>147</v>
      </c>
      <c r="C1181" s="18" t="s">
        <v>5753</v>
      </c>
      <c r="D1181" s="16" t="s">
        <v>5754</v>
      </c>
      <c r="E1181" s="19">
        <v>43069.712222222224</v>
      </c>
      <c r="F1181" s="16"/>
      <c r="G1181" s="16" t="s">
        <v>32</v>
      </c>
      <c r="H1181" s="16" t="s">
        <v>149</v>
      </c>
      <c r="I1181" s="16" t="s">
        <v>147</v>
      </c>
      <c r="J1181" s="16" t="s">
        <v>149</v>
      </c>
      <c r="K1181" s="16" t="s">
        <v>5755</v>
      </c>
      <c r="L1181" s="20" t="s">
        <v>44</v>
      </c>
      <c r="M1181" s="22" t="s">
        <v>150</v>
      </c>
      <c r="N1181" s="16">
        <v>576.0</v>
      </c>
      <c r="O1181" s="16">
        <v>1450.0</v>
      </c>
      <c r="P1181" s="16" t="s">
        <v>151</v>
      </c>
      <c r="Q1181" s="23" t="s">
        <v>5756</v>
      </c>
      <c r="R1181" s="20" t="s">
        <v>5757</v>
      </c>
    </row>
    <row r="1182">
      <c r="A1182" s="21" t="s">
        <v>5758</v>
      </c>
      <c r="B1182" s="16" t="s">
        <v>816</v>
      </c>
      <c r="C1182" s="18" t="s">
        <v>5759</v>
      </c>
      <c r="D1182" s="16" t="s">
        <v>5760</v>
      </c>
      <c r="E1182" s="19">
        <v>43069.711805555555</v>
      </c>
      <c r="F1182" s="16"/>
      <c r="G1182" s="16" t="s">
        <v>32</v>
      </c>
      <c r="H1182" s="16"/>
      <c r="I1182" s="16"/>
      <c r="J1182" s="16" t="s">
        <v>819</v>
      </c>
      <c r="K1182" s="16"/>
      <c r="L1182" s="20" t="s">
        <v>86</v>
      </c>
      <c r="M1182" s="22" t="s">
        <v>820</v>
      </c>
      <c r="N1182" s="16">
        <v>3205.0</v>
      </c>
      <c r="O1182" s="16">
        <v>2572.0</v>
      </c>
      <c r="P1182" s="16" t="s">
        <v>821</v>
      </c>
      <c r="Q1182" s="23" t="s">
        <v>5761</v>
      </c>
      <c r="R1182" s="20" t="s">
        <v>5762</v>
      </c>
    </row>
    <row r="1183">
      <c r="A1183" s="21" t="s">
        <v>5763</v>
      </c>
      <c r="B1183" s="16" t="s">
        <v>154</v>
      </c>
      <c r="C1183" s="18" t="s">
        <v>5764</v>
      </c>
      <c r="D1183" s="16" t="s">
        <v>5765</v>
      </c>
      <c r="E1183" s="19">
        <v>43069.710856481484</v>
      </c>
      <c r="F1183" s="16"/>
      <c r="G1183" s="16" t="s">
        <v>32</v>
      </c>
      <c r="H1183" s="16"/>
      <c r="I1183" s="16"/>
      <c r="J1183" s="16" t="s">
        <v>156</v>
      </c>
      <c r="K1183" s="16"/>
      <c r="L1183" s="20" t="s">
        <v>44</v>
      </c>
      <c r="M1183" s="22" t="s">
        <v>340</v>
      </c>
      <c r="N1183" s="16">
        <v>3146.0</v>
      </c>
      <c r="O1183" s="16">
        <v>440.0</v>
      </c>
      <c r="P1183" s="16" t="s">
        <v>158</v>
      </c>
      <c r="Q1183" s="23" t="s">
        <v>5766</v>
      </c>
      <c r="R1183" s="20" t="s">
        <v>5767</v>
      </c>
    </row>
    <row r="1184">
      <c r="A1184" s="21" t="s">
        <v>5768</v>
      </c>
      <c r="B1184" s="16" t="s">
        <v>192</v>
      </c>
      <c r="C1184" s="18" t="s">
        <v>5769</v>
      </c>
      <c r="D1184" s="16" t="s">
        <v>5770</v>
      </c>
      <c r="E1184" s="19">
        <v>43069.71024305555</v>
      </c>
      <c r="F1184" s="16"/>
      <c r="G1184" s="16" t="s">
        <v>32</v>
      </c>
      <c r="H1184" s="16"/>
      <c r="I1184" s="16"/>
      <c r="J1184" s="16" t="s">
        <v>194</v>
      </c>
      <c r="K1184" s="16"/>
      <c r="L1184" s="20" t="s">
        <v>44</v>
      </c>
      <c r="M1184" s="22" t="s">
        <v>195</v>
      </c>
      <c r="N1184" s="16">
        <v>819.0</v>
      </c>
      <c r="O1184" s="16">
        <v>1968.0</v>
      </c>
      <c r="P1184" s="16" t="s">
        <v>196</v>
      </c>
      <c r="Q1184" s="23" t="s">
        <v>5771</v>
      </c>
      <c r="R1184" s="20" t="s">
        <v>2141</v>
      </c>
    </row>
    <row r="1185">
      <c r="A1185" s="21" t="s">
        <v>5772</v>
      </c>
      <c r="B1185" s="16" t="s">
        <v>2781</v>
      </c>
      <c r="C1185" s="18" t="s">
        <v>5773</v>
      </c>
      <c r="D1185" s="16" t="s">
        <v>5774</v>
      </c>
      <c r="E1185" s="19">
        <v>43069.707650462966</v>
      </c>
      <c r="F1185" s="16"/>
      <c r="G1185" s="16" t="s">
        <v>32</v>
      </c>
      <c r="H1185" s="16"/>
      <c r="I1185" s="16"/>
      <c r="J1185" s="16" t="s">
        <v>2784</v>
      </c>
      <c r="K1185" s="16"/>
      <c r="L1185" s="20" t="s">
        <v>53</v>
      </c>
      <c r="M1185" s="22" t="s">
        <v>2785</v>
      </c>
      <c r="N1185" s="16">
        <v>149.0</v>
      </c>
      <c r="O1185" s="16">
        <v>541.0</v>
      </c>
      <c r="P1185" s="16" t="s">
        <v>2786</v>
      </c>
      <c r="Q1185" s="23" t="s">
        <v>5775</v>
      </c>
      <c r="R1185" s="20" t="s">
        <v>5776</v>
      </c>
    </row>
    <row r="1186">
      <c r="A1186" s="21" t="s">
        <v>5777</v>
      </c>
      <c r="B1186" s="16" t="s">
        <v>2176</v>
      </c>
      <c r="C1186" s="18" t="s">
        <v>5778</v>
      </c>
      <c r="D1186" s="16" t="s">
        <v>5779</v>
      </c>
      <c r="E1186" s="19">
        <v>43069.706284722226</v>
      </c>
      <c r="F1186" s="16"/>
      <c r="G1186" s="16" t="s">
        <v>32</v>
      </c>
      <c r="H1186" s="16"/>
      <c r="I1186" s="16"/>
      <c r="J1186" s="16" t="s">
        <v>2178</v>
      </c>
      <c r="K1186" s="16"/>
      <c r="L1186" s="20" t="s">
        <v>53</v>
      </c>
      <c r="M1186" s="22" t="s">
        <v>2179</v>
      </c>
      <c r="N1186" s="16">
        <v>112.0</v>
      </c>
      <c r="O1186" s="16">
        <v>259.0</v>
      </c>
      <c r="P1186" s="16"/>
      <c r="Q1186" s="23" t="s">
        <v>5780</v>
      </c>
      <c r="R1186" s="20" t="s">
        <v>5781</v>
      </c>
    </row>
    <row r="1187">
      <c r="A1187" s="21" t="s">
        <v>5782</v>
      </c>
      <c r="B1187" s="16" t="s">
        <v>945</v>
      </c>
      <c r="C1187" s="18" t="s">
        <v>4791</v>
      </c>
      <c r="D1187" s="16" t="s">
        <v>5783</v>
      </c>
      <c r="E1187" s="19">
        <v>43069.70207175926</v>
      </c>
      <c r="F1187" s="16"/>
      <c r="G1187" s="16" t="s">
        <v>32</v>
      </c>
      <c r="H1187" s="16"/>
      <c r="I1187" s="16"/>
      <c r="J1187" s="16" t="s">
        <v>947</v>
      </c>
      <c r="K1187" s="16"/>
      <c r="L1187" s="20" t="s">
        <v>44</v>
      </c>
      <c r="M1187" s="22" t="s">
        <v>948</v>
      </c>
      <c r="N1187" s="16">
        <v>1739.0</v>
      </c>
      <c r="O1187" s="16">
        <v>1656.0</v>
      </c>
      <c r="P1187" s="16" t="s">
        <v>949</v>
      </c>
      <c r="Q1187" s="23" t="s">
        <v>5784</v>
      </c>
      <c r="R1187" s="20" t="s">
        <v>4794</v>
      </c>
    </row>
    <row r="1188">
      <c r="A1188" s="21" t="s">
        <v>5785</v>
      </c>
      <c r="B1188" s="16" t="s">
        <v>5311</v>
      </c>
      <c r="C1188" s="18" t="s">
        <v>5786</v>
      </c>
      <c r="D1188" s="16" t="s">
        <v>5787</v>
      </c>
      <c r="E1188" s="19">
        <v>43069.697858796295</v>
      </c>
      <c r="F1188" s="16"/>
      <c r="G1188" s="16" t="s">
        <v>32</v>
      </c>
      <c r="H1188" s="16"/>
      <c r="I1188" s="16"/>
      <c r="J1188" s="16" t="s">
        <v>5313</v>
      </c>
      <c r="K1188" s="16"/>
      <c r="L1188" s="20" t="s">
        <v>44</v>
      </c>
      <c r="M1188" s="22" t="s">
        <v>5314</v>
      </c>
      <c r="N1188" s="16">
        <v>67.0</v>
      </c>
      <c r="O1188" s="16">
        <v>77.0</v>
      </c>
      <c r="P1188" s="16"/>
      <c r="Q1188" s="23" t="s">
        <v>5788</v>
      </c>
      <c r="R1188" s="20" t="s">
        <v>5789</v>
      </c>
    </row>
    <row r="1189">
      <c r="A1189" s="21" t="s">
        <v>5790</v>
      </c>
      <c r="B1189" s="16" t="s">
        <v>3234</v>
      </c>
      <c r="C1189" s="18" t="s">
        <v>5368</v>
      </c>
      <c r="D1189" s="16" t="s">
        <v>5791</v>
      </c>
      <c r="E1189" s="19">
        <v>43069.69636574074</v>
      </c>
      <c r="F1189" s="16"/>
      <c r="G1189" s="16" t="s">
        <v>32</v>
      </c>
      <c r="H1189" s="16"/>
      <c r="I1189" s="16"/>
      <c r="J1189" s="16" t="s">
        <v>3236</v>
      </c>
      <c r="K1189" s="16"/>
      <c r="L1189" s="20" t="s">
        <v>86</v>
      </c>
      <c r="M1189" s="22" t="s">
        <v>3237</v>
      </c>
      <c r="N1189" s="16">
        <v>491.0</v>
      </c>
      <c r="O1189" s="16">
        <v>941.0</v>
      </c>
      <c r="P1189" s="16" t="s">
        <v>3238</v>
      </c>
      <c r="Q1189" s="23" t="s">
        <v>5792</v>
      </c>
      <c r="R1189" s="20" t="s">
        <v>5371</v>
      </c>
    </row>
    <row r="1190">
      <c r="A1190" s="21" t="s">
        <v>5793</v>
      </c>
      <c r="B1190" s="16" t="s">
        <v>2259</v>
      </c>
      <c r="C1190" s="18" t="s">
        <v>5794</v>
      </c>
      <c r="D1190" s="16" t="s">
        <v>5795</v>
      </c>
      <c r="E1190" s="19">
        <v>43069.69578703704</v>
      </c>
      <c r="F1190" s="16"/>
      <c r="G1190" s="16" t="s">
        <v>32</v>
      </c>
      <c r="H1190" s="16"/>
      <c r="I1190" s="16"/>
      <c r="J1190" s="16" t="s">
        <v>2262</v>
      </c>
      <c r="K1190" s="16"/>
      <c r="L1190" s="20" t="s">
        <v>53</v>
      </c>
      <c r="M1190" s="22" t="s">
        <v>2263</v>
      </c>
      <c r="N1190" s="16">
        <v>495.0</v>
      </c>
      <c r="O1190" s="16">
        <v>358.0</v>
      </c>
      <c r="P1190" s="16" t="s">
        <v>738</v>
      </c>
      <c r="Q1190" s="23" t="s">
        <v>5796</v>
      </c>
      <c r="R1190" s="20" t="s">
        <v>5797</v>
      </c>
    </row>
    <row r="1191">
      <c r="A1191" s="21" t="s">
        <v>5798</v>
      </c>
      <c r="B1191" s="16" t="s">
        <v>1342</v>
      </c>
      <c r="C1191" s="18" t="s">
        <v>5799</v>
      </c>
      <c r="D1191" s="16" t="s">
        <v>5800</v>
      </c>
      <c r="E1191" s="19">
        <v>43069.69405092593</v>
      </c>
      <c r="F1191" s="16"/>
      <c r="G1191" s="16" t="s">
        <v>32</v>
      </c>
      <c r="H1191" s="16"/>
      <c r="I1191" s="16"/>
      <c r="J1191" s="16" t="s">
        <v>1345</v>
      </c>
      <c r="K1191" s="16"/>
      <c r="L1191" s="20" t="s">
        <v>736</v>
      </c>
      <c r="M1191" s="22" t="s">
        <v>1346</v>
      </c>
      <c r="N1191" s="16">
        <v>972.0</v>
      </c>
      <c r="O1191" s="16">
        <v>1114.0</v>
      </c>
      <c r="P1191" s="16" t="s">
        <v>1347</v>
      </c>
      <c r="Q1191" s="23" t="s">
        <v>5801</v>
      </c>
      <c r="R1191" s="20" t="s">
        <v>5802</v>
      </c>
    </row>
    <row r="1192">
      <c r="A1192" s="21" t="s">
        <v>5803</v>
      </c>
      <c r="B1192" s="16" t="s">
        <v>1408</v>
      </c>
      <c r="C1192" s="18" t="s">
        <v>5804</v>
      </c>
      <c r="D1192" s="16" t="s">
        <v>5805</v>
      </c>
      <c r="E1192" s="19">
        <v>43069.691307870366</v>
      </c>
      <c r="F1192" s="16"/>
      <c r="G1192" s="16" t="s">
        <v>32</v>
      </c>
      <c r="H1192" s="16"/>
      <c r="I1192" s="16"/>
      <c r="J1192" s="16" t="s">
        <v>1411</v>
      </c>
      <c r="K1192" s="16"/>
      <c r="L1192" s="20" t="s">
        <v>86</v>
      </c>
      <c r="M1192" s="22" t="s">
        <v>1412</v>
      </c>
      <c r="N1192" s="16">
        <v>39.0</v>
      </c>
      <c r="O1192" s="16">
        <v>104.0</v>
      </c>
      <c r="P1192" s="16" t="s">
        <v>1413</v>
      </c>
      <c r="Q1192" s="23" t="s">
        <v>5806</v>
      </c>
      <c r="R1192" s="20" t="s">
        <v>5709</v>
      </c>
    </row>
    <row r="1193">
      <c r="A1193" s="21" t="s">
        <v>5807</v>
      </c>
      <c r="B1193" s="16" t="s">
        <v>2259</v>
      </c>
      <c r="C1193" s="18" t="s">
        <v>5808</v>
      </c>
      <c r="D1193" s="16" t="s">
        <v>5809</v>
      </c>
      <c r="E1193" s="19">
        <v>43069.68599537037</v>
      </c>
      <c r="F1193" s="16"/>
      <c r="G1193" s="16" t="s">
        <v>32</v>
      </c>
      <c r="H1193" s="16" t="s">
        <v>2262</v>
      </c>
      <c r="I1193" s="16" t="s">
        <v>2259</v>
      </c>
      <c r="J1193" s="16" t="s">
        <v>2262</v>
      </c>
      <c r="K1193" s="16" t="s">
        <v>5810</v>
      </c>
      <c r="L1193" s="20" t="s">
        <v>53</v>
      </c>
      <c r="M1193" s="22" t="s">
        <v>2263</v>
      </c>
      <c r="N1193" s="16">
        <v>495.0</v>
      </c>
      <c r="O1193" s="16">
        <v>358.0</v>
      </c>
      <c r="P1193" s="16" t="s">
        <v>738</v>
      </c>
      <c r="Q1193" s="23" t="s">
        <v>5811</v>
      </c>
      <c r="R1193" s="20" t="s">
        <v>5812</v>
      </c>
    </row>
    <row r="1194">
      <c r="A1194" s="21" t="s">
        <v>5813</v>
      </c>
      <c r="B1194" s="16" t="s">
        <v>1408</v>
      </c>
      <c r="C1194" s="18" t="s">
        <v>5814</v>
      </c>
      <c r="D1194" s="16" t="s">
        <v>5815</v>
      </c>
      <c r="E1194" s="19">
        <v>43069.68479166667</v>
      </c>
      <c r="F1194" s="16"/>
      <c r="G1194" s="16" t="s">
        <v>32</v>
      </c>
      <c r="H1194" s="16"/>
      <c r="I1194" s="16"/>
      <c r="J1194" s="16" t="s">
        <v>1411</v>
      </c>
      <c r="K1194" s="16"/>
      <c r="L1194" s="20" t="s">
        <v>86</v>
      </c>
      <c r="M1194" s="22" t="s">
        <v>1412</v>
      </c>
      <c r="N1194" s="16">
        <v>39.0</v>
      </c>
      <c r="O1194" s="16">
        <v>104.0</v>
      </c>
      <c r="P1194" s="16" t="s">
        <v>1413</v>
      </c>
      <c r="Q1194" s="23" t="s">
        <v>5816</v>
      </c>
      <c r="R1194" s="20" t="s">
        <v>5817</v>
      </c>
    </row>
    <row r="1195">
      <c r="A1195" s="21" t="s">
        <v>5818</v>
      </c>
      <c r="B1195" s="16" t="s">
        <v>1408</v>
      </c>
      <c r="C1195" s="18" t="s">
        <v>5363</v>
      </c>
      <c r="D1195" s="16" t="s">
        <v>5819</v>
      </c>
      <c r="E1195" s="19">
        <v>43069.684328703705</v>
      </c>
      <c r="F1195" s="16"/>
      <c r="G1195" s="16" t="s">
        <v>32</v>
      </c>
      <c r="H1195" s="16"/>
      <c r="I1195" s="16"/>
      <c r="J1195" s="16" t="s">
        <v>1411</v>
      </c>
      <c r="K1195" s="16"/>
      <c r="L1195" s="20" t="s">
        <v>86</v>
      </c>
      <c r="M1195" s="22" t="s">
        <v>1412</v>
      </c>
      <c r="N1195" s="16">
        <v>39.0</v>
      </c>
      <c r="O1195" s="16">
        <v>104.0</v>
      </c>
      <c r="P1195" s="16" t="s">
        <v>1413</v>
      </c>
      <c r="Q1195" s="23" t="s">
        <v>5820</v>
      </c>
      <c r="R1195" s="20" t="s">
        <v>5366</v>
      </c>
    </row>
    <row r="1196">
      <c r="A1196" s="21" t="s">
        <v>5821</v>
      </c>
      <c r="B1196" s="16" t="s">
        <v>154</v>
      </c>
      <c r="C1196" s="18" t="s">
        <v>5822</v>
      </c>
      <c r="D1196" s="16" t="s">
        <v>5823</v>
      </c>
      <c r="E1196" s="19">
        <v>43069.67664351852</v>
      </c>
      <c r="F1196" s="16"/>
      <c r="G1196" s="16" t="s">
        <v>32</v>
      </c>
      <c r="H1196" s="16"/>
      <c r="I1196" s="16"/>
      <c r="J1196" s="16" t="s">
        <v>156</v>
      </c>
      <c r="K1196" s="16"/>
      <c r="L1196" s="20" t="s">
        <v>53</v>
      </c>
      <c r="M1196" s="22" t="s">
        <v>340</v>
      </c>
      <c r="N1196" s="16">
        <v>3146.0</v>
      </c>
      <c r="O1196" s="16">
        <v>440.0</v>
      </c>
      <c r="P1196" s="16" t="s">
        <v>158</v>
      </c>
      <c r="Q1196" s="23" t="s">
        <v>5824</v>
      </c>
      <c r="R1196" s="20" t="s">
        <v>5825</v>
      </c>
    </row>
    <row r="1197">
      <c r="A1197" s="21" t="s">
        <v>5821</v>
      </c>
      <c r="B1197" s="16" t="s">
        <v>154</v>
      </c>
      <c r="C1197" s="18" t="s">
        <v>5822</v>
      </c>
      <c r="D1197" s="16" t="s">
        <v>5823</v>
      </c>
      <c r="E1197" s="19">
        <v>43069.67664351852</v>
      </c>
      <c r="F1197" s="16"/>
      <c r="G1197" s="16" t="s">
        <v>32</v>
      </c>
      <c r="H1197" s="16"/>
      <c r="I1197" s="16"/>
      <c r="J1197" s="16" t="s">
        <v>156</v>
      </c>
      <c r="K1197" s="16"/>
      <c r="L1197" s="20" t="s">
        <v>53</v>
      </c>
      <c r="M1197" s="22" t="s">
        <v>340</v>
      </c>
      <c r="N1197" s="16">
        <v>3146.0</v>
      </c>
      <c r="O1197" s="16">
        <v>440.0</v>
      </c>
      <c r="P1197" s="16" t="s">
        <v>158</v>
      </c>
      <c r="Q1197" s="23" t="s">
        <v>5824</v>
      </c>
      <c r="R1197" s="20" t="s">
        <v>5825</v>
      </c>
    </row>
    <row r="1198">
      <c r="A1198" s="21" t="s">
        <v>5826</v>
      </c>
      <c r="B1198" s="16" t="s">
        <v>1506</v>
      </c>
      <c r="C1198" s="18" t="s">
        <v>5786</v>
      </c>
      <c r="D1198" s="16" t="s">
        <v>5827</v>
      </c>
      <c r="E1198" s="19">
        <v>43069.6762962963</v>
      </c>
      <c r="F1198" s="16"/>
      <c r="G1198" s="16" t="s">
        <v>32</v>
      </c>
      <c r="H1198" s="16"/>
      <c r="I1198" s="16"/>
      <c r="J1198" s="16" t="s">
        <v>1508</v>
      </c>
      <c r="K1198" s="16"/>
      <c r="L1198" s="20" t="s">
        <v>44</v>
      </c>
      <c r="M1198" s="22" t="s">
        <v>1509</v>
      </c>
      <c r="N1198" s="16">
        <v>324.0</v>
      </c>
      <c r="O1198" s="16">
        <v>1451.0</v>
      </c>
      <c r="P1198" s="16"/>
      <c r="Q1198" s="23" t="s">
        <v>5828</v>
      </c>
      <c r="R1198" s="20" t="s">
        <v>5789</v>
      </c>
    </row>
    <row r="1199">
      <c r="A1199" s="21" t="s">
        <v>5829</v>
      </c>
      <c r="B1199" s="16" t="s">
        <v>1031</v>
      </c>
      <c r="C1199" s="18" t="s">
        <v>5830</v>
      </c>
      <c r="D1199" s="16" t="s">
        <v>5831</v>
      </c>
      <c r="E1199" s="19">
        <v>43069.67446759259</v>
      </c>
      <c r="F1199" s="16"/>
      <c r="G1199" s="16" t="s">
        <v>32</v>
      </c>
      <c r="H1199" s="16" t="s">
        <v>1485</v>
      </c>
      <c r="I1199" s="16" t="s">
        <v>1482</v>
      </c>
      <c r="J1199" s="16" t="s">
        <v>1033</v>
      </c>
      <c r="K1199" s="16" t="s">
        <v>5832</v>
      </c>
      <c r="L1199" s="20" t="s">
        <v>44</v>
      </c>
      <c r="M1199" s="22" t="s">
        <v>1034</v>
      </c>
      <c r="N1199" s="16">
        <v>95.0</v>
      </c>
      <c r="O1199" s="16">
        <v>340.0</v>
      </c>
      <c r="P1199" s="16" t="s">
        <v>762</v>
      </c>
      <c r="Q1199" s="23" t="s">
        <v>5833</v>
      </c>
      <c r="R1199" s="20" t="s">
        <v>5834</v>
      </c>
    </row>
    <row r="1200">
      <c r="A1200" s="21" t="s">
        <v>5835</v>
      </c>
      <c r="B1200" s="16" t="s">
        <v>1402</v>
      </c>
      <c r="C1200" s="18" t="s">
        <v>5786</v>
      </c>
      <c r="D1200" s="16" t="s">
        <v>5836</v>
      </c>
      <c r="E1200" s="19">
        <v>43069.67371527778</v>
      </c>
      <c r="F1200" s="16"/>
      <c r="G1200" s="16" t="s">
        <v>32</v>
      </c>
      <c r="H1200" s="16"/>
      <c r="I1200" s="16"/>
      <c r="J1200" s="16" t="s">
        <v>1404</v>
      </c>
      <c r="K1200" s="16"/>
      <c r="L1200" s="20" t="s">
        <v>53</v>
      </c>
      <c r="M1200" s="22" t="s">
        <v>1405</v>
      </c>
      <c r="N1200" s="16">
        <v>356.0</v>
      </c>
      <c r="O1200" s="16">
        <v>219.0</v>
      </c>
      <c r="P1200" s="16" t="s">
        <v>710</v>
      </c>
      <c r="Q1200" s="23" t="s">
        <v>5837</v>
      </c>
      <c r="R1200" s="20" t="s">
        <v>5789</v>
      </c>
    </row>
    <row r="1201">
      <c r="A1201" s="21" t="s">
        <v>5838</v>
      </c>
      <c r="B1201" s="16" t="s">
        <v>1402</v>
      </c>
      <c r="C1201" s="18" t="s">
        <v>5839</v>
      </c>
      <c r="D1201" s="16" t="s">
        <v>5840</v>
      </c>
      <c r="E1201" s="19">
        <v>43069.67313657407</v>
      </c>
      <c r="F1201" s="16"/>
      <c r="G1201" s="16" t="s">
        <v>32</v>
      </c>
      <c r="H1201" s="16"/>
      <c r="I1201" s="16"/>
      <c r="J1201" s="16" t="s">
        <v>1404</v>
      </c>
      <c r="K1201" s="16"/>
      <c r="L1201" s="20" t="s">
        <v>53</v>
      </c>
      <c r="M1201" s="22" t="s">
        <v>1405</v>
      </c>
      <c r="N1201" s="16">
        <v>356.0</v>
      </c>
      <c r="O1201" s="16">
        <v>219.0</v>
      </c>
      <c r="P1201" s="16" t="s">
        <v>710</v>
      </c>
      <c r="Q1201" s="23" t="s">
        <v>5841</v>
      </c>
      <c r="R1201" s="20" t="s">
        <v>1732</v>
      </c>
    </row>
    <row r="1202">
      <c r="A1202" s="21" t="s">
        <v>5842</v>
      </c>
      <c r="B1202" s="16" t="s">
        <v>176</v>
      </c>
      <c r="C1202" s="18" t="s">
        <v>5843</v>
      </c>
      <c r="D1202" s="16" t="s">
        <v>5844</v>
      </c>
      <c r="E1202" s="19">
        <v>43069.67092592592</v>
      </c>
      <c r="F1202" s="16"/>
      <c r="G1202" s="16" t="s">
        <v>32</v>
      </c>
      <c r="H1202" s="16"/>
      <c r="I1202" s="16"/>
      <c r="J1202" s="16" t="s">
        <v>179</v>
      </c>
      <c r="K1202" s="16"/>
      <c r="L1202" s="20" t="s">
        <v>34</v>
      </c>
      <c r="M1202" s="22" t="s">
        <v>180</v>
      </c>
      <c r="N1202" s="16">
        <v>1258.0</v>
      </c>
      <c r="O1202" s="16">
        <v>788.0</v>
      </c>
      <c r="P1202" s="16" t="s">
        <v>181</v>
      </c>
      <c r="Q1202" s="23" t="s">
        <v>5845</v>
      </c>
      <c r="R1202" s="20" t="s">
        <v>5846</v>
      </c>
    </row>
    <row r="1203">
      <c r="A1203" s="21" t="s">
        <v>5847</v>
      </c>
      <c r="B1203" s="16" t="s">
        <v>1031</v>
      </c>
      <c r="C1203" s="18" t="s">
        <v>5848</v>
      </c>
      <c r="D1203" s="16" t="s">
        <v>5849</v>
      </c>
      <c r="E1203" s="19">
        <v>43069.67078703704</v>
      </c>
      <c r="F1203" s="16"/>
      <c r="G1203" s="16" t="s">
        <v>32</v>
      </c>
      <c r="H1203" s="16"/>
      <c r="I1203" s="16"/>
      <c r="J1203" s="16" t="s">
        <v>1033</v>
      </c>
      <c r="K1203" s="16"/>
      <c r="L1203" s="20" t="s">
        <v>44</v>
      </c>
      <c r="M1203" s="22" t="s">
        <v>1034</v>
      </c>
      <c r="N1203" s="16">
        <v>95.0</v>
      </c>
      <c r="O1203" s="16">
        <v>340.0</v>
      </c>
      <c r="P1203" s="16" t="s">
        <v>762</v>
      </c>
      <c r="Q1203" s="23" t="s">
        <v>5850</v>
      </c>
      <c r="R1203" s="20" t="s">
        <v>1732</v>
      </c>
    </row>
    <row r="1204">
      <c r="A1204" s="21" t="s">
        <v>5851</v>
      </c>
      <c r="B1204" s="16" t="s">
        <v>176</v>
      </c>
      <c r="C1204" s="18" t="s">
        <v>5381</v>
      </c>
      <c r="D1204" s="16" t="s">
        <v>5852</v>
      </c>
      <c r="E1204" s="19">
        <v>43069.67076388889</v>
      </c>
      <c r="F1204" s="16"/>
      <c r="G1204" s="16" t="s">
        <v>32</v>
      </c>
      <c r="H1204" s="16"/>
      <c r="I1204" s="16"/>
      <c r="J1204" s="16" t="s">
        <v>179</v>
      </c>
      <c r="K1204" s="16"/>
      <c r="L1204" s="20" t="s">
        <v>34</v>
      </c>
      <c r="M1204" s="22" t="s">
        <v>180</v>
      </c>
      <c r="N1204" s="16">
        <v>1258.0</v>
      </c>
      <c r="O1204" s="16">
        <v>788.0</v>
      </c>
      <c r="P1204" s="16" t="s">
        <v>181</v>
      </c>
      <c r="Q1204" s="23" t="s">
        <v>5853</v>
      </c>
      <c r="R1204" s="20" t="s">
        <v>5384</v>
      </c>
    </row>
    <row r="1205">
      <c r="A1205" s="21" t="s">
        <v>5854</v>
      </c>
      <c r="B1205" s="16" t="s">
        <v>1031</v>
      </c>
      <c r="C1205" s="18" t="s">
        <v>5381</v>
      </c>
      <c r="D1205" s="16" t="s">
        <v>5855</v>
      </c>
      <c r="E1205" s="19">
        <v>43069.6702662037</v>
      </c>
      <c r="F1205" s="16"/>
      <c r="G1205" s="16" t="s">
        <v>32</v>
      </c>
      <c r="H1205" s="16"/>
      <c r="I1205" s="16"/>
      <c r="J1205" s="16" t="s">
        <v>1033</v>
      </c>
      <c r="K1205" s="16"/>
      <c r="L1205" s="20" t="s">
        <v>44</v>
      </c>
      <c r="M1205" s="22" t="s">
        <v>1034</v>
      </c>
      <c r="N1205" s="16">
        <v>95.0</v>
      </c>
      <c r="O1205" s="16">
        <v>340.0</v>
      </c>
      <c r="P1205" s="16" t="s">
        <v>762</v>
      </c>
      <c r="Q1205" s="23" t="s">
        <v>5856</v>
      </c>
      <c r="R1205" s="20" t="s">
        <v>5384</v>
      </c>
    </row>
    <row r="1206">
      <c r="A1206" s="21" t="s">
        <v>5857</v>
      </c>
      <c r="B1206" s="16" t="s">
        <v>154</v>
      </c>
      <c r="C1206" s="18" t="s">
        <v>5858</v>
      </c>
      <c r="D1206" s="16" t="s">
        <v>5859</v>
      </c>
      <c r="E1206" s="19">
        <v>43069.669953703706</v>
      </c>
      <c r="F1206" s="16"/>
      <c r="G1206" s="16" t="s">
        <v>32</v>
      </c>
      <c r="H1206" s="16"/>
      <c r="I1206" s="16"/>
      <c r="J1206" s="16" t="s">
        <v>156</v>
      </c>
      <c r="K1206" s="16"/>
      <c r="L1206" s="20" t="s">
        <v>53</v>
      </c>
      <c r="M1206" s="22" t="s">
        <v>340</v>
      </c>
      <c r="N1206" s="16">
        <v>3146.0</v>
      </c>
      <c r="O1206" s="16">
        <v>440.0</v>
      </c>
      <c r="P1206" s="16" t="s">
        <v>158</v>
      </c>
      <c r="Q1206" s="23" t="s">
        <v>5860</v>
      </c>
      <c r="R1206" s="20" t="s">
        <v>5861</v>
      </c>
    </row>
    <row r="1207">
      <c r="A1207" s="21" t="s">
        <v>5862</v>
      </c>
      <c r="B1207" s="16" t="s">
        <v>2781</v>
      </c>
      <c r="C1207" s="18" t="s">
        <v>5863</v>
      </c>
      <c r="D1207" s="16" t="s">
        <v>5864</v>
      </c>
      <c r="E1207" s="19">
        <v>43069.669016203705</v>
      </c>
      <c r="F1207" s="16"/>
      <c r="G1207" s="16" t="s">
        <v>32</v>
      </c>
      <c r="H1207" s="16" t="s">
        <v>5865</v>
      </c>
      <c r="I1207" s="16" t="s">
        <v>5866</v>
      </c>
      <c r="J1207" s="16" t="s">
        <v>2784</v>
      </c>
      <c r="K1207" s="16"/>
      <c r="L1207" s="20" t="s">
        <v>53</v>
      </c>
      <c r="M1207" s="22" t="s">
        <v>2785</v>
      </c>
      <c r="N1207" s="16">
        <v>148.0</v>
      </c>
      <c r="O1207" s="16">
        <v>541.0</v>
      </c>
      <c r="P1207" s="16" t="s">
        <v>2786</v>
      </c>
      <c r="Q1207" s="23" t="s">
        <v>5867</v>
      </c>
      <c r="R1207" s="20" t="s">
        <v>5868</v>
      </c>
    </row>
    <row r="1208">
      <c r="A1208" s="21" t="s">
        <v>5869</v>
      </c>
      <c r="B1208" s="16" t="s">
        <v>161</v>
      </c>
      <c r="C1208" s="18" t="s">
        <v>5870</v>
      </c>
      <c r="D1208" s="16" t="s">
        <v>5871</v>
      </c>
      <c r="E1208" s="19">
        <v>43069.66824074074</v>
      </c>
      <c r="F1208" s="16"/>
      <c r="G1208" s="16" t="s">
        <v>32</v>
      </c>
      <c r="H1208" s="16"/>
      <c r="I1208" s="16"/>
      <c r="J1208" s="16" t="s">
        <v>163</v>
      </c>
      <c r="K1208" s="16"/>
      <c r="L1208" s="20" t="s">
        <v>44</v>
      </c>
      <c r="M1208" s="22" t="s">
        <v>165</v>
      </c>
      <c r="N1208" s="16">
        <v>661.0</v>
      </c>
      <c r="O1208" s="16">
        <v>248.0</v>
      </c>
      <c r="P1208" s="16" t="s">
        <v>166</v>
      </c>
      <c r="Q1208" s="23" t="s">
        <v>5872</v>
      </c>
      <c r="R1208" s="20" t="s">
        <v>5873</v>
      </c>
    </row>
    <row r="1209">
      <c r="A1209" s="21" t="s">
        <v>5874</v>
      </c>
      <c r="B1209" s="16" t="s">
        <v>5875</v>
      </c>
      <c r="C1209" s="18" t="s">
        <v>5876</v>
      </c>
      <c r="D1209" s="16" t="s">
        <v>5877</v>
      </c>
      <c r="E1209" s="19">
        <v>43069.66804398148</v>
      </c>
      <c r="F1209" s="16"/>
      <c r="G1209" s="16" t="s">
        <v>32</v>
      </c>
      <c r="H1209" s="16"/>
      <c r="I1209" s="16"/>
      <c r="J1209" s="16" t="s">
        <v>5878</v>
      </c>
      <c r="K1209" s="16"/>
      <c r="L1209" s="20" t="s">
        <v>86</v>
      </c>
      <c r="M1209" s="22" t="s">
        <v>5879</v>
      </c>
      <c r="N1209" s="16">
        <v>7729.0</v>
      </c>
      <c r="O1209" s="16">
        <v>1942.0</v>
      </c>
      <c r="P1209" s="16" t="s">
        <v>5880</v>
      </c>
      <c r="Q1209" s="23" t="s">
        <v>5881</v>
      </c>
      <c r="R1209" s="20" t="s">
        <v>5882</v>
      </c>
    </row>
    <row r="1210">
      <c r="A1210" s="21" t="s">
        <v>5883</v>
      </c>
      <c r="B1210" s="16" t="s">
        <v>176</v>
      </c>
      <c r="C1210" s="18" t="s">
        <v>5884</v>
      </c>
      <c r="D1210" s="16" t="s">
        <v>5885</v>
      </c>
      <c r="E1210" s="19">
        <v>43069.667974537035</v>
      </c>
      <c r="F1210" s="16"/>
      <c r="G1210" s="16" t="s">
        <v>32</v>
      </c>
      <c r="H1210" s="16"/>
      <c r="I1210" s="16"/>
      <c r="J1210" s="16" t="s">
        <v>179</v>
      </c>
      <c r="K1210" s="16"/>
      <c r="L1210" s="20" t="s">
        <v>34</v>
      </c>
      <c r="M1210" s="22" t="s">
        <v>180</v>
      </c>
      <c r="N1210" s="16">
        <v>1258.0</v>
      </c>
      <c r="O1210" s="16">
        <v>788.0</v>
      </c>
      <c r="P1210" s="16" t="s">
        <v>181</v>
      </c>
      <c r="Q1210" s="23" t="s">
        <v>5886</v>
      </c>
      <c r="R1210" s="20" t="s">
        <v>5887</v>
      </c>
    </row>
    <row r="1211">
      <c r="A1211" s="21" t="s">
        <v>5888</v>
      </c>
      <c r="B1211" s="16" t="s">
        <v>154</v>
      </c>
      <c r="C1211" s="18" t="s">
        <v>5889</v>
      </c>
      <c r="D1211" s="16" t="s">
        <v>5890</v>
      </c>
      <c r="E1211" s="19">
        <v>43069.66637731482</v>
      </c>
      <c r="F1211" s="16"/>
      <c r="G1211" s="16" t="s">
        <v>32</v>
      </c>
      <c r="H1211" s="16"/>
      <c r="I1211" s="16"/>
      <c r="J1211" s="16" t="s">
        <v>156</v>
      </c>
      <c r="K1211" s="16"/>
      <c r="L1211" s="20" t="s">
        <v>53</v>
      </c>
      <c r="M1211" s="22" t="s">
        <v>340</v>
      </c>
      <c r="N1211" s="16">
        <v>3146.0</v>
      </c>
      <c r="O1211" s="16">
        <v>440.0</v>
      </c>
      <c r="P1211" s="16" t="s">
        <v>158</v>
      </c>
      <c r="Q1211" s="23" t="s">
        <v>5891</v>
      </c>
      <c r="R1211" s="20" t="s">
        <v>5892</v>
      </c>
    </row>
    <row r="1212">
      <c r="A1212" s="21" t="s">
        <v>5893</v>
      </c>
      <c r="B1212" s="16" t="s">
        <v>1369</v>
      </c>
      <c r="C1212" s="18" t="s">
        <v>4345</v>
      </c>
      <c r="D1212" s="16" t="s">
        <v>5894</v>
      </c>
      <c r="E1212" s="19">
        <v>43069.66295138889</v>
      </c>
      <c r="F1212" s="16"/>
      <c r="G1212" s="16" t="s">
        <v>32</v>
      </c>
      <c r="H1212" s="16"/>
      <c r="I1212" s="16"/>
      <c r="J1212" s="16" t="s">
        <v>1371</v>
      </c>
      <c r="K1212" s="16"/>
      <c r="L1212" s="20" t="s">
        <v>44</v>
      </c>
      <c r="M1212" s="22" t="s">
        <v>1372</v>
      </c>
      <c r="N1212" s="16">
        <v>303.0</v>
      </c>
      <c r="O1212" s="16">
        <v>394.0</v>
      </c>
      <c r="P1212" s="16" t="s">
        <v>1373</v>
      </c>
      <c r="Q1212" s="23" t="s">
        <v>5895</v>
      </c>
      <c r="R1212" s="20" t="s">
        <v>4348</v>
      </c>
    </row>
    <row r="1213">
      <c r="A1213" s="21" t="s">
        <v>5896</v>
      </c>
      <c r="B1213" s="16" t="s">
        <v>1369</v>
      </c>
      <c r="C1213" s="18" t="s">
        <v>5897</v>
      </c>
      <c r="D1213" s="16" t="s">
        <v>5898</v>
      </c>
      <c r="E1213" s="19">
        <v>43069.661875000005</v>
      </c>
      <c r="F1213" s="16"/>
      <c r="G1213" s="16" t="s">
        <v>32</v>
      </c>
      <c r="H1213" s="16"/>
      <c r="I1213" s="16"/>
      <c r="J1213" s="16" t="s">
        <v>1371</v>
      </c>
      <c r="K1213" s="16"/>
      <c r="L1213" s="20" t="s">
        <v>44</v>
      </c>
      <c r="M1213" s="22" t="s">
        <v>1372</v>
      </c>
      <c r="N1213" s="16">
        <v>303.0</v>
      </c>
      <c r="O1213" s="16">
        <v>394.0</v>
      </c>
      <c r="P1213" s="16" t="s">
        <v>1373</v>
      </c>
      <c r="Q1213" s="23" t="s">
        <v>5899</v>
      </c>
      <c r="R1213" s="20" t="s">
        <v>5900</v>
      </c>
    </row>
    <row r="1214">
      <c r="A1214" s="21" t="s">
        <v>5901</v>
      </c>
      <c r="B1214" s="16" t="s">
        <v>176</v>
      </c>
      <c r="C1214" s="18" t="s">
        <v>5902</v>
      </c>
      <c r="D1214" s="16" t="s">
        <v>5903</v>
      </c>
      <c r="E1214" s="19">
        <v>43069.66171296296</v>
      </c>
      <c r="F1214" s="16"/>
      <c r="G1214" s="16" t="s">
        <v>32</v>
      </c>
      <c r="H1214" s="16"/>
      <c r="I1214" s="16"/>
      <c r="J1214" s="16" t="s">
        <v>179</v>
      </c>
      <c r="K1214" s="16"/>
      <c r="L1214" s="20" t="s">
        <v>34</v>
      </c>
      <c r="M1214" s="22" t="s">
        <v>180</v>
      </c>
      <c r="N1214" s="16">
        <v>1258.0</v>
      </c>
      <c r="O1214" s="16">
        <v>788.0</v>
      </c>
      <c r="P1214" s="16" t="s">
        <v>181</v>
      </c>
      <c r="Q1214" s="23" t="s">
        <v>5904</v>
      </c>
      <c r="R1214" s="20" t="s">
        <v>5905</v>
      </c>
    </row>
    <row r="1215">
      <c r="A1215" s="21" t="s">
        <v>5906</v>
      </c>
      <c r="B1215" s="16" t="s">
        <v>1298</v>
      </c>
      <c r="C1215" s="18" t="s">
        <v>5907</v>
      </c>
      <c r="D1215" s="16" t="s">
        <v>5908</v>
      </c>
      <c r="E1215" s="19">
        <v>43069.66134259259</v>
      </c>
      <c r="F1215" s="16"/>
      <c r="G1215" s="16" t="s">
        <v>32</v>
      </c>
      <c r="H1215" s="16"/>
      <c r="I1215" s="16"/>
      <c r="J1215" s="16" t="s">
        <v>1301</v>
      </c>
      <c r="K1215" s="16"/>
      <c r="L1215" s="20" t="s">
        <v>44</v>
      </c>
      <c r="M1215" s="22" t="s">
        <v>1302</v>
      </c>
      <c r="N1215" s="16">
        <v>74.0</v>
      </c>
      <c r="O1215" s="16">
        <v>178.0</v>
      </c>
      <c r="P1215" s="16" t="s">
        <v>1303</v>
      </c>
      <c r="Q1215" s="23" t="s">
        <v>5909</v>
      </c>
      <c r="R1215" s="20" t="s">
        <v>1349</v>
      </c>
    </row>
    <row r="1216">
      <c r="A1216" s="21" t="s">
        <v>5832</v>
      </c>
      <c r="B1216" s="16" t="s">
        <v>1482</v>
      </c>
      <c r="C1216" s="18" t="s">
        <v>5910</v>
      </c>
      <c r="D1216" s="16" t="s">
        <v>5911</v>
      </c>
      <c r="E1216" s="19">
        <v>43069.66096064815</v>
      </c>
      <c r="F1216" s="16"/>
      <c r="G1216" s="16" t="s">
        <v>32</v>
      </c>
      <c r="H1216" s="16"/>
      <c r="I1216" s="16"/>
      <c r="J1216" s="16" t="s">
        <v>1485</v>
      </c>
      <c r="K1216" s="16"/>
      <c r="L1216" s="20" t="s">
        <v>86</v>
      </c>
      <c r="M1216" s="22" t="s">
        <v>1486</v>
      </c>
      <c r="N1216" s="16">
        <v>109.0</v>
      </c>
      <c r="O1216" s="16">
        <v>256.0</v>
      </c>
      <c r="P1216" s="16" t="s">
        <v>1487</v>
      </c>
      <c r="Q1216" s="23" t="s">
        <v>5912</v>
      </c>
      <c r="R1216" s="20" t="s">
        <v>5913</v>
      </c>
    </row>
    <row r="1217">
      <c r="A1217" s="21" t="s">
        <v>5914</v>
      </c>
      <c r="B1217" s="16" t="s">
        <v>161</v>
      </c>
      <c r="C1217" s="18" t="s">
        <v>5915</v>
      </c>
      <c r="D1217" s="16" t="s">
        <v>5916</v>
      </c>
      <c r="E1217" s="19">
        <v>43069.660787037035</v>
      </c>
      <c r="F1217" s="16"/>
      <c r="G1217" s="16" t="s">
        <v>32</v>
      </c>
      <c r="H1217" s="16"/>
      <c r="I1217" s="16"/>
      <c r="J1217" s="16" t="s">
        <v>163</v>
      </c>
      <c r="K1217" s="16"/>
      <c r="L1217" s="20" t="s">
        <v>44</v>
      </c>
      <c r="M1217" s="22" t="s">
        <v>165</v>
      </c>
      <c r="N1217" s="16">
        <v>661.0</v>
      </c>
      <c r="O1217" s="16">
        <v>248.0</v>
      </c>
      <c r="P1217" s="16" t="s">
        <v>166</v>
      </c>
      <c r="Q1217" s="23" t="s">
        <v>5917</v>
      </c>
      <c r="R1217" s="20" t="s">
        <v>5918</v>
      </c>
    </row>
    <row r="1218">
      <c r="A1218" s="21" t="s">
        <v>5919</v>
      </c>
      <c r="B1218" s="16" t="s">
        <v>5920</v>
      </c>
      <c r="C1218" s="18" t="s">
        <v>5921</v>
      </c>
      <c r="D1218" s="16" t="s">
        <v>5922</v>
      </c>
      <c r="E1218" s="19">
        <v>43069.660057870366</v>
      </c>
      <c r="F1218" s="16"/>
      <c r="G1218" s="16" t="s">
        <v>32</v>
      </c>
      <c r="H1218" s="16"/>
      <c r="I1218" s="16"/>
      <c r="J1218" s="16" t="s">
        <v>5923</v>
      </c>
      <c r="K1218" s="16"/>
      <c r="L1218" s="20" t="s">
        <v>44</v>
      </c>
      <c r="M1218" s="22" t="s">
        <v>5924</v>
      </c>
      <c r="N1218" s="16">
        <v>862.0</v>
      </c>
      <c r="O1218" s="16">
        <v>1171.0</v>
      </c>
      <c r="P1218" s="16" t="s">
        <v>5925</v>
      </c>
      <c r="Q1218" s="23" t="s">
        <v>5926</v>
      </c>
      <c r="R1218" s="20" t="s">
        <v>3939</v>
      </c>
    </row>
    <row r="1219">
      <c r="A1219" s="21" t="s">
        <v>5927</v>
      </c>
      <c r="B1219" s="16" t="s">
        <v>176</v>
      </c>
      <c r="C1219" s="18" t="s">
        <v>5928</v>
      </c>
      <c r="D1219" s="16" t="s">
        <v>5929</v>
      </c>
      <c r="E1219" s="19">
        <v>43069.659317129626</v>
      </c>
      <c r="F1219" s="16"/>
      <c r="G1219" s="16" t="s">
        <v>32</v>
      </c>
      <c r="H1219" s="16"/>
      <c r="I1219" s="16"/>
      <c r="J1219" s="16" t="s">
        <v>179</v>
      </c>
      <c r="K1219" s="16"/>
      <c r="L1219" s="20" t="s">
        <v>34</v>
      </c>
      <c r="M1219" s="22" t="s">
        <v>180</v>
      </c>
      <c r="N1219" s="16">
        <v>1258.0</v>
      </c>
      <c r="O1219" s="16">
        <v>788.0</v>
      </c>
      <c r="P1219" s="16" t="s">
        <v>181</v>
      </c>
      <c r="Q1219" s="23" t="s">
        <v>5930</v>
      </c>
      <c r="R1219" s="20" t="s">
        <v>5931</v>
      </c>
    </row>
    <row r="1220">
      <c r="A1220" s="21" t="s">
        <v>5932</v>
      </c>
      <c r="B1220" s="16" t="s">
        <v>176</v>
      </c>
      <c r="C1220" s="18" t="s">
        <v>5933</v>
      </c>
      <c r="D1220" s="16" t="s">
        <v>5934</v>
      </c>
      <c r="E1220" s="19">
        <v>43069.65738425926</v>
      </c>
      <c r="F1220" s="16"/>
      <c r="G1220" s="16" t="s">
        <v>32</v>
      </c>
      <c r="H1220" s="16"/>
      <c r="I1220" s="16"/>
      <c r="J1220" s="16" t="s">
        <v>179</v>
      </c>
      <c r="K1220" s="16"/>
      <c r="L1220" s="20" t="s">
        <v>34</v>
      </c>
      <c r="M1220" s="22" t="s">
        <v>180</v>
      </c>
      <c r="N1220" s="16">
        <v>1258.0</v>
      </c>
      <c r="O1220" s="16">
        <v>788.0</v>
      </c>
      <c r="P1220" s="16" t="s">
        <v>181</v>
      </c>
      <c r="Q1220" s="23" t="s">
        <v>5935</v>
      </c>
      <c r="R1220" s="20" t="s">
        <v>5936</v>
      </c>
    </row>
    <row r="1221">
      <c r="A1221" s="21" t="s">
        <v>5937</v>
      </c>
      <c r="B1221" s="16" t="s">
        <v>1031</v>
      </c>
      <c r="C1221" s="18" t="s">
        <v>4333</v>
      </c>
      <c r="D1221" s="16" t="s">
        <v>5938</v>
      </c>
      <c r="E1221" s="19">
        <v>43069.656493055554</v>
      </c>
      <c r="F1221" s="16"/>
      <c r="G1221" s="16" t="s">
        <v>32</v>
      </c>
      <c r="H1221" s="16"/>
      <c r="I1221" s="16"/>
      <c r="J1221" s="16" t="s">
        <v>1033</v>
      </c>
      <c r="K1221" s="16"/>
      <c r="L1221" s="20" t="s">
        <v>44</v>
      </c>
      <c r="M1221" s="22" t="s">
        <v>1034</v>
      </c>
      <c r="N1221" s="16">
        <v>95.0</v>
      </c>
      <c r="O1221" s="16">
        <v>340.0</v>
      </c>
      <c r="P1221" s="16" t="s">
        <v>762</v>
      </c>
      <c r="Q1221" s="23" t="s">
        <v>5939</v>
      </c>
      <c r="R1221" s="20" t="s">
        <v>1732</v>
      </c>
    </row>
    <row r="1222">
      <c r="A1222" s="21" t="s">
        <v>5940</v>
      </c>
      <c r="B1222" s="16" t="s">
        <v>1342</v>
      </c>
      <c r="C1222" s="18" t="s">
        <v>4345</v>
      </c>
      <c r="D1222" s="16" t="s">
        <v>5941</v>
      </c>
      <c r="E1222" s="19">
        <v>43069.65648148148</v>
      </c>
      <c r="F1222" s="16"/>
      <c r="G1222" s="16" t="s">
        <v>32</v>
      </c>
      <c r="H1222" s="16"/>
      <c r="I1222" s="16"/>
      <c r="J1222" s="16" t="s">
        <v>1345</v>
      </c>
      <c r="K1222" s="16"/>
      <c r="L1222" s="20" t="s">
        <v>736</v>
      </c>
      <c r="M1222" s="22" t="s">
        <v>1346</v>
      </c>
      <c r="N1222" s="16">
        <v>971.0</v>
      </c>
      <c r="O1222" s="16">
        <v>1114.0</v>
      </c>
      <c r="P1222" s="16" t="s">
        <v>1347</v>
      </c>
      <c r="Q1222" s="23" t="s">
        <v>5942</v>
      </c>
      <c r="R1222" s="20" t="s">
        <v>4348</v>
      </c>
    </row>
    <row r="1223">
      <c r="A1223" s="21" t="s">
        <v>5943</v>
      </c>
      <c r="B1223" s="16" t="s">
        <v>5944</v>
      </c>
      <c r="C1223" s="18" t="s">
        <v>5945</v>
      </c>
      <c r="D1223" s="16" t="s">
        <v>5946</v>
      </c>
      <c r="E1223" s="19">
        <v>43069.65634259259</v>
      </c>
      <c r="F1223" s="16"/>
      <c r="G1223" s="16" t="s">
        <v>32</v>
      </c>
      <c r="H1223" s="16"/>
      <c r="I1223" s="16"/>
      <c r="J1223" s="16" t="s">
        <v>5947</v>
      </c>
      <c r="K1223" s="16"/>
      <c r="L1223" s="20" t="s">
        <v>516</v>
      </c>
      <c r="M1223" s="22" t="s">
        <v>5948</v>
      </c>
      <c r="N1223" s="16">
        <v>966.0</v>
      </c>
      <c r="O1223" s="16">
        <v>599.0</v>
      </c>
      <c r="P1223" s="16" t="s">
        <v>5949</v>
      </c>
      <c r="Q1223" s="23" t="s">
        <v>5950</v>
      </c>
      <c r="R1223" s="20" t="s">
        <v>5951</v>
      </c>
    </row>
    <row r="1224">
      <c r="A1224" s="21" t="s">
        <v>5952</v>
      </c>
      <c r="B1224" s="16" t="s">
        <v>1031</v>
      </c>
      <c r="C1224" s="18" t="s">
        <v>5953</v>
      </c>
      <c r="D1224" s="16" t="s">
        <v>5954</v>
      </c>
      <c r="E1224" s="19">
        <v>43069.65621527778</v>
      </c>
      <c r="F1224" s="16"/>
      <c r="G1224" s="16" t="s">
        <v>32</v>
      </c>
      <c r="H1224" s="16"/>
      <c r="I1224" s="16"/>
      <c r="J1224" s="16" t="s">
        <v>1033</v>
      </c>
      <c r="K1224" s="16"/>
      <c r="L1224" s="20" t="s">
        <v>44</v>
      </c>
      <c r="M1224" s="22" t="s">
        <v>1034</v>
      </c>
      <c r="N1224" s="16">
        <v>95.0</v>
      </c>
      <c r="O1224" s="16">
        <v>340.0</v>
      </c>
      <c r="P1224" s="16" t="s">
        <v>762</v>
      </c>
      <c r="Q1224" s="23" t="s">
        <v>5955</v>
      </c>
      <c r="R1224" s="20" t="s">
        <v>5956</v>
      </c>
    </row>
    <row r="1225">
      <c r="A1225" s="21" t="s">
        <v>5957</v>
      </c>
      <c r="B1225" s="16" t="s">
        <v>2182</v>
      </c>
      <c r="C1225" s="18" t="s">
        <v>5958</v>
      </c>
      <c r="D1225" s="16" t="s">
        <v>5959</v>
      </c>
      <c r="E1225" s="19">
        <v>43069.65556712963</v>
      </c>
      <c r="F1225" s="16"/>
      <c r="G1225" s="16" t="s">
        <v>32</v>
      </c>
      <c r="H1225" s="16"/>
      <c r="I1225" s="16"/>
      <c r="J1225" s="16" t="s">
        <v>2184</v>
      </c>
      <c r="K1225" s="16"/>
      <c r="L1225" s="20" t="s">
        <v>44</v>
      </c>
      <c r="M1225" s="22" t="s">
        <v>2185</v>
      </c>
      <c r="N1225" s="16">
        <v>1047.0</v>
      </c>
      <c r="O1225" s="16">
        <v>1060.0</v>
      </c>
      <c r="P1225" s="16" t="s">
        <v>2186</v>
      </c>
      <c r="Q1225" s="23" t="s">
        <v>5960</v>
      </c>
      <c r="R1225" s="20" t="s">
        <v>1992</v>
      </c>
    </row>
    <row r="1226">
      <c r="A1226" s="21" t="s">
        <v>5961</v>
      </c>
      <c r="B1226" s="16" t="s">
        <v>2182</v>
      </c>
      <c r="C1226" s="18" t="s">
        <v>4345</v>
      </c>
      <c r="D1226" s="16" t="s">
        <v>5962</v>
      </c>
      <c r="E1226" s="19">
        <v>43069.65393518518</v>
      </c>
      <c r="F1226" s="16"/>
      <c r="G1226" s="16" t="s">
        <v>32</v>
      </c>
      <c r="H1226" s="16"/>
      <c r="I1226" s="16"/>
      <c r="J1226" s="16" t="s">
        <v>2184</v>
      </c>
      <c r="K1226" s="16"/>
      <c r="L1226" s="20" t="s">
        <v>44</v>
      </c>
      <c r="M1226" s="22" t="s">
        <v>2185</v>
      </c>
      <c r="N1226" s="16">
        <v>1047.0</v>
      </c>
      <c r="O1226" s="16">
        <v>1060.0</v>
      </c>
      <c r="P1226" s="16" t="s">
        <v>2186</v>
      </c>
      <c r="Q1226" s="23" t="s">
        <v>5963</v>
      </c>
      <c r="R1226" s="20" t="s">
        <v>4348</v>
      </c>
    </row>
    <row r="1227">
      <c r="A1227" s="21" t="s">
        <v>5964</v>
      </c>
      <c r="B1227" s="16" t="s">
        <v>1342</v>
      </c>
      <c r="C1227" s="18" t="s">
        <v>4605</v>
      </c>
      <c r="D1227" s="16" t="s">
        <v>5965</v>
      </c>
      <c r="E1227" s="19">
        <v>43069.653344907405</v>
      </c>
      <c r="F1227" s="16"/>
      <c r="G1227" s="16" t="s">
        <v>32</v>
      </c>
      <c r="H1227" s="16"/>
      <c r="I1227" s="16"/>
      <c r="J1227" s="16" t="s">
        <v>1345</v>
      </c>
      <c r="K1227" s="16"/>
      <c r="L1227" s="20" t="s">
        <v>736</v>
      </c>
      <c r="M1227" s="22" t="s">
        <v>1346</v>
      </c>
      <c r="N1227" s="16">
        <v>971.0</v>
      </c>
      <c r="O1227" s="16">
        <v>1114.0</v>
      </c>
      <c r="P1227" s="16" t="s">
        <v>1347</v>
      </c>
      <c r="Q1227" s="23" t="s">
        <v>5966</v>
      </c>
      <c r="R1227" s="20" t="s">
        <v>4608</v>
      </c>
    </row>
    <row r="1228">
      <c r="A1228" s="21" t="s">
        <v>5967</v>
      </c>
      <c r="B1228" s="16" t="s">
        <v>5968</v>
      </c>
      <c r="C1228" s="18" t="s">
        <v>5969</v>
      </c>
      <c r="D1228" s="16" t="s">
        <v>5970</v>
      </c>
      <c r="E1228" s="19">
        <v>43069.65284722223</v>
      </c>
      <c r="F1228" s="16"/>
      <c r="G1228" s="16" t="s">
        <v>32</v>
      </c>
      <c r="H1228" s="16"/>
      <c r="I1228" s="16"/>
      <c r="J1228" s="16" t="s">
        <v>5971</v>
      </c>
      <c r="K1228" s="16"/>
      <c r="L1228" s="20" t="s">
        <v>53</v>
      </c>
      <c r="M1228" s="22" t="s">
        <v>5972</v>
      </c>
      <c r="N1228" s="16">
        <v>50.0</v>
      </c>
      <c r="O1228" s="16">
        <v>132.0</v>
      </c>
      <c r="P1228" s="16" t="s">
        <v>139</v>
      </c>
      <c r="Q1228" s="23" t="s">
        <v>5973</v>
      </c>
      <c r="R1228" s="20" t="s">
        <v>5974</v>
      </c>
    </row>
    <row r="1229">
      <c r="A1229" s="21" t="s">
        <v>5975</v>
      </c>
      <c r="B1229" s="16" t="s">
        <v>1369</v>
      </c>
      <c r="C1229" s="18" t="s">
        <v>5976</v>
      </c>
      <c r="D1229" s="16" t="s">
        <v>5977</v>
      </c>
      <c r="E1229" s="19">
        <v>43069.65179398148</v>
      </c>
      <c r="F1229" s="16"/>
      <c r="G1229" s="16" t="s">
        <v>32</v>
      </c>
      <c r="H1229" s="16"/>
      <c r="I1229" s="16"/>
      <c r="J1229" s="16" t="s">
        <v>1371</v>
      </c>
      <c r="K1229" s="16"/>
      <c r="L1229" s="20" t="s">
        <v>44</v>
      </c>
      <c r="M1229" s="22" t="s">
        <v>1372</v>
      </c>
      <c r="N1229" s="16">
        <v>303.0</v>
      </c>
      <c r="O1229" s="16">
        <v>394.0</v>
      </c>
      <c r="P1229" s="16" t="s">
        <v>1373</v>
      </c>
      <c r="Q1229" s="23" t="s">
        <v>5978</v>
      </c>
      <c r="R1229" s="20" t="s">
        <v>5936</v>
      </c>
    </row>
    <row r="1230">
      <c r="A1230" s="21" t="s">
        <v>5979</v>
      </c>
      <c r="B1230" s="16" t="s">
        <v>176</v>
      </c>
      <c r="C1230" s="18" t="s">
        <v>3692</v>
      </c>
      <c r="D1230" s="16" t="s">
        <v>5980</v>
      </c>
      <c r="E1230" s="19">
        <v>43069.65178240741</v>
      </c>
      <c r="F1230" s="16"/>
      <c r="G1230" s="16" t="s">
        <v>32</v>
      </c>
      <c r="H1230" s="16"/>
      <c r="I1230" s="16"/>
      <c r="J1230" s="16" t="s">
        <v>179</v>
      </c>
      <c r="K1230" s="16"/>
      <c r="L1230" s="20" t="s">
        <v>34</v>
      </c>
      <c r="M1230" s="22" t="s">
        <v>180</v>
      </c>
      <c r="N1230" s="16">
        <v>1258.0</v>
      </c>
      <c r="O1230" s="16">
        <v>788.0</v>
      </c>
      <c r="P1230" s="16" t="s">
        <v>181</v>
      </c>
      <c r="Q1230" s="23" t="s">
        <v>5981</v>
      </c>
      <c r="R1230" s="20" t="s">
        <v>3695</v>
      </c>
    </row>
    <row r="1231">
      <c r="A1231" s="21" t="s">
        <v>5982</v>
      </c>
      <c r="B1231" s="16" t="s">
        <v>176</v>
      </c>
      <c r="C1231" s="18" t="s">
        <v>5983</v>
      </c>
      <c r="D1231" s="16" t="s">
        <v>5984</v>
      </c>
      <c r="E1231" s="19">
        <v>43069.65130787037</v>
      </c>
      <c r="F1231" s="16"/>
      <c r="G1231" s="16" t="s">
        <v>32</v>
      </c>
      <c r="H1231" s="16"/>
      <c r="I1231" s="16"/>
      <c r="J1231" s="16" t="s">
        <v>179</v>
      </c>
      <c r="K1231" s="16"/>
      <c r="L1231" s="20" t="s">
        <v>34</v>
      </c>
      <c r="M1231" s="22" t="s">
        <v>180</v>
      </c>
      <c r="N1231" s="16">
        <v>1258.0</v>
      </c>
      <c r="O1231" s="16">
        <v>788.0</v>
      </c>
      <c r="P1231" s="16" t="s">
        <v>181</v>
      </c>
      <c r="Q1231" s="23" t="s">
        <v>5985</v>
      </c>
      <c r="R1231" s="20" t="s">
        <v>5986</v>
      </c>
    </row>
    <row r="1232">
      <c r="A1232" s="21" t="s">
        <v>5987</v>
      </c>
      <c r="B1232" s="16" t="s">
        <v>1031</v>
      </c>
      <c r="C1232" s="18" t="s">
        <v>5988</v>
      </c>
      <c r="D1232" s="16" t="s">
        <v>5989</v>
      </c>
      <c r="E1232" s="19">
        <v>43069.65112268519</v>
      </c>
      <c r="F1232" s="16"/>
      <c r="G1232" s="16" t="s">
        <v>32</v>
      </c>
      <c r="H1232" s="16"/>
      <c r="I1232" s="16"/>
      <c r="J1232" s="16" t="s">
        <v>1033</v>
      </c>
      <c r="K1232" s="16"/>
      <c r="L1232" s="20" t="s">
        <v>44</v>
      </c>
      <c r="M1232" s="22" t="s">
        <v>1034</v>
      </c>
      <c r="N1232" s="16">
        <v>95.0</v>
      </c>
      <c r="O1232" s="16">
        <v>340.0</v>
      </c>
      <c r="P1232" s="16" t="s">
        <v>762</v>
      </c>
      <c r="Q1232" s="23" t="s">
        <v>5990</v>
      </c>
      <c r="R1232" s="20" t="s">
        <v>5991</v>
      </c>
    </row>
    <row r="1233">
      <c r="A1233" s="21" t="s">
        <v>5992</v>
      </c>
      <c r="B1233" s="16" t="s">
        <v>281</v>
      </c>
      <c r="C1233" s="18" t="s">
        <v>5993</v>
      </c>
      <c r="D1233" s="16" t="s">
        <v>5994</v>
      </c>
      <c r="E1233" s="19">
        <v>43069.6505787037</v>
      </c>
      <c r="F1233" s="16"/>
      <c r="G1233" s="16" t="s">
        <v>32</v>
      </c>
      <c r="H1233" s="16"/>
      <c r="I1233" s="16"/>
      <c r="J1233" s="16" t="s">
        <v>284</v>
      </c>
      <c r="K1233" s="16"/>
      <c r="L1233" s="20" t="s">
        <v>44</v>
      </c>
      <c r="M1233" s="22" t="s">
        <v>285</v>
      </c>
      <c r="N1233" s="16">
        <v>250.0</v>
      </c>
      <c r="O1233" s="16">
        <v>322.0</v>
      </c>
      <c r="P1233" s="16" t="s">
        <v>286</v>
      </c>
      <c r="Q1233" s="23" t="s">
        <v>5995</v>
      </c>
      <c r="R1233" s="20" t="s">
        <v>5996</v>
      </c>
    </row>
    <row r="1234">
      <c r="A1234" s="21" t="s">
        <v>5997</v>
      </c>
      <c r="B1234" s="16" t="s">
        <v>176</v>
      </c>
      <c r="C1234" s="18" t="s">
        <v>5998</v>
      </c>
      <c r="D1234" s="16" t="s">
        <v>5999</v>
      </c>
      <c r="E1234" s="19">
        <v>43069.64966435185</v>
      </c>
      <c r="F1234" s="16"/>
      <c r="G1234" s="16" t="s">
        <v>32</v>
      </c>
      <c r="H1234" s="16"/>
      <c r="I1234" s="16"/>
      <c r="J1234" s="16" t="s">
        <v>179</v>
      </c>
      <c r="K1234" s="16"/>
      <c r="L1234" s="20" t="s">
        <v>34</v>
      </c>
      <c r="M1234" s="22" t="s">
        <v>180</v>
      </c>
      <c r="N1234" s="16">
        <v>1258.0</v>
      </c>
      <c r="O1234" s="16">
        <v>788.0</v>
      </c>
      <c r="P1234" s="16" t="s">
        <v>181</v>
      </c>
      <c r="Q1234" s="23" t="s">
        <v>6000</v>
      </c>
      <c r="R1234" s="20" t="s">
        <v>6001</v>
      </c>
    </row>
    <row r="1235">
      <c r="A1235" s="21" t="s">
        <v>6002</v>
      </c>
      <c r="B1235" s="16" t="s">
        <v>1031</v>
      </c>
      <c r="C1235" s="18" t="s">
        <v>4345</v>
      </c>
      <c r="D1235" s="16" t="s">
        <v>6003</v>
      </c>
      <c r="E1235" s="19">
        <v>43069.6493287037</v>
      </c>
      <c r="F1235" s="16"/>
      <c r="G1235" s="16" t="s">
        <v>32</v>
      </c>
      <c r="H1235" s="16"/>
      <c r="I1235" s="16"/>
      <c r="J1235" s="16" t="s">
        <v>1033</v>
      </c>
      <c r="K1235" s="16"/>
      <c r="L1235" s="20" t="s">
        <v>44</v>
      </c>
      <c r="M1235" s="22" t="s">
        <v>1034</v>
      </c>
      <c r="N1235" s="16">
        <v>95.0</v>
      </c>
      <c r="O1235" s="16">
        <v>340.0</v>
      </c>
      <c r="P1235" s="16" t="s">
        <v>762</v>
      </c>
      <c r="Q1235" s="23" t="s">
        <v>6004</v>
      </c>
      <c r="R1235" s="20" t="s">
        <v>4348</v>
      </c>
    </row>
    <row r="1236">
      <c r="A1236" s="21" t="s">
        <v>6005</v>
      </c>
      <c r="B1236" s="16" t="s">
        <v>176</v>
      </c>
      <c r="C1236" s="18" t="s">
        <v>6006</v>
      </c>
      <c r="D1236" s="16" t="s">
        <v>6007</v>
      </c>
      <c r="E1236" s="19">
        <v>43069.64653935185</v>
      </c>
      <c r="F1236" s="16"/>
      <c r="G1236" s="16" t="s">
        <v>32</v>
      </c>
      <c r="H1236" s="16"/>
      <c r="I1236" s="16"/>
      <c r="J1236" s="16" t="s">
        <v>179</v>
      </c>
      <c r="K1236" s="16"/>
      <c r="L1236" s="20" t="s">
        <v>44</v>
      </c>
      <c r="M1236" s="22" t="s">
        <v>180</v>
      </c>
      <c r="N1236" s="16">
        <v>1258.0</v>
      </c>
      <c r="O1236" s="16">
        <v>788.0</v>
      </c>
      <c r="P1236" s="16" t="s">
        <v>181</v>
      </c>
      <c r="Q1236" s="23" t="s">
        <v>6008</v>
      </c>
      <c r="R1236" s="20" t="s">
        <v>6009</v>
      </c>
    </row>
    <row r="1237">
      <c r="A1237" s="21" t="s">
        <v>6010</v>
      </c>
      <c r="B1237" s="16" t="s">
        <v>2182</v>
      </c>
      <c r="C1237" s="18" t="s">
        <v>5368</v>
      </c>
      <c r="D1237" s="16" t="s">
        <v>6011</v>
      </c>
      <c r="E1237" s="19">
        <v>43069.64575231481</v>
      </c>
      <c r="F1237" s="16"/>
      <c r="G1237" s="16" t="s">
        <v>32</v>
      </c>
      <c r="H1237" s="16"/>
      <c r="I1237" s="16"/>
      <c r="J1237" s="16" t="s">
        <v>2184</v>
      </c>
      <c r="K1237" s="16"/>
      <c r="L1237" s="20" t="s">
        <v>44</v>
      </c>
      <c r="M1237" s="22" t="s">
        <v>2185</v>
      </c>
      <c r="N1237" s="16">
        <v>1047.0</v>
      </c>
      <c r="O1237" s="16">
        <v>1060.0</v>
      </c>
      <c r="P1237" s="16" t="s">
        <v>2186</v>
      </c>
      <c r="Q1237" s="23" t="s">
        <v>6012</v>
      </c>
      <c r="R1237" s="20" t="s">
        <v>5371</v>
      </c>
    </row>
    <row r="1238">
      <c r="A1238" s="21" t="s">
        <v>6013</v>
      </c>
      <c r="B1238" s="16" t="s">
        <v>2182</v>
      </c>
      <c r="C1238" s="18" t="s">
        <v>6014</v>
      </c>
      <c r="D1238" s="16" t="s">
        <v>6015</v>
      </c>
      <c r="E1238" s="19">
        <v>43069.64560185185</v>
      </c>
      <c r="F1238" s="16"/>
      <c r="G1238" s="16" t="s">
        <v>32</v>
      </c>
      <c r="H1238" s="16"/>
      <c r="I1238" s="16"/>
      <c r="J1238" s="16" t="s">
        <v>2184</v>
      </c>
      <c r="K1238" s="16"/>
      <c r="L1238" s="20" t="s">
        <v>44</v>
      </c>
      <c r="M1238" s="22" t="s">
        <v>2185</v>
      </c>
      <c r="N1238" s="16">
        <v>1047.0</v>
      </c>
      <c r="O1238" s="16">
        <v>1060.0</v>
      </c>
      <c r="P1238" s="16" t="s">
        <v>2186</v>
      </c>
      <c r="Q1238" s="23" t="s">
        <v>6016</v>
      </c>
      <c r="R1238" s="20" t="s">
        <v>6017</v>
      </c>
    </row>
    <row r="1239">
      <c r="A1239" s="21" t="s">
        <v>6018</v>
      </c>
      <c r="B1239" s="16" t="s">
        <v>2182</v>
      </c>
      <c r="C1239" s="18" t="s">
        <v>5565</v>
      </c>
      <c r="D1239" s="16" t="s">
        <v>6019</v>
      </c>
      <c r="E1239" s="19">
        <v>43069.64498842593</v>
      </c>
      <c r="F1239" s="16"/>
      <c r="G1239" s="16" t="s">
        <v>32</v>
      </c>
      <c r="H1239" s="16"/>
      <c r="I1239" s="16"/>
      <c r="J1239" s="16" t="s">
        <v>2184</v>
      </c>
      <c r="K1239" s="16"/>
      <c r="L1239" s="20" t="s">
        <v>44</v>
      </c>
      <c r="M1239" s="22" t="s">
        <v>2185</v>
      </c>
      <c r="N1239" s="16">
        <v>1047.0</v>
      </c>
      <c r="O1239" s="16">
        <v>1060.0</v>
      </c>
      <c r="P1239" s="16" t="s">
        <v>2186</v>
      </c>
      <c r="Q1239" s="23" t="s">
        <v>6020</v>
      </c>
      <c r="R1239" s="20" t="s">
        <v>5568</v>
      </c>
    </row>
    <row r="1240">
      <c r="A1240" s="21" t="s">
        <v>6021</v>
      </c>
      <c r="B1240" s="16" t="s">
        <v>176</v>
      </c>
      <c r="C1240" s="18" t="s">
        <v>6022</v>
      </c>
      <c r="D1240" s="16" t="s">
        <v>6023</v>
      </c>
      <c r="E1240" s="19">
        <v>43069.64347222222</v>
      </c>
      <c r="F1240" s="16"/>
      <c r="G1240" s="16" t="s">
        <v>32</v>
      </c>
      <c r="H1240" s="16"/>
      <c r="I1240" s="16"/>
      <c r="J1240" s="16" t="s">
        <v>179</v>
      </c>
      <c r="K1240" s="16"/>
      <c r="L1240" s="20" t="s">
        <v>44</v>
      </c>
      <c r="M1240" s="22" t="s">
        <v>180</v>
      </c>
      <c r="N1240" s="16">
        <v>1258.0</v>
      </c>
      <c r="O1240" s="16">
        <v>788.0</v>
      </c>
      <c r="P1240" s="16" t="s">
        <v>181</v>
      </c>
      <c r="Q1240" s="23" t="s">
        <v>6024</v>
      </c>
      <c r="R1240" s="20" t="s">
        <v>6025</v>
      </c>
    </row>
    <row r="1241">
      <c r="A1241" s="21" t="s">
        <v>6026</v>
      </c>
      <c r="B1241" s="16" t="s">
        <v>154</v>
      </c>
      <c r="C1241" s="18" t="s">
        <v>6027</v>
      </c>
      <c r="D1241" s="16" t="s">
        <v>6028</v>
      </c>
      <c r="E1241" s="19">
        <v>43069.64231481482</v>
      </c>
      <c r="F1241" s="16"/>
      <c r="G1241" s="16" t="s">
        <v>32</v>
      </c>
      <c r="H1241" s="16"/>
      <c r="I1241" s="16"/>
      <c r="J1241" s="16" t="s">
        <v>156</v>
      </c>
      <c r="K1241" s="16"/>
      <c r="L1241" s="20" t="s">
        <v>53</v>
      </c>
      <c r="M1241" s="22" t="s">
        <v>340</v>
      </c>
      <c r="N1241" s="16">
        <v>3146.0</v>
      </c>
      <c r="O1241" s="16">
        <v>440.0</v>
      </c>
      <c r="P1241" s="16" t="s">
        <v>158</v>
      </c>
      <c r="Q1241" s="23" t="s">
        <v>6029</v>
      </c>
      <c r="R1241" s="20" t="s">
        <v>6030</v>
      </c>
    </row>
    <row r="1242">
      <c r="A1242" s="21" t="s">
        <v>6031</v>
      </c>
      <c r="B1242" s="16" t="s">
        <v>176</v>
      </c>
      <c r="C1242" s="18" t="s">
        <v>6032</v>
      </c>
      <c r="D1242" s="16" t="s">
        <v>6033</v>
      </c>
      <c r="E1242" s="19">
        <v>43069.6415625</v>
      </c>
      <c r="F1242" s="16"/>
      <c r="G1242" s="16" t="s">
        <v>32</v>
      </c>
      <c r="H1242" s="16"/>
      <c r="I1242" s="16"/>
      <c r="J1242" s="16" t="s">
        <v>179</v>
      </c>
      <c r="K1242" s="16"/>
      <c r="L1242" s="20" t="s">
        <v>34</v>
      </c>
      <c r="M1242" s="22" t="s">
        <v>180</v>
      </c>
      <c r="N1242" s="16">
        <v>1258.0</v>
      </c>
      <c r="O1242" s="16">
        <v>788.0</v>
      </c>
      <c r="P1242" s="16" t="s">
        <v>181</v>
      </c>
      <c r="Q1242" s="23" t="s">
        <v>6034</v>
      </c>
      <c r="R1242" s="20" t="s">
        <v>6035</v>
      </c>
    </row>
    <row r="1243">
      <c r="A1243" s="21" t="s">
        <v>6036</v>
      </c>
      <c r="B1243" s="16" t="s">
        <v>176</v>
      </c>
      <c r="C1243" s="18" t="s">
        <v>6037</v>
      </c>
      <c r="D1243" s="16" t="s">
        <v>6038</v>
      </c>
      <c r="E1243" s="19">
        <v>43069.64030092592</v>
      </c>
      <c r="F1243" s="16"/>
      <c r="G1243" s="16" t="s">
        <v>32</v>
      </c>
      <c r="H1243" s="16"/>
      <c r="I1243" s="16"/>
      <c r="J1243" s="16" t="s">
        <v>179</v>
      </c>
      <c r="K1243" s="16"/>
      <c r="L1243" s="20" t="s">
        <v>34</v>
      </c>
      <c r="M1243" s="22" t="s">
        <v>180</v>
      </c>
      <c r="N1243" s="16">
        <v>1258.0</v>
      </c>
      <c r="O1243" s="16">
        <v>788.0</v>
      </c>
      <c r="P1243" s="16" t="s">
        <v>181</v>
      </c>
      <c r="Q1243" s="23" t="s">
        <v>6039</v>
      </c>
      <c r="R1243" s="20" t="s">
        <v>5887</v>
      </c>
    </row>
    <row r="1244">
      <c r="A1244" s="21" t="s">
        <v>6036</v>
      </c>
      <c r="B1244" s="16" t="s">
        <v>176</v>
      </c>
      <c r="C1244" s="18" t="s">
        <v>6037</v>
      </c>
      <c r="D1244" s="16" t="s">
        <v>6038</v>
      </c>
      <c r="E1244" s="19">
        <v>43069.64030092592</v>
      </c>
      <c r="F1244" s="16"/>
      <c r="G1244" s="16" t="s">
        <v>32</v>
      </c>
      <c r="H1244" s="16"/>
      <c r="I1244" s="16"/>
      <c r="J1244" s="16" t="s">
        <v>179</v>
      </c>
      <c r="K1244" s="16"/>
      <c r="L1244" s="20" t="s">
        <v>34</v>
      </c>
      <c r="M1244" s="22" t="s">
        <v>180</v>
      </c>
      <c r="N1244" s="16">
        <v>1258.0</v>
      </c>
      <c r="O1244" s="16">
        <v>788.0</v>
      </c>
      <c r="P1244" s="16" t="s">
        <v>181</v>
      </c>
      <c r="Q1244" s="23" t="s">
        <v>6039</v>
      </c>
      <c r="R1244" s="20" t="s">
        <v>5887</v>
      </c>
    </row>
    <row r="1245">
      <c r="A1245" s="21" t="s">
        <v>6040</v>
      </c>
      <c r="B1245" s="16" t="s">
        <v>6041</v>
      </c>
      <c r="C1245" s="18" t="s">
        <v>6042</v>
      </c>
      <c r="D1245" s="16" t="s">
        <v>6043</v>
      </c>
      <c r="E1245" s="19">
        <v>43069.63444444444</v>
      </c>
      <c r="F1245" s="16"/>
      <c r="G1245" s="16" t="s">
        <v>32</v>
      </c>
      <c r="H1245" s="16"/>
      <c r="I1245" s="16"/>
      <c r="J1245" s="16" t="s">
        <v>6044</v>
      </c>
      <c r="K1245" s="16"/>
      <c r="L1245" s="20" t="s">
        <v>86</v>
      </c>
      <c r="M1245" s="22" t="s">
        <v>6045</v>
      </c>
      <c r="N1245" s="16">
        <v>268.0</v>
      </c>
      <c r="O1245" s="16">
        <v>283.0</v>
      </c>
      <c r="P1245" s="16" t="s">
        <v>847</v>
      </c>
      <c r="Q1245" s="23" t="s">
        <v>6046</v>
      </c>
      <c r="R1245" s="20" t="s">
        <v>6047</v>
      </c>
    </row>
    <row r="1246">
      <c r="A1246" s="21" t="s">
        <v>6048</v>
      </c>
      <c r="B1246" s="16" t="s">
        <v>6049</v>
      </c>
      <c r="C1246" s="18" t="s">
        <v>6050</v>
      </c>
      <c r="D1246" s="16" t="s">
        <v>6051</v>
      </c>
      <c r="E1246" s="19">
        <v>43069.633055555554</v>
      </c>
      <c r="F1246" s="16"/>
      <c r="G1246" s="16" t="s">
        <v>32</v>
      </c>
      <c r="H1246" s="16"/>
      <c r="I1246" s="16"/>
      <c r="J1246" s="16" t="s">
        <v>6052</v>
      </c>
      <c r="K1246" s="16"/>
      <c r="L1246" s="20" t="s">
        <v>44</v>
      </c>
      <c r="M1246" s="22" t="s">
        <v>6053</v>
      </c>
      <c r="N1246" s="16">
        <v>1728.0</v>
      </c>
      <c r="O1246" s="16">
        <v>643.0</v>
      </c>
      <c r="P1246" s="16" t="s">
        <v>6054</v>
      </c>
      <c r="Q1246" s="23" t="s">
        <v>6055</v>
      </c>
      <c r="R1246" s="20" t="s">
        <v>6056</v>
      </c>
    </row>
    <row r="1247">
      <c r="A1247" s="21" t="s">
        <v>6057</v>
      </c>
      <c r="B1247" s="16" t="s">
        <v>1482</v>
      </c>
      <c r="C1247" s="18" t="s">
        <v>6058</v>
      </c>
      <c r="D1247" s="16" t="s">
        <v>6059</v>
      </c>
      <c r="E1247" s="19">
        <v>43069.63018518519</v>
      </c>
      <c r="F1247" s="16"/>
      <c r="G1247" s="16" t="s">
        <v>32</v>
      </c>
      <c r="H1247" s="16"/>
      <c r="I1247" s="16"/>
      <c r="J1247" s="16" t="s">
        <v>1485</v>
      </c>
      <c r="K1247" s="16"/>
      <c r="L1247" s="20" t="s">
        <v>44</v>
      </c>
      <c r="M1247" s="22" t="s">
        <v>1486</v>
      </c>
      <c r="N1247" s="16">
        <v>109.0</v>
      </c>
      <c r="O1247" s="16">
        <v>256.0</v>
      </c>
      <c r="P1247" s="16" t="s">
        <v>1487</v>
      </c>
      <c r="Q1247" s="23" t="s">
        <v>6060</v>
      </c>
      <c r="R1247" s="20" t="s">
        <v>6061</v>
      </c>
    </row>
    <row r="1248">
      <c r="A1248" s="21" t="s">
        <v>6062</v>
      </c>
      <c r="B1248" s="16" t="s">
        <v>481</v>
      </c>
      <c r="C1248" s="18" t="s">
        <v>1120</v>
      </c>
      <c r="D1248" s="16" t="s">
        <v>6063</v>
      </c>
      <c r="E1248" s="19">
        <v>43069.62938657407</v>
      </c>
      <c r="F1248" s="16"/>
      <c r="G1248" s="16" t="s">
        <v>32</v>
      </c>
      <c r="H1248" s="16"/>
      <c r="I1248" s="16"/>
      <c r="J1248" s="16" t="s">
        <v>483</v>
      </c>
      <c r="K1248" s="16"/>
      <c r="L1248" s="20" t="s">
        <v>44</v>
      </c>
      <c r="M1248" s="22" t="s">
        <v>484</v>
      </c>
      <c r="N1248" s="16">
        <v>585.0</v>
      </c>
      <c r="O1248" s="16">
        <v>159.0</v>
      </c>
      <c r="P1248" s="16" t="s">
        <v>158</v>
      </c>
      <c r="Q1248" s="23" t="s">
        <v>6064</v>
      </c>
      <c r="R1248" s="20" t="s">
        <v>1123</v>
      </c>
    </row>
    <row r="1249">
      <c r="A1249" s="21" t="s">
        <v>6065</v>
      </c>
      <c r="B1249" s="16" t="s">
        <v>1506</v>
      </c>
      <c r="C1249" s="18" t="s">
        <v>4791</v>
      </c>
      <c r="D1249" s="16" t="s">
        <v>6066</v>
      </c>
      <c r="E1249" s="19">
        <v>43069.62888888889</v>
      </c>
      <c r="F1249" s="16"/>
      <c r="G1249" s="16" t="s">
        <v>32</v>
      </c>
      <c r="H1249" s="16"/>
      <c r="I1249" s="16"/>
      <c r="J1249" s="16" t="s">
        <v>1508</v>
      </c>
      <c r="K1249" s="16"/>
      <c r="L1249" s="20" t="s">
        <v>44</v>
      </c>
      <c r="M1249" s="22" t="s">
        <v>1509</v>
      </c>
      <c r="N1249" s="16">
        <v>324.0</v>
      </c>
      <c r="O1249" s="16">
        <v>1451.0</v>
      </c>
      <c r="P1249" s="16"/>
      <c r="Q1249" s="23" t="s">
        <v>6067</v>
      </c>
      <c r="R1249" s="20" t="s">
        <v>4794</v>
      </c>
    </row>
    <row r="1250">
      <c r="A1250" s="21" t="s">
        <v>6068</v>
      </c>
      <c r="B1250" s="16" t="s">
        <v>176</v>
      </c>
      <c r="C1250" s="18" t="s">
        <v>4283</v>
      </c>
      <c r="D1250" s="16" t="s">
        <v>6069</v>
      </c>
      <c r="E1250" s="19">
        <v>43069.62697916667</v>
      </c>
      <c r="F1250" s="16"/>
      <c r="G1250" s="16" t="s">
        <v>32</v>
      </c>
      <c r="H1250" s="16"/>
      <c r="I1250" s="16"/>
      <c r="J1250" s="16" t="s">
        <v>179</v>
      </c>
      <c r="K1250" s="16"/>
      <c r="L1250" s="20" t="s">
        <v>34</v>
      </c>
      <c r="M1250" s="22" t="s">
        <v>180</v>
      </c>
      <c r="N1250" s="16">
        <v>1258.0</v>
      </c>
      <c r="O1250" s="16">
        <v>788.0</v>
      </c>
      <c r="P1250" s="16" t="s">
        <v>181</v>
      </c>
      <c r="Q1250" s="23" t="s">
        <v>6070</v>
      </c>
      <c r="R1250" s="20" t="s">
        <v>4289</v>
      </c>
    </row>
    <row r="1251">
      <c r="A1251" s="21" t="s">
        <v>6071</v>
      </c>
      <c r="B1251" s="16" t="s">
        <v>176</v>
      </c>
      <c r="C1251" s="18" t="s">
        <v>4605</v>
      </c>
      <c r="D1251" s="16" t="s">
        <v>6072</v>
      </c>
      <c r="E1251" s="19">
        <v>43069.62620370371</v>
      </c>
      <c r="F1251" s="16"/>
      <c r="G1251" s="16" t="s">
        <v>32</v>
      </c>
      <c r="H1251" s="16"/>
      <c r="I1251" s="16"/>
      <c r="J1251" s="16" t="s">
        <v>179</v>
      </c>
      <c r="K1251" s="16"/>
      <c r="L1251" s="20" t="s">
        <v>34</v>
      </c>
      <c r="M1251" s="22" t="s">
        <v>180</v>
      </c>
      <c r="N1251" s="16">
        <v>1258.0</v>
      </c>
      <c r="O1251" s="16">
        <v>788.0</v>
      </c>
      <c r="P1251" s="16" t="s">
        <v>181</v>
      </c>
      <c r="Q1251" s="23" t="s">
        <v>6073</v>
      </c>
      <c r="R1251" s="20" t="s">
        <v>4608</v>
      </c>
    </row>
    <row r="1252">
      <c r="A1252" s="21" t="s">
        <v>6074</v>
      </c>
      <c r="B1252" s="16" t="s">
        <v>176</v>
      </c>
      <c r="C1252" s="18" t="s">
        <v>4791</v>
      </c>
      <c r="D1252" s="16" t="s">
        <v>6075</v>
      </c>
      <c r="E1252" s="19">
        <v>43069.62599537037</v>
      </c>
      <c r="F1252" s="16"/>
      <c r="G1252" s="16" t="s">
        <v>32</v>
      </c>
      <c r="H1252" s="16"/>
      <c r="I1252" s="16"/>
      <c r="J1252" s="16" t="s">
        <v>179</v>
      </c>
      <c r="K1252" s="16"/>
      <c r="L1252" s="20" t="s">
        <v>34</v>
      </c>
      <c r="M1252" s="22" t="s">
        <v>180</v>
      </c>
      <c r="N1252" s="16">
        <v>1258.0</v>
      </c>
      <c r="O1252" s="16">
        <v>788.0</v>
      </c>
      <c r="P1252" s="16" t="s">
        <v>181</v>
      </c>
      <c r="Q1252" s="23" t="s">
        <v>6076</v>
      </c>
      <c r="R1252" s="20" t="s">
        <v>4794</v>
      </c>
    </row>
    <row r="1253">
      <c r="A1253" s="21" t="s">
        <v>6077</v>
      </c>
      <c r="B1253" s="16" t="s">
        <v>161</v>
      </c>
      <c r="C1253" s="18" t="s">
        <v>4791</v>
      </c>
      <c r="D1253" s="16" t="s">
        <v>6078</v>
      </c>
      <c r="E1253" s="19">
        <v>43069.624375</v>
      </c>
      <c r="F1253" s="16"/>
      <c r="G1253" s="16" t="s">
        <v>32</v>
      </c>
      <c r="H1253" s="16"/>
      <c r="I1253" s="16"/>
      <c r="J1253" s="16" t="s">
        <v>163</v>
      </c>
      <c r="K1253" s="16"/>
      <c r="L1253" s="20" t="s">
        <v>44</v>
      </c>
      <c r="M1253" s="22" t="s">
        <v>165</v>
      </c>
      <c r="N1253" s="16">
        <v>661.0</v>
      </c>
      <c r="O1253" s="16">
        <v>248.0</v>
      </c>
      <c r="P1253" s="16" t="s">
        <v>166</v>
      </c>
      <c r="Q1253" s="23" t="s">
        <v>6079</v>
      </c>
      <c r="R1253" s="20" t="s">
        <v>4794</v>
      </c>
    </row>
    <row r="1254">
      <c r="A1254" s="21" t="s">
        <v>6080</v>
      </c>
      <c r="B1254" s="16" t="s">
        <v>1091</v>
      </c>
      <c r="C1254" s="18" t="s">
        <v>6081</v>
      </c>
      <c r="D1254" s="16" t="s">
        <v>6082</v>
      </c>
      <c r="E1254" s="19">
        <v>43069.62158564814</v>
      </c>
      <c r="F1254" s="16"/>
      <c r="G1254" s="16" t="s">
        <v>32</v>
      </c>
      <c r="H1254" s="16"/>
      <c r="I1254" s="16"/>
      <c r="J1254" s="16" t="s">
        <v>1094</v>
      </c>
      <c r="K1254" s="16"/>
      <c r="L1254" s="20" t="s">
        <v>44</v>
      </c>
      <c r="M1254" s="22" t="s">
        <v>1095</v>
      </c>
      <c r="N1254" s="16">
        <v>1127.0</v>
      </c>
      <c r="O1254" s="16">
        <v>1025.0</v>
      </c>
      <c r="P1254" s="16" t="s">
        <v>1096</v>
      </c>
      <c r="Q1254" s="23" t="s">
        <v>6083</v>
      </c>
      <c r="R1254" s="20" t="s">
        <v>6084</v>
      </c>
    </row>
    <row r="1255">
      <c r="A1255" s="21" t="s">
        <v>6085</v>
      </c>
      <c r="B1255" s="16" t="s">
        <v>681</v>
      </c>
      <c r="C1255" s="18" t="s">
        <v>6086</v>
      </c>
      <c r="D1255" s="16" t="s">
        <v>6087</v>
      </c>
      <c r="E1255" s="19">
        <v>43069.62101851852</v>
      </c>
      <c r="F1255" s="16"/>
      <c r="G1255" s="16" t="s">
        <v>32</v>
      </c>
      <c r="H1255" s="16"/>
      <c r="I1255" s="16"/>
      <c r="J1255" s="16" t="s">
        <v>684</v>
      </c>
      <c r="K1255" s="16"/>
      <c r="L1255" s="20" t="s">
        <v>44</v>
      </c>
      <c r="M1255" s="22" t="s">
        <v>685</v>
      </c>
      <c r="N1255" s="16">
        <v>917.0</v>
      </c>
      <c r="O1255" s="16">
        <v>342.0</v>
      </c>
      <c r="P1255" s="16" t="s">
        <v>158</v>
      </c>
      <c r="Q1255" s="23" t="s">
        <v>6088</v>
      </c>
      <c r="R1255" s="20" t="s">
        <v>6089</v>
      </c>
    </row>
    <row r="1256">
      <c r="A1256" s="21" t="s">
        <v>6090</v>
      </c>
      <c r="B1256" s="16" t="s">
        <v>161</v>
      </c>
      <c r="C1256" s="18" t="s">
        <v>6091</v>
      </c>
      <c r="D1256" s="16" t="s">
        <v>6092</v>
      </c>
      <c r="E1256" s="19">
        <v>43069.619097222225</v>
      </c>
      <c r="F1256" s="16"/>
      <c r="G1256" s="16" t="s">
        <v>32</v>
      </c>
      <c r="H1256" s="16"/>
      <c r="I1256" s="16"/>
      <c r="J1256" s="16" t="s">
        <v>163</v>
      </c>
      <c r="K1256" s="16"/>
      <c r="L1256" s="20" t="s">
        <v>44</v>
      </c>
      <c r="M1256" s="22" t="s">
        <v>165</v>
      </c>
      <c r="N1256" s="16">
        <v>661.0</v>
      </c>
      <c r="O1256" s="16">
        <v>248.0</v>
      </c>
      <c r="P1256" s="16" t="s">
        <v>166</v>
      </c>
      <c r="Q1256" s="23" t="s">
        <v>6093</v>
      </c>
      <c r="R1256" s="20" t="s">
        <v>6094</v>
      </c>
    </row>
    <row r="1257">
      <c r="A1257" s="21" t="s">
        <v>6095</v>
      </c>
      <c r="B1257" s="16" t="s">
        <v>2182</v>
      </c>
      <c r="C1257" s="18" t="s">
        <v>4605</v>
      </c>
      <c r="D1257" s="16" t="s">
        <v>6096</v>
      </c>
      <c r="E1257" s="19">
        <v>43069.617384259254</v>
      </c>
      <c r="F1257" s="16"/>
      <c r="G1257" s="16" t="s">
        <v>32</v>
      </c>
      <c r="H1257" s="16"/>
      <c r="I1257" s="16"/>
      <c r="J1257" s="16" t="s">
        <v>2184</v>
      </c>
      <c r="K1257" s="16"/>
      <c r="L1257" s="20" t="s">
        <v>44</v>
      </c>
      <c r="M1257" s="22" t="s">
        <v>2185</v>
      </c>
      <c r="N1257" s="16">
        <v>1047.0</v>
      </c>
      <c r="O1257" s="16">
        <v>1059.0</v>
      </c>
      <c r="P1257" s="16" t="s">
        <v>2186</v>
      </c>
      <c r="Q1257" s="23" t="s">
        <v>6097</v>
      </c>
      <c r="R1257" s="20" t="s">
        <v>4608</v>
      </c>
    </row>
    <row r="1258">
      <c r="A1258" s="21" t="s">
        <v>6098</v>
      </c>
      <c r="B1258" s="16" t="s">
        <v>544</v>
      </c>
      <c r="C1258" s="18" t="s">
        <v>6099</v>
      </c>
      <c r="D1258" s="16" t="s">
        <v>6100</v>
      </c>
      <c r="E1258" s="19">
        <v>43069.610289351855</v>
      </c>
      <c r="F1258" s="16"/>
      <c r="G1258" s="16" t="s">
        <v>32</v>
      </c>
      <c r="H1258" s="16"/>
      <c r="I1258" s="16"/>
      <c r="J1258" s="16" t="s">
        <v>546</v>
      </c>
      <c r="K1258" s="16"/>
      <c r="L1258" s="20" t="s">
        <v>34</v>
      </c>
      <c r="M1258" s="22" t="s">
        <v>547</v>
      </c>
      <c r="N1258" s="16">
        <v>1381.0</v>
      </c>
      <c r="O1258" s="16">
        <v>2428.0</v>
      </c>
      <c r="P1258" s="16" t="s">
        <v>548</v>
      </c>
      <c r="Q1258" s="23" t="s">
        <v>6101</v>
      </c>
      <c r="R1258" s="20" t="s">
        <v>6102</v>
      </c>
    </row>
    <row r="1259">
      <c r="A1259" s="21" t="s">
        <v>6103</v>
      </c>
      <c r="B1259" s="16" t="s">
        <v>544</v>
      </c>
      <c r="C1259" s="18" t="s">
        <v>4605</v>
      </c>
      <c r="D1259" s="16" t="s">
        <v>6104</v>
      </c>
      <c r="E1259" s="19">
        <v>43069.60988425926</v>
      </c>
      <c r="F1259" s="16"/>
      <c r="G1259" s="16" t="s">
        <v>32</v>
      </c>
      <c r="H1259" s="16"/>
      <c r="I1259" s="16"/>
      <c r="J1259" s="16" t="s">
        <v>546</v>
      </c>
      <c r="K1259" s="16"/>
      <c r="L1259" s="20" t="s">
        <v>34</v>
      </c>
      <c r="M1259" s="22" t="s">
        <v>547</v>
      </c>
      <c r="N1259" s="16">
        <v>1381.0</v>
      </c>
      <c r="O1259" s="16">
        <v>2428.0</v>
      </c>
      <c r="P1259" s="16" t="s">
        <v>548</v>
      </c>
      <c r="Q1259" s="23" t="s">
        <v>6105</v>
      </c>
      <c r="R1259" s="20" t="s">
        <v>4608</v>
      </c>
    </row>
    <row r="1260">
      <c r="A1260" s="21" t="s">
        <v>5810</v>
      </c>
      <c r="B1260" s="16" t="s">
        <v>2259</v>
      </c>
      <c r="C1260" s="18" t="s">
        <v>6106</v>
      </c>
      <c r="D1260" s="16" t="s">
        <v>6107</v>
      </c>
      <c r="E1260" s="19">
        <v>43069.60099537037</v>
      </c>
      <c r="F1260" s="16"/>
      <c r="G1260" s="16" t="s">
        <v>32</v>
      </c>
      <c r="H1260" s="16"/>
      <c r="I1260" s="16"/>
      <c r="J1260" s="16" t="s">
        <v>2262</v>
      </c>
      <c r="K1260" s="16"/>
      <c r="L1260" s="20" t="s">
        <v>53</v>
      </c>
      <c r="M1260" s="22" t="s">
        <v>2263</v>
      </c>
      <c r="N1260" s="16">
        <v>495.0</v>
      </c>
      <c r="O1260" s="16">
        <v>357.0</v>
      </c>
      <c r="P1260" s="16" t="s">
        <v>738</v>
      </c>
      <c r="Q1260" s="23" t="s">
        <v>6108</v>
      </c>
      <c r="R1260" s="20" t="s">
        <v>5709</v>
      </c>
    </row>
    <row r="1261">
      <c r="A1261" s="21" t="s">
        <v>5810</v>
      </c>
      <c r="B1261" s="16" t="s">
        <v>2259</v>
      </c>
      <c r="C1261" s="18" t="s">
        <v>6106</v>
      </c>
      <c r="D1261" s="16" t="s">
        <v>6107</v>
      </c>
      <c r="E1261" s="19">
        <v>43069.60099537037</v>
      </c>
      <c r="F1261" s="16"/>
      <c r="G1261" s="16" t="s">
        <v>32</v>
      </c>
      <c r="H1261" s="16"/>
      <c r="I1261" s="16"/>
      <c r="J1261" s="16" t="s">
        <v>2262</v>
      </c>
      <c r="K1261" s="16"/>
      <c r="L1261" s="20" t="s">
        <v>53</v>
      </c>
      <c r="M1261" s="22" t="s">
        <v>2263</v>
      </c>
      <c r="N1261" s="16">
        <v>495.0</v>
      </c>
      <c r="O1261" s="16">
        <v>357.0</v>
      </c>
      <c r="P1261" s="16" t="s">
        <v>738</v>
      </c>
      <c r="Q1261" s="23" t="s">
        <v>6108</v>
      </c>
      <c r="R1261" s="20" t="s">
        <v>5709</v>
      </c>
    </row>
    <row r="1262">
      <c r="A1262" s="21" t="s">
        <v>6109</v>
      </c>
      <c r="B1262" s="16" t="s">
        <v>6110</v>
      </c>
      <c r="C1262" s="18" t="s">
        <v>4584</v>
      </c>
      <c r="D1262" s="16" t="s">
        <v>6111</v>
      </c>
      <c r="E1262" s="19">
        <v>43069.58865740741</v>
      </c>
      <c r="F1262" s="16"/>
      <c r="G1262" s="16" t="s">
        <v>32</v>
      </c>
      <c r="H1262" s="16"/>
      <c r="I1262" s="16"/>
      <c r="J1262" s="16" t="s">
        <v>6112</v>
      </c>
      <c r="K1262" s="16"/>
      <c r="L1262" s="20" t="s">
        <v>86</v>
      </c>
      <c r="M1262" s="22" t="s">
        <v>6113</v>
      </c>
      <c r="N1262" s="16">
        <v>1409.0</v>
      </c>
      <c r="O1262" s="16">
        <v>449.0</v>
      </c>
      <c r="P1262" s="16" t="s">
        <v>6114</v>
      </c>
      <c r="Q1262" s="23" t="s">
        <v>6115</v>
      </c>
      <c r="R1262" s="20" t="s">
        <v>6116</v>
      </c>
    </row>
    <row r="1263">
      <c r="A1263" s="21" t="s">
        <v>6117</v>
      </c>
      <c r="B1263" s="16" t="s">
        <v>1025</v>
      </c>
      <c r="C1263" s="18" t="s">
        <v>6118</v>
      </c>
      <c r="D1263" s="16" t="s">
        <v>6119</v>
      </c>
      <c r="E1263" s="19">
        <v>43069.58259259259</v>
      </c>
      <c r="F1263" s="16"/>
      <c r="G1263" s="16" t="s">
        <v>32</v>
      </c>
      <c r="H1263" s="16"/>
      <c r="I1263" s="16"/>
      <c r="J1263" s="16" t="s">
        <v>1027</v>
      </c>
      <c r="K1263" s="16"/>
      <c r="L1263" s="20" t="s">
        <v>86</v>
      </c>
      <c r="M1263" s="22" t="s">
        <v>1028</v>
      </c>
      <c r="N1263" s="16">
        <v>296.0</v>
      </c>
      <c r="O1263" s="16">
        <v>235.0</v>
      </c>
      <c r="P1263" s="16"/>
      <c r="Q1263" s="23" t="s">
        <v>6120</v>
      </c>
      <c r="R1263" s="20" t="s">
        <v>6121</v>
      </c>
    </row>
    <row r="1264">
      <c r="A1264" s="21" t="s">
        <v>6117</v>
      </c>
      <c r="B1264" s="16" t="s">
        <v>1025</v>
      </c>
      <c r="C1264" s="18" t="s">
        <v>6118</v>
      </c>
      <c r="D1264" s="16" t="s">
        <v>6119</v>
      </c>
      <c r="E1264" s="19">
        <v>43069.58259259259</v>
      </c>
      <c r="F1264" s="16"/>
      <c r="G1264" s="16" t="s">
        <v>32</v>
      </c>
      <c r="H1264" s="16"/>
      <c r="I1264" s="16"/>
      <c r="J1264" s="16" t="s">
        <v>1027</v>
      </c>
      <c r="K1264" s="16"/>
      <c r="L1264" s="20" t="s">
        <v>86</v>
      </c>
      <c r="M1264" s="22" t="s">
        <v>1028</v>
      </c>
      <c r="N1264" s="16">
        <v>296.0</v>
      </c>
      <c r="O1264" s="16">
        <v>235.0</v>
      </c>
      <c r="P1264" s="16"/>
      <c r="Q1264" s="23" t="s">
        <v>6120</v>
      </c>
      <c r="R1264" s="20" t="s">
        <v>6121</v>
      </c>
    </row>
    <row r="1265">
      <c r="A1265" s="21" t="s">
        <v>6122</v>
      </c>
      <c r="B1265" s="16" t="s">
        <v>1174</v>
      </c>
      <c r="C1265" s="18" t="s">
        <v>5363</v>
      </c>
      <c r="D1265" s="16" t="s">
        <v>6123</v>
      </c>
      <c r="E1265" s="19">
        <v>43069.54974537037</v>
      </c>
      <c r="F1265" s="16"/>
      <c r="G1265" s="16" t="s">
        <v>32</v>
      </c>
      <c r="H1265" s="16"/>
      <c r="I1265" s="16"/>
      <c r="J1265" s="16" t="s">
        <v>1176</v>
      </c>
      <c r="K1265" s="16"/>
      <c r="L1265" s="20" t="s">
        <v>34</v>
      </c>
      <c r="M1265" s="22" t="s">
        <v>1177</v>
      </c>
      <c r="N1265" s="16">
        <v>163.0</v>
      </c>
      <c r="O1265" s="16">
        <v>456.0</v>
      </c>
      <c r="P1265" s="16" t="s">
        <v>1178</v>
      </c>
      <c r="Q1265" s="23" t="s">
        <v>6124</v>
      </c>
      <c r="R1265" s="20" t="s">
        <v>5366</v>
      </c>
    </row>
    <row r="1266">
      <c r="A1266" s="21" t="s">
        <v>6125</v>
      </c>
      <c r="B1266" s="16" t="s">
        <v>2160</v>
      </c>
      <c r="C1266" s="18" t="s">
        <v>6126</v>
      </c>
      <c r="D1266" s="16" t="s">
        <v>6127</v>
      </c>
      <c r="E1266" s="19">
        <v>43069.54825231481</v>
      </c>
      <c r="F1266" s="16"/>
      <c r="G1266" s="16" t="s">
        <v>32</v>
      </c>
      <c r="H1266" s="16"/>
      <c r="I1266" s="16"/>
      <c r="J1266" s="16" t="s">
        <v>2163</v>
      </c>
      <c r="K1266" s="16"/>
      <c r="L1266" s="20" t="s">
        <v>86</v>
      </c>
      <c r="M1266" s="22" t="s">
        <v>2164</v>
      </c>
      <c r="N1266" s="16">
        <v>334.0</v>
      </c>
      <c r="O1266" s="16">
        <v>564.0</v>
      </c>
      <c r="P1266" s="16"/>
      <c r="Q1266" s="23" t="s">
        <v>6128</v>
      </c>
      <c r="R1266" s="20" t="s">
        <v>6129</v>
      </c>
    </row>
    <row r="1267">
      <c r="A1267" s="21" t="s">
        <v>6130</v>
      </c>
      <c r="B1267" s="16" t="s">
        <v>6131</v>
      </c>
      <c r="C1267" s="18" t="s">
        <v>5363</v>
      </c>
      <c r="D1267" s="16" t="s">
        <v>6132</v>
      </c>
      <c r="E1267" s="19">
        <v>43069.547800925924</v>
      </c>
      <c r="F1267" s="16"/>
      <c r="G1267" s="16" t="s">
        <v>32</v>
      </c>
      <c r="H1267" s="16"/>
      <c r="I1267" s="16"/>
      <c r="J1267" s="16" t="s">
        <v>6133</v>
      </c>
      <c r="K1267" s="16"/>
      <c r="L1267" s="20" t="s">
        <v>53</v>
      </c>
      <c r="M1267" s="22" t="s">
        <v>6134</v>
      </c>
      <c r="N1267" s="16">
        <v>295.0</v>
      </c>
      <c r="O1267" s="16">
        <v>509.0</v>
      </c>
      <c r="P1267" s="16" t="s">
        <v>6135</v>
      </c>
      <c r="Q1267" s="23" t="s">
        <v>6136</v>
      </c>
      <c r="R1267" s="20" t="s">
        <v>5366</v>
      </c>
    </row>
    <row r="1268">
      <c r="A1268" s="21" t="s">
        <v>6137</v>
      </c>
      <c r="B1268" s="16" t="s">
        <v>2160</v>
      </c>
      <c r="C1268" s="18" t="s">
        <v>6138</v>
      </c>
      <c r="D1268" s="16" t="s">
        <v>6139</v>
      </c>
      <c r="E1268" s="19">
        <v>43069.53908564815</v>
      </c>
      <c r="F1268" s="16"/>
      <c r="G1268" s="16" t="s">
        <v>32</v>
      </c>
      <c r="H1268" s="16"/>
      <c r="I1268" s="16"/>
      <c r="J1268" s="16" t="s">
        <v>2163</v>
      </c>
      <c r="K1268" s="16"/>
      <c r="L1268" s="20" t="s">
        <v>86</v>
      </c>
      <c r="M1268" s="22" t="s">
        <v>2164</v>
      </c>
      <c r="N1268" s="16">
        <v>334.0</v>
      </c>
      <c r="O1268" s="16">
        <v>564.0</v>
      </c>
      <c r="P1268" s="16"/>
      <c r="Q1268" s="23" t="s">
        <v>6140</v>
      </c>
      <c r="R1268" s="20" t="s">
        <v>6141</v>
      </c>
    </row>
    <row r="1269">
      <c r="A1269" s="21" t="s">
        <v>6142</v>
      </c>
      <c r="B1269" s="16" t="s">
        <v>6143</v>
      </c>
      <c r="C1269" s="18" t="s">
        <v>4584</v>
      </c>
      <c r="D1269" s="16" t="s">
        <v>6144</v>
      </c>
      <c r="E1269" s="19">
        <v>43069.5175</v>
      </c>
      <c r="F1269" s="16"/>
      <c r="G1269" s="16" t="s">
        <v>32</v>
      </c>
      <c r="H1269" s="16"/>
      <c r="I1269" s="16"/>
      <c r="J1269" s="16" t="s">
        <v>6145</v>
      </c>
      <c r="K1269" s="16"/>
      <c r="L1269" s="20" t="s">
        <v>44</v>
      </c>
      <c r="M1269" s="22" t="s">
        <v>6146</v>
      </c>
      <c r="N1269" s="16">
        <v>635.0</v>
      </c>
      <c r="O1269" s="16">
        <v>208.0</v>
      </c>
      <c r="P1269" s="16" t="s">
        <v>1413</v>
      </c>
      <c r="Q1269" s="23" t="s">
        <v>6147</v>
      </c>
      <c r="R1269" s="20" t="s">
        <v>6116</v>
      </c>
    </row>
    <row r="1270">
      <c r="A1270" s="21" t="s">
        <v>6142</v>
      </c>
      <c r="B1270" s="16" t="s">
        <v>6143</v>
      </c>
      <c r="C1270" s="18" t="s">
        <v>4584</v>
      </c>
      <c r="D1270" s="16" t="s">
        <v>6144</v>
      </c>
      <c r="E1270" s="19">
        <v>43069.5175</v>
      </c>
      <c r="F1270" s="16"/>
      <c r="G1270" s="16" t="s">
        <v>32</v>
      </c>
      <c r="H1270" s="16"/>
      <c r="I1270" s="16"/>
      <c r="J1270" s="16" t="s">
        <v>6145</v>
      </c>
      <c r="K1270" s="16"/>
      <c r="L1270" s="20" t="s">
        <v>44</v>
      </c>
      <c r="M1270" s="22" t="s">
        <v>6146</v>
      </c>
      <c r="N1270" s="16">
        <v>635.0</v>
      </c>
      <c r="O1270" s="16">
        <v>208.0</v>
      </c>
      <c r="P1270" s="16" t="s">
        <v>1413</v>
      </c>
      <c r="Q1270" s="23" t="s">
        <v>6147</v>
      </c>
      <c r="R1270" s="20" t="s">
        <v>6116</v>
      </c>
    </row>
    <row r="1271">
      <c r="A1271" s="21" t="s">
        <v>6148</v>
      </c>
      <c r="B1271" s="16" t="s">
        <v>6149</v>
      </c>
      <c r="C1271" s="18" t="s">
        <v>3602</v>
      </c>
      <c r="D1271" s="16" t="s">
        <v>6150</v>
      </c>
      <c r="E1271" s="19">
        <v>43069.4500462963</v>
      </c>
      <c r="F1271" s="16"/>
      <c r="G1271" s="16" t="s">
        <v>32</v>
      </c>
      <c r="H1271" s="16"/>
      <c r="I1271" s="16"/>
      <c r="J1271" s="16" t="s">
        <v>6151</v>
      </c>
      <c r="K1271" s="16"/>
      <c r="L1271" s="20" t="s">
        <v>34</v>
      </c>
      <c r="M1271" s="22" t="s">
        <v>6152</v>
      </c>
      <c r="N1271" s="16">
        <v>971.0</v>
      </c>
      <c r="O1271" s="16">
        <v>744.0</v>
      </c>
      <c r="P1271" s="16" t="s">
        <v>6153</v>
      </c>
      <c r="Q1271" s="23" t="s">
        <v>6154</v>
      </c>
      <c r="R1271" s="20" t="s">
        <v>3608</v>
      </c>
    </row>
    <row r="1272">
      <c r="A1272" s="21" t="s">
        <v>6155</v>
      </c>
      <c r="B1272" s="16" t="s">
        <v>741</v>
      </c>
      <c r="C1272" s="18" t="s">
        <v>6156</v>
      </c>
      <c r="D1272" s="16" t="s">
        <v>6157</v>
      </c>
      <c r="E1272" s="19">
        <v>43069.368055555555</v>
      </c>
      <c r="F1272" s="16"/>
      <c r="G1272" s="16" t="s">
        <v>32</v>
      </c>
      <c r="H1272" s="16"/>
      <c r="I1272" s="16"/>
      <c r="J1272" s="16" t="s">
        <v>743</v>
      </c>
      <c r="K1272" s="16"/>
      <c r="L1272" s="20" t="s">
        <v>53</v>
      </c>
      <c r="M1272" s="22" t="s">
        <v>744</v>
      </c>
      <c r="N1272" s="16">
        <v>742.0</v>
      </c>
      <c r="O1272" s="16">
        <v>1009.0</v>
      </c>
      <c r="P1272" s="16" t="s">
        <v>745</v>
      </c>
      <c r="Q1272" s="23" t="s">
        <v>6158</v>
      </c>
      <c r="R1272" s="20" t="s">
        <v>6159</v>
      </c>
    </row>
    <row r="1273">
      <c r="A1273" s="21" t="s">
        <v>6160</v>
      </c>
      <c r="B1273" s="16" t="s">
        <v>658</v>
      </c>
      <c r="C1273" s="18" t="s">
        <v>3602</v>
      </c>
      <c r="D1273" s="16" t="s">
        <v>6161</v>
      </c>
      <c r="E1273" s="19">
        <v>43069.34930555556</v>
      </c>
      <c r="F1273" s="16"/>
      <c r="G1273" s="16" t="s">
        <v>109</v>
      </c>
      <c r="H1273" s="16"/>
      <c r="I1273" s="16"/>
      <c r="J1273" s="16" t="s">
        <v>660</v>
      </c>
      <c r="K1273" s="16"/>
      <c r="L1273" s="20" t="s">
        <v>44</v>
      </c>
      <c r="M1273" s="22" t="s">
        <v>661</v>
      </c>
      <c r="N1273" s="16">
        <v>57.0</v>
      </c>
      <c r="O1273" s="16">
        <v>199.0</v>
      </c>
      <c r="P1273" s="16" t="s">
        <v>662</v>
      </c>
      <c r="Q1273" s="23" t="s">
        <v>6162</v>
      </c>
      <c r="R1273" s="20" t="s">
        <v>3608</v>
      </c>
    </row>
    <row r="1274">
      <c r="A1274" s="21" t="s">
        <v>6160</v>
      </c>
      <c r="B1274" s="16" t="s">
        <v>658</v>
      </c>
      <c r="C1274" s="18" t="s">
        <v>3602</v>
      </c>
      <c r="D1274" s="16" t="s">
        <v>6161</v>
      </c>
      <c r="E1274" s="19">
        <v>43069.34930555556</v>
      </c>
      <c r="F1274" s="16"/>
      <c r="G1274" s="16" t="s">
        <v>109</v>
      </c>
      <c r="H1274" s="16"/>
      <c r="I1274" s="16"/>
      <c r="J1274" s="16" t="s">
        <v>660</v>
      </c>
      <c r="K1274" s="16"/>
      <c r="L1274" s="20" t="s">
        <v>44</v>
      </c>
      <c r="M1274" s="22" t="s">
        <v>661</v>
      </c>
      <c r="N1274" s="16">
        <v>57.0</v>
      </c>
      <c r="O1274" s="16">
        <v>199.0</v>
      </c>
      <c r="P1274" s="16" t="s">
        <v>662</v>
      </c>
      <c r="Q1274" s="23" t="s">
        <v>6162</v>
      </c>
      <c r="R1274" s="20" t="s">
        <v>3608</v>
      </c>
    </row>
    <row r="1275">
      <c r="A1275" s="21" t="s">
        <v>6163</v>
      </c>
      <c r="B1275" s="16" t="s">
        <v>930</v>
      </c>
      <c r="C1275" s="18" t="s">
        <v>5876</v>
      </c>
      <c r="D1275" s="16" t="s">
        <v>6164</v>
      </c>
      <c r="E1275" s="19">
        <v>43069.29708333334</v>
      </c>
      <c r="F1275" s="16"/>
      <c r="G1275" s="16" t="s">
        <v>32</v>
      </c>
      <c r="H1275" s="16"/>
      <c r="I1275" s="16"/>
      <c r="J1275" s="16" t="s">
        <v>932</v>
      </c>
      <c r="K1275" s="16"/>
      <c r="L1275" s="20" t="s">
        <v>86</v>
      </c>
      <c r="M1275" s="22" t="s">
        <v>933</v>
      </c>
      <c r="N1275" s="16">
        <v>1521.0</v>
      </c>
      <c r="O1275" s="16">
        <v>792.0</v>
      </c>
      <c r="P1275" s="16" t="s">
        <v>934</v>
      </c>
      <c r="Q1275" s="23" t="s">
        <v>6165</v>
      </c>
      <c r="R1275" s="20" t="s">
        <v>5882</v>
      </c>
    </row>
    <row r="1276">
      <c r="A1276" s="21" t="s">
        <v>6166</v>
      </c>
      <c r="B1276" s="16" t="s">
        <v>1082</v>
      </c>
      <c r="C1276" s="18" t="s">
        <v>6167</v>
      </c>
      <c r="D1276" s="16" t="s">
        <v>6168</v>
      </c>
      <c r="E1276" s="19">
        <v>43069.23011574074</v>
      </c>
      <c r="F1276" s="16"/>
      <c r="G1276" s="16" t="s">
        <v>32</v>
      </c>
      <c r="H1276" s="16"/>
      <c r="I1276" s="16"/>
      <c r="J1276" s="16" t="s">
        <v>1085</v>
      </c>
      <c r="K1276" s="16"/>
      <c r="L1276" s="20" t="s">
        <v>44</v>
      </c>
      <c r="M1276" s="22" t="s">
        <v>2937</v>
      </c>
      <c r="N1276" s="16">
        <v>154.0</v>
      </c>
      <c r="O1276" s="16">
        <v>287.0</v>
      </c>
      <c r="P1276" s="16" t="s">
        <v>1087</v>
      </c>
      <c r="Q1276" s="23" t="s">
        <v>6169</v>
      </c>
      <c r="R1276" s="20" t="s">
        <v>6170</v>
      </c>
    </row>
    <row r="1277">
      <c r="A1277" s="21" t="s">
        <v>6171</v>
      </c>
      <c r="B1277" s="16" t="s">
        <v>6172</v>
      </c>
      <c r="C1277" s="18" t="s">
        <v>4531</v>
      </c>
      <c r="D1277" s="16" t="s">
        <v>6173</v>
      </c>
      <c r="E1277" s="19">
        <v>43069.229942129634</v>
      </c>
      <c r="F1277" s="16"/>
      <c r="G1277" s="16" t="s">
        <v>32</v>
      </c>
      <c r="H1277" s="16"/>
      <c r="I1277" s="16"/>
      <c r="J1277" s="16" t="s">
        <v>6174</v>
      </c>
      <c r="K1277" s="16"/>
      <c r="L1277" s="20" t="s">
        <v>53</v>
      </c>
      <c r="M1277" s="22" t="s">
        <v>6175</v>
      </c>
      <c r="N1277" s="16">
        <v>278.0</v>
      </c>
      <c r="O1277" s="16">
        <v>169.0</v>
      </c>
      <c r="P1277" s="16" t="s">
        <v>6176</v>
      </c>
      <c r="Q1277" s="23" t="s">
        <v>6177</v>
      </c>
      <c r="R1277" s="20" t="s">
        <v>4534</v>
      </c>
    </row>
    <row r="1278">
      <c r="A1278" s="21" t="s">
        <v>6178</v>
      </c>
      <c r="B1278" s="16" t="s">
        <v>6179</v>
      </c>
      <c r="C1278" s="18" t="s">
        <v>6180</v>
      </c>
      <c r="D1278" s="16" t="s">
        <v>6181</v>
      </c>
      <c r="E1278" s="19">
        <v>43069.22287037037</v>
      </c>
      <c r="F1278" s="16"/>
      <c r="G1278" s="16" t="s">
        <v>122</v>
      </c>
      <c r="H1278" s="16"/>
      <c r="I1278" s="16"/>
      <c r="J1278" s="16" t="s">
        <v>6182</v>
      </c>
      <c r="K1278" s="16"/>
      <c r="L1278" s="20" t="s">
        <v>53</v>
      </c>
      <c r="M1278" s="22" t="s">
        <v>6183</v>
      </c>
      <c r="N1278" s="16">
        <v>422.0</v>
      </c>
      <c r="O1278" s="16">
        <v>521.0</v>
      </c>
      <c r="P1278" s="16" t="s">
        <v>6184</v>
      </c>
      <c r="Q1278" s="23" t="s">
        <v>6185</v>
      </c>
      <c r="R1278" s="20" t="s">
        <v>6186</v>
      </c>
    </row>
    <row r="1279">
      <c r="A1279" s="21" t="s">
        <v>6187</v>
      </c>
      <c r="B1279" s="16" t="s">
        <v>4515</v>
      </c>
      <c r="C1279" s="18" t="s">
        <v>6188</v>
      </c>
      <c r="D1279" s="16" t="s">
        <v>6189</v>
      </c>
      <c r="E1279" s="19">
        <v>43069.221666666665</v>
      </c>
      <c r="F1279" s="16"/>
      <c r="G1279" s="16" t="s">
        <v>32</v>
      </c>
      <c r="H1279" s="16"/>
      <c r="I1279" s="16"/>
      <c r="J1279" s="16" t="s">
        <v>4518</v>
      </c>
      <c r="K1279" s="16"/>
      <c r="L1279" s="20" t="s">
        <v>4264</v>
      </c>
      <c r="M1279" s="22" t="s">
        <v>4519</v>
      </c>
      <c r="N1279" s="16">
        <v>286.0</v>
      </c>
      <c r="O1279" s="16">
        <v>384.0</v>
      </c>
      <c r="P1279" s="16"/>
      <c r="Q1279" s="23" t="s">
        <v>6190</v>
      </c>
      <c r="R1279" s="20" t="s">
        <v>6191</v>
      </c>
    </row>
    <row r="1280">
      <c r="A1280" s="21" t="s">
        <v>6187</v>
      </c>
      <c r="B1280" s="16" t="s">
        <v>4515</v>
      </c>
      <c r="C1280" s="18" t="s">
        <v>6188</v>
      </c>
      <c r="D1280" s="16" t="s">
        <v>6189</v>
      </c>
      <c r="E1280" s="19">
        <v>43069.221666666665</v>
      </c>
      <c r="F1280" s="16"/>
      <c r="G1280" s="16" t="s">
        <v>32</v>
      </c>
      <c r="H1280" s="16"/>
      <c r="I1280" s="16"/>
      <c r="J1280" s="16" t="s">
        <v>4518</v>
      </c>
      <c r="K1280" s="16"/>
      <c r="L1280" s="20" t="s">
        <v>4264</v>
      </c>
      <c r="M1280" s="22" t="s">
        <v>4519</v>
      </c>
      <c r="N1280" s="16">
        <v>286.0</v>
      </c>
      <c r="O1280" s="16">
        <v>384.0</v>
      </c>
      <c r="P1280" s="16"/>
      <c r="Q1280" s="23" t="s">
        <v>6190</v>
      </c>
      <c r="R1280" s="20" t="s">
        <v>6191</v>
      </c>
    </row>
    <row r="1281">
      <c r="A1281" s="21" t="s">
        <v>6192</v>
      </c>
      <c r="B1281" s="16" t="s">
        <v>1238</v>
      </c>
      <c r="C1281" s="18" t="s">
        <v>6193</v>
      </c>
      <c r="D1281" s="16" t="s">
        <v>6194</v>
      </c>
      <c r="E1281" s="19">
        <v>43069.21530092593</v>
      </c>
      <c r="F1281" s="16"/>
      <c r="G1281" s="16" t="s">
        <v>32</v>
      </c>
      <c r="H1281" s="16"/>
      <c r="I1281" s="16"/>
      <c r="J1281" s="16" t="s">
        <v>1241</v>
      </c>
      <c r="K1281" s="16"/>
      <c r="L1281" s="20" t="s">
        <v>53</v>
      </c>
      <c r="M1281" s="22" t="s">
        <v>1242</v>
      </c>
      <c r="N1281" s="16">
        <v>131.0</v>
      </c>
      <c r="O1281" s="16">
        <v>190.0</v>
      </c>
      <c r="P1281" s="16"/>
      <c r="Q1281" s="23" t="s">
        <v>6195</v>
      </c>
      <c r="R1281" s="20" t="s">
        <v>6196</v>
      </c>
    </row>
    <row r="1282">
      <c r="A1282" s="21" t="s">
        <v>6197</v>
      </c>
      <c r="B1282" s="16" t="s">
        <v>1878</v>
      </c>
      <c r="C1282" s="18" t="s">
        <v>6198</v>
      </c>
      <c r="D1282" s="16" t="s">
        <v>6199</v>
      </c>
      <c r="E1282" s="19">
        <v>43069.21501157407</v>
      </c>
      <c r="F1282" s="16"/>
      <c r="G1282" s="16" t="s">
        <v>32</v>
      </c>
      <c r="H1282" s="16"/>
      <c r="I1282" s="16"/>
      <c r="J1282" s="16" t="s">
        <v>1881</v>
      </c>
      <c r="K1282" s="16"/>
      <c r="L1282" s="20" t="s">
        <v>4264</v>
      </c>
      <c r="M1282" s="22" t="s">
        <v>1882</v>
      </c>
      <c r="N1282" s="16">
        <v>370.0</v>
      </c>
      <c r="O1282" s="16">
        <v>934.0</v>
      </c>
      <c r="P1282" s="16" t="s">
        <v>1883</v>
      </c>
      <c r="Q1282" s="23" t="s">
        <v>6200</v>
      </c>
      <c r="R1282" s="20" t="s">
        <v>6201</v>
      </c>
    </row>
    <row r="1283">
      <c r="A1283" s="21" t="s">
        <v>6202</v>
      </c>
      <c r="B1283" s="16" t="s">
        <v>6203</v>
      </c>
      <c r="C1283" s="18" t="s">
        <v>6204</v>
      </c>
      <c r="D1283" s="16" t="s">
        <v>6205</v>
      </c>
      <c r="E1283" s="19">
        <v>43069.2022337963</v>
      </c>
      <c r="F1283" s="16"/>
      <c r="G1283" s="16" t="s">
        <v>32</v>
      </c>
      <c r="H1283" s="16"/>
      <c r="I1283" s="16"/>
      <c r="J1283" s="16" t="s">
        <v>6206</v>
      </c>
      <c r="K1283" s="16"/>
      <c r="L1283" s="20" t="s">
        <v>44</v>
      </c>
      <c r="M1283" s="22" t="s">
        <v>6207</v>
      </c>
      <c r="N1283" s="16">
        <v>385.0</v>
      </c>
      <c r="O1283" s="16">
        <v>1269.0</v>
      </c>
      <c r="P1283" s="16" t="s">
        <v>6208</v>
      </c>
      <c r="Q1283" s="23" t="s">
        <v>6209</v>
      </c>
      <c r="R1283" s="20" t="s">
        <v>6210</v>
      </c>
    </row>
    <row r="1284">
      <c r="A1284" s="21" t="s">
        <v>6211</v>
      </c>
      <c r="B1284" s="16" t="s">
        <v>1091</v>
      </c>
      <c r="C1284" s="18" t="s">
        <v>6212</v>
      </c>
      <c r="D1284" s="16" t="s">
        <v>6213</v>
      </c>
      <c r="E1284" s="19">
        <v>43069.20196759259</v>
      </c>
      <c r="F1284" s="16"/>
      <c r="G1284" s="16" t="s">
        <v>32</v>
      </c>
      <c r="H1284" s="16"/>
      <c r="I1284" s="16"/>
      <c r="J1284" s="16" t="s">
        <v>1094</v>
      </c>
      <c r="K1284" s="16"/>
      <c r="L1284" s="20" t="s">
        <v>86</v>
      </c>
      <c r="M1284" s="22" t="s">
        <v>1095</v>
      </c>
      <c r="N1284" s="16">
        <v>1126.0</v>
      </c>
      <c r="O1284" s="16">
        <v>1025.0</v>
      </c>
      <c r="P1284" s="16" t="s">
        <v>1096</v>
      </c>
      <c r="Q1284" s="23" t="s">
        <v>6214</v>
      </c>
      <c r="R1284" s="20" t="s">
        <v>6215</v>
      </c>
    </row>
    <row r="1285">
      <c r="A1285" s="21" t="s">
        <v>6216</v>
      </c>
      <c r="B1285" s="16" t="s">
        <v>6217</v>
      </c>
      <c r="C1285" s="18" t="s">
        <v>4584</v>
      </c>
      <c r="D1285" s="16" t="s">
        <v>6218</v>
      </c>
      <c r="E1285" s="19">
        <v>43069.182847222226</v>
      </c>
      <c r="F1285" s="16"/>
      <c r="G1285" s="16" t="s">
        <v>122</v>
      </c>
      <c r="H1285" s="16"/>
      <c r="I1285" s="16"/>
      <c r="J1285" s="16" t="s">
        <v>6219</v>
      </c>
      <c r="K1285" s="16"/>
      <c r="L1285" s="20" t="s">
        <v>44</v>
      </c>
      <c r="M1285" s="22" t="s">
        <v>6220</v>
      </c>
      <c r="N1285" s="16">
        <v>1209.0</v>
      </c>
      <c r="O1285" s="16">
        <v>4319.0</v>
      </c>
      <c r="P1285" s="16" t="s">
        <v>6221</v>
      </c>
      <c r="Q1285" s="23" t="s">
        <v>6222</v>
      </c>
      <c r="R1285" s="20" t="s">
        <v>6116</v>
      </c>
    </row>
    <row r="1286">
      <c r="A1286" s="21" t="s">
        <v>6216</v>
      </c>
      <c r="B1286" s="16" t="s">
        <v>6217</v>
      </c>
      <c r="C1286" s="18" t="s">
        <v>4584</v>
      </c>
      <c r="D1286" s="16" t="s">
        <v>6218</v>
      </c>
      <c r="E1286" s="19">
        <v>43069.182847222226</v>
      </c>
      <c r="F1286" s="16"/>
      <c r="G1286" s="16" t="s">
        <v>122</v>
      </c>
      <c r="H1286" s="16"/>
      <c r="I1286" s="16"/>
      <c r="J1286" s="16" t="s">
        <v>6219</v>
      </c>
      <c r="K1286" s="16"/>
      <c r="L1286" s="20" t="s">
        <v>44</v>
      </c>
      <c r="M1286" s="22" t="s">
        <v>6220</v>
      </c>
      <c r="N1286" s="16">
        <v>1209.0</v>
      </c>
      <c r="O1286" s="16">
        <v>4319.0</v>
      </c>
      <c r="P1286" s="16" t="s">
        <v>6221</v>
      </c>
      <c r="Q1286" s="23" t="s">
        <v>6222</v>
      </c>
      <c r="R1286" s="20" t="s">
        <v>6116</v>
      </c>
    </row>
    <row r="1287">
      <c r="A1287" s="21" t="s">
        <v>6223</v>
      </c>
      <c r="B1287" s="16" t="s">
        <v>1031</v>
      </c>
      <c r="C1287" s="18" t="s">
        <v>4283</v>
      </c>
      <c r="D1287" s="16" t="s">
        <v>6224</v>
      </c>
      <c r="E1287" s="19">
        <v>43069.13915509259</v>
      </c>
      <c r="F1287" s="16"/>
      <c r="G1287" s="16" t="s">
        <v>32</v>
      </c>
      <c r="H1287" s="16"/>
      <c r="I1287" s="16"/>
      <c r="J1287" s="16" t="s">
        <v>1033</v>
      </c>
      <c r="K1287" s="16"/>
      <c r="L1287" s="20" t="s">
        <v>44</v>
      </c>
      <c r="M1287" s="22" t="s">
        <v>1034</v>
      </c>
      <c r="N1287" s="16">
        <v>94.0</v>
      </c>
      <c r="O1287" s="16">
        <v>338.0</v>
      </c>
      <c r="P1287" s="16" t="s">
        <v>762</v>
      </c>
      <c r="Q1287" s="23" t="s">
        <v>6225</v>
      </c>
      <c r="R1287" s="20" t="s">
        <v>4289</v>
      </c>
    </row>
    <row r="1288">
      <c r="A1288" s="21" t="s">
        <v>6226</v>
      </c>
      <c r="B1288" s="16" t="s">
        <v>1859</v>
      </c>
      <c r="C1288" s="18" t="s">
        <v>6227</v>
      </c>
      <c r="D1288" s="16" t="s">
        <v>6228</v>
      </c>
      <c r="E1288" s="19">
        <v>43069.12260416667</v>
      </c>
      <c r="F1288" s="16"/>
      <c r="G1288" s="16" t="s">
        <v>32</v>
      </c>
      <c r="H1288" s="16"/>
      <c r="I1288" s="16"/>
      <c r="J1288" s="16" t="s">
        <v>1861</v>
      </c>
      <c r="K1288" s="16"/>
      <c r="L1288" s="20" t="s">
        <v>86</v>
      </c>
      <c r="M1288" s="22" t="s">
        <v>1862</v>
      </c>
      <c r="N1288" s="16">
        <v>464.0</v>
      </c>
      <c r="O1288" s="16">
        <v>1593.0</v>
      </c>
      <c r="P1288" s="16" t="s">
        <v>1863</v>
      </c>
      <c r="Q1288" s="23" t="s">
        <v>6229</v>
      </c>
      <c r="R1288" s="20" t="s">
        <v>6230</v>
      </c>
    </row>
    <row r="1289">
      <c r="A1289" s="21" t="s">
        <v>6231</v>
      </c>
      <c r="B1289" s="16" t="s">
        <v>154</v>
      </c>
      <c r="C1289" s="18" t="s">
        <v>6232</v>
      </c>
      <c r="D1289" s="16" t="s">
        <v>6233</v>
      </c>
      <c r="E1289" s="19">
        <v>43069.1127662037</v>
      </c>
      <c r="F1289" s="16"/>
      <c r="G1289" s="16" t="s">
        <v>32</v>
      </c>
      <c r="H1289" s="16"/>
      <c r="I1289" s="16"/>
      <c r="J1289" s="16" t="s">
        <v>156</v>
      </c>
      <c r="K1289" s="16"/>
      <c r="L1289" s="20" t="s">
        <v>86</v>
      </c>
      <c r="M1289" s="22" t="s">
        <v>340</v>
      </c>
      <c r="N1289" s="16">
        <v>3145.0</v>
      </c>
      <c r="O1289" s="16">
        <v>440.0</v>
      </c>
      <c r="P1289" s="16" t="s">
        <v>158</v>
      </c>
      <c r="Q1289" s="23" t="s">
        <v>6234</v>
      </c>
      <c r="R1289" s="20" t="s">
        <v>6235</v>
      </c>
    </row>
    <row r="1290">
      <c r="A1290" s="21" t="s">
        <v>6236</v>
      </c>
      <c r="B1290" s="16" t="s">
        <v>6237</v>
      </c>
      <c r="C1290" s="18" t="s">
        <v>4598</v>
      </c>
      <c r="D1290" s="16" t="s">
        <v>6238</v>
      </c>
      <c r="E1290" s="19">
        <v>43069.109664351854</v>
      </c>
      <c r="F1290" s="16"/>
      <c r="G1290" s="16" t="s">
        <v>32</v>
      </c>
      <c r="H1290" s="16"/>
      <c r="I1290" s="16"/>
      <c r="J1290" s="16" t="s">
        <v>6239</v>
      </c>
      <c r="K1290" s="16"/>
      <c r="L1290" s="20" t="s">
        <v>53</v>
      </c>
      <c r="M1290" s="22" t="s">
        <v>6240</v>
      </c>
      <c r="N1290" s="16">
        <v>897.0</v>
      </c>
      <c r="O1290" s="16">
        <v>585.0</v>
      </c>
      <c r="P1290" s="16"/>
      <c r="Q1290" s="23" t="s">
        <v>6241</v>
      </c>
      <c r="R1290" s="20" t="s">
        <v>4603</v>
      </c>
    </row>
    <row r="1291">
      <c r="A1291" s="21" t="s">
        <v>6242</v>
      </c>
      <c r="B1291" s="16" t="s">
        <v>945</v>
      </c>
      <c r="C1291" s="18" t="s">
        <v>6243</v>
      </c>
      <c r="D1291" s="16" t="s">
        <v>6244</v>
      </c>
      <c r="E1291" s="19">
        <v>43069.10761574074</v>
      </c>
      <c r="F1291" s="16"/>
      <c r="G1291" s="16" t="s">
        <v>32</v>
      </c>
      <c r="H1291" s="16"/>
      <c r="I1291" s="16"/>
      <c r="J1291" s="16" t="s">
        <v>947</v>
      </c>
      <c r="K1291" s="16"/>
      <c r="L1291" s="20" t="s">
        <v>86</v>
      </c>
      <c r="M1291" s="22" t="s">
        <v>948</v>
      </c>
      <c r="N1291" s="16">
        <v>1737.0</v>
      </c>
      <c r="O1291" s="16">
        <v>1655.0</v>
      </c>
      <c r="P1291" s="16" t="s">
        <v>949</v>
      </c>
      <c r="Q1291" s="23" t="s">
        <v>6245</v>
      </c>
      <c r="R1291" s="20" t="s">
        <v>6246</v>
      </c>
    </row>
    <row r="1292">
      <c r="A1292" s="21" t="s">
        <v>6242</v>
      </c>
      <c r="B1292" s="16" t="s">
        <v>945</v>
      </c>
      <c r="C1292" s="18" t="s">
        <v>6243</v>
      </c>
      <c r="D1292" s="16" t="s">
        <v>6244</v>
      </c>
      <c r="E1292" s="19">
        <v>43069.10761574074</v>
      </c>
      <c r="F1292" s="16"/>
      <c r="G1292" s="16" t="s">
        <v>32</v>
      </c>
      <c r="H1292" s="16"/>
      <c r="I1292" s="16"/>
      <c r="J1292" s="16" t="s">
        <v>947</v>
      </c>
      <c r="K1292" s="16"/>
      <c r="L1292" s="20" t="s">
        <v>86</v>
      </c>
      <c r="M1292" s="22" t="s">
        <v>948</v>
      </c>
      <c r="N1292" s="16">
        <v>1737.0</v>
      </c>
      <c r="O1292" s="16">
        <v>1655.0</v>
      </c>
      <c r="P1292" s="16" t="s">
        <v>949</v>
      </c>
      <c r="Q1292" s="23" t="s">
        <v>6245</v>
      </c>
      <c r="R1292" s="20" t="s">
        <v>6246</v>
      </c>
    </row>
    <row r="1293">
      <c r="A1293" s="21" t="s">
        <v>6247</v>
      </c>
      <c r="B1293" s="16" t="s">
        <v>1238</v>
      </c>
      <c r="C1293" s="18" t="s">
        <v>6248</v>
      </c>
      <c r="D1293" s="16" t="s">
        <v>6249</v>
      </c>
      <c r="E1293" s="19">
        <v>43069.08908564815</v>
      </c>
      <c r="F1293" s="16"/>
      <c r="G1293" s="16" t="s">
        <v>32</v>
      </c>
      <c r="H1293" s="16"/>
      <c r="I1293" s="16"/>
      <c r="J1293" s="16" t="s">
        <v>1241</v>
      </c>
      <c r="K1293" s="16"/>
      <c r="L1293" s="20" t="s">
        <v>53</v>
      </c>
      <c r="M1293" s="22" t="s">
        <v>1242</v>
      </c>
      <c r="N1293" s="16">
        <v>131.0</v>
      </c>
      <c r="O1293" s="16">
        <v>190.0</v>
      </c>
      <c r="P1293" s="16"/>
      <c r="Q1293" s="23" t="s">
        <v>6250</v>
      </c>
      <c r="R1293" s="20" t="s">
        <v>6251</v>
      </c>
    </row>
    <row r="1294">
      <c r="A1294" s="21" t="s">
        <v>6252</v>
      </c>
      <c r="B1294" s="16" t="s">
        <v>2160</v>
      </c>
      <c r="C1294" s="18" t="s">
        <v>6253</v>
      </c>
      <c r="D1294" s="16" t="s">
        <v>6254</v>
      </c>
      <c r="E1294" s="19">
        <v>43069.0883912037</v>
      </c>
      <c r="F1294" s="16"/>
      <c r="G1294" s="16" t="s">
        <v>32</v>
      </c>
      <c r="H1294" s="16"/>
      <c r="I1294" s="16"/>
      <c r="J1294" s="16" t="s">
        <v>2163</v>
      </c>
      <c r="K1294" s="16"/>
      <c r="L1294" s="20" t="s">
        <v>86</v>
      </c>
      <c r="M1294" s="22" t="s">
        <v>2164</v>
      </c>
      <c r="N1294" s="16">
        <v>332.0</v>
      </c>
      <c r="O1294" s="16">
        <v>561.0</v>
      </c>
      <c r="P1294" s="16"/>
      <c r="Q1294" s="23" t="s">
        <v>6255</v>
      </c>
      <c r="R1294" s="20" t="s">
        <v>6256</v>
      </c>
    </row>
    <row r="1295">
      <c r="A1295" s="21" t="s">
        <v>6257</v>
      </c>
      <c r="B1295" s="16" t="s">
        <v>496</v>
      </c>
      <c r="C1295" s="18" t="s">
        <v>6258</v>
      </c>
      <c r="D1295" s="16" t="s">
        <v>6259</v>
      </c>
      <c r="E1295" s="19">
        <v>43069.08274305555</v>
      </c>
      <c r="F1295" s="16"/>
      <c r="G1295" s="16" t="s">
        <v>32</v>
      </c>
      <c r="H1295" s="16"/>
      <c r="I1295" s="16"/>
      <c r="J1295" s="16" t="s">
        <v>499</v>
      </c>
      <c r="K1295" s="16"/>
      <c r="L1295" s="20" t="s">
        <v>86</v>
      </c>
      <c r="M1295" s="22" t="s">
        <v>500</v>
      </c>
      <c r="N1295" s="16">
        <v>76.0</v>
      </c>
      <c r="O1295" s="16">
        <v>140.0</v>
      </c>
      <c r="P1295" s="16" t="s">
        <v>501</v>
      </c>
      <c r="Q1295" s="23" t="s">
        <v>6260</v>
      </c>
      <c r="R1295" s="20" t="s">
        <v>6261</v>
      </c>
    </row>
    <row r="1296">
      <c r="A1296" s="21" t="s">
        <v>6262</v>
      </c>
      <c r="B1296" s="16" t="s">
        <v>1878</v>
      </c>
      <c r="C1296" s="18" t="s">
        <v>6263</v>
      </c>
      <c r="D1296" s="16" t="s">
        <v>6264</v>
      </c>
      <c r="E1296" s="19">
        <v>43069.07392361111</v>
      </c>
      <c r="F1296" s="16"/>
      <c r="G1296" s="16" t="s">
        <v>32</v>
      </c>
      <c r="H1296" s="16"/>
      <c r="I1296" s="16"/>
      <c r="J1296" s="16" t="s">
        <v>1881</v>
      </c>
      <c r="K1296" s="16"/>
      <c r="L1296" s="20" t="s">
        <v>44</v>
      </c>
      <c r="M1296" s="22" t="s">
        <v>1882</v>
      </c>
      <c r="N1296" s="16">
        <v>370.0</v>
      </c>
      <c r="O1296" s="16">
        <v>934.0</v>
      </c>
      <c r="P1296" s="16" t="s">
        <v>1883</v>
      </c>
      <c r="Q1296" s="23" t="s">
        <v>6265</v>
      </c>
      <c r="R1296" s="20" t="s">
        <v>6266</v>
      </c>
    </row>
    <row r="1297">
      <c r="A1297" s="21" t="s">
        <v>6267</v>
      </c>
      <c r="B1297" s="16" t="s">
        <v>601</v>
      </c>
      <c r="C1297" s="18" t="s">
        <v>6268</v>
      </c>
      <c r="D1297" s="16" t="s">
        <v>6269</v>
      </c>
      <c r="E1297" s="19">
        <v>43069.07351851852</v>
      </c>
      <c r="F1297" s="16"/>
      <c r="G1297" s="16" t="s">
        <v>32</v>
      </c>
      <c r="H1297" s="16"/>
      <c r="I1297" s="16"/>
      <c r="J1297" s="16" t="s">
        <v>604</v>
      </c>
      <c r="K1297" s="16"/>
      <c r="L1297" s="20" t="s">
        <v>53</v>
      </c>
      <c r="M1297" s="22" t="s">
        <v>605</v>
      </c>
      <c r="N1297" s="16">
        <v>1324.0</v>
      </c>
      <c r="O1297" s="16">
        <v>1466.0</v>
      </c>
      <c r="P1297" s="16" t="s">
        <v>606</v>
      </c>
      <c r="Q1297" s="23" t="s">
        <v>6270</v>
      </c>
      <c r="R1297" s="20" t="s">
        <v>6271</v>
      </c>
    </row>
    <row r="1298">
      <c r="A1298" s="21" t="s">
        <v>6272</v>
      </c>
      <c r="B1298" s="16" t="s">
        <v>1313</v>
      </c>
      <c r="C1298" s="18" t="s">
        <v>6273</v>
      </c>
      <c r="D1298" s="16" t="s">
        <v>6274</v>
      </c>
      <c r="E1298" s="19">
        <v>43069.07061342592</v>
      </c>
      <c r="F1298" s="16"/>
      <c r="G1298" s="16" t="s">
        <v>32</v>
      </c>
      <c r="H1298" s="16"/>
      <c r="I1298" s="16"/>
      <c r="J1298" s="16" t="s">
        <v>1315</v>
      </c>
      <c r="K1298" s="16"/>
      <c r="L1298" s="20" t="s">
        <v>4264</v>
      </c>
      <c r="M1298" s="22" t="s">
        <v>1316</v>
      </c>
      <c r="N1298" s="16">
        <v>33.0</v>
      </c>
      <c r="O1298" s="16">
        <v>105.0</v>
      </c>
      <c r="P1298" s="16"/>
      <c r="Q1298" s="23" t="s">
        <v>6275</v>
      </c>
      <c r="R1298" s="20" t="s">
        <v>6276</v>
      </c>
    </row>
    <row r="1299">
      <c r="A1299" s="21" t="s">
        <v>6277</v>
      </c>
      <c r="B1299" s="16" t="s">
        <v>4260</v>
      </c>
      <c r="C1299" s="18" t="s">
        <v>6278</v>
      </c>
      <c r="D1299" s="16" t="s">
        <v>6279</v>
      </c>
      <c r="E1299" s="19">
        <v>43069.066296296296</v>
      </c>
      <c r="F1299" s="16"/>
      <c r="G1299" s="16" t="s">
        <v>32</v>
      </c>
      <c r="H1299" s="16"/>
      <c r="I1299" s="16"/>
      <c r="J1299" s="16" t="s">
        <v>4263</v>
      </c>
      <c r="K1299" s="16"/>
      <c r="L1299" s="20" t="s">
        <v>86</v>
      </c>
      <c r="M1299" s="22" t="s">
        <v>4265</v>
      </c>
      <c r="N1299" s="16">
        <v>87.0</v>
      </c>
      <c r="O1299" s="16">
        <v>164.0</v>
      </c>
      <c r="P1299" s="16"/>
      <c r="Q1299" s="23" t="s">
        <v>6280</v>
      </c>
      <c r="R1299" s="20" t="s">
        <v>6281</v>
      </c>
    </row>
    <row r="1300">
      <c r="A1300" s="21" t="s">
        <v>6282</v>
      </c>
      <c r="B1300" s="16" t="s">
        <v>1298</v>
      </c>
      <c r="C1300" s="18" t="s">
        <v>6283</v>
      </c>
      <c r="D1300" s="16" t="s">
        <v>6284</v>
      </c>
      <c r="E1300" s="19">
        <v>43069.06626157407</v>
      </c>
      <c r="F1300" s="16"/>
      <c r="G1300" s="16" t="s">
        <v>32</v>
      </c>
      <c r="H1300" s="16"/>
      <c r="I1300" s="16"/>
      <c r="J1300" s="16" t="s">
        <v>1301</v>
      </c>
      <c r="K1300" s="16"/>
      <c r="L1300" s="20" t="s">
        <v>44</v>
      </c>
      <c r="M1300" s="22" t="s">
        <v>1302</v>
      </c>
      <c r="N1300" s="16">
        <v>74.0</v>
      </c>
      <c r="O1300" s="16">
        <v>177.0</v>
      </c>
      <c r="P1300" s="16" t="s">
        <v>1303</v>
      </c>
      <c r="Q1300" s="23" t="s">
        <v>6285</v>
      </c>
      <c r="R1300" s="20" t="s">
        <v>6286</v>
      </c>
    </row>
    <row r="1301">
      <c r="A1301" s="21" t="s">
        <v>6282</v>
      </c>
      <c r="B1301" s="16" t="s">
        <v>1298</v>
      </c>
      <c r="C1301" s="18" t="s">
        <v>6283</v>
      </c>
      <c r="D1301" s="16" t="s">
        <v>6284</v>
      </c>
      <c r="E1301" s="19">
        <v>43069.06626157407</v>
      </c>
      <c r="F1301" s="16"/>
      <c r="G1301" s="16" t="s">
        <v>32</v>
      </c>
      <c r="H1301" s="16"/>
      <c r="I1301" s="16"/>
      <c r="J1301" s="16" t="s">
        <v>1301</v>
      </c>
      <c r="K1301" s="16"/>
      <c r="L1301" s="20" t="s">
        <v>44</v>
      </c>
      <c r="M1301" s="22" t="s">
        <v>1302</v>
      </c>
      <c r="N1301" s="16">
        <v>74.0</v>
      </c>
      <c r="O1301" s="16">
        <v>177.0</v>
      </c>
      <c r="P1301" s="16" t="s">
        <v>1303</v>
      </c>
      <c r="Q1301" s="23" t="s">
        <v>6285</v>
      </c>
      <c r="R1301" s="20" t="s">
        <v>6286</v>
      </c>
    </row>
    <row r="1302">
      <c r="A1302" s="21" t="s">
        <v>6287</v>
      </c>
      <c r="B1302" s="16" t="s">
        <v>842</v>
      </c>
      <c r="C1302" s="18" t="s">
        <v>6288</v>
      </c>
      <c r="D1302" s="16" t="s">
        <v>6289</v>
      </c>
      <c r="E1302" s="19">
        <v>43069.020995370374</v>
      </c>
      <c r="F1302" s="16"/>
      <c r="G1302" s="16" t="s">
        <v>32</v>
      </c>
      <c r="H1302" s="16"/>
      <c r="I1302" s="16"/>
      <c r="J1302" s="16" t="s">
        <v>845</v>
      </c>
      <c r="K1302" s="16"/>
      <c r="L1302" s="20" t="s">
        <v>53</v>
      </c>
      <c r="M1302" s="22" t="s">
        <v>846</v>
      </c>
      <c r="N1302" s="16">
        <v>539.0</v>
      </c>
      <c r="O1302" s="16">
        <v>515.0</v>
      </c>
      <c r="P1302" s="16" t="s">
        <v>847</v>
      </c>
      <c r="Q1302" s="23" t="s">
        <v>6290</v>
      </c>
      <c r="R1302" s="20" t="s">
        <v>6291</v>
      </c>
    </row>
    <row r="1303">
      <c r="A1303" s="21" t="s">
        <v>6292</v>
      </c>
      <c r="B1303" s="16" t="s">
        <v>154</v>
      </c>
      <c r="C1303" s="18" t="s">
        <v>6293</v>
      </c>
      <c r="D1303" s="16" t="s">
        <v>6294</v>
      </c>
      <c r="E1303" s="19">
        <v>43069.016817129625</v>
      </c>
      <c r="F1303" s="16"/>
      <c r="G1303" s="16" t="s">
        <v>32</v>
      </c>
      <c r="H1303" s="16"/>
      <c r="I1303" s="16"/>
      <c r="J1303" s="16" t="s">
        <v>156</v>
      </c>
      <c r="K1303" s="16"/>
      <c r="L1303" s="20" t="s">
        <v>86</v>
      </c>
      <c r="M1303" s="22" t="s">
        <v>340</v>
      </c>
      <c r="N1303" s="16">
        <v>3145.0</v>
      </c>
      <c r="O1303" s="16">
        <v>440.0</v>
      </c>
      <c r="P1303" s="16" t="s">
        <v>158</v>
      </c>
      <c r="Q1303" s="23" t="s">
        <v>6295</v>
      </c>
      <c r="R1303" s="20" t="s">
        <v>6296</v>
      </c>
    </row>
    <row r="1304">
      <c r="A1304" s="21" t="s">
        <v>6297</v>
      </c>
      <c r="B1304" s="16" t="s">
        <v>1878</v>
      </c>
      <c r="C1304" s="18" t="s">
        <v>6298</v>
      </c>
      <c r="D1304" s="16" t="s">
        <v>6299</v>
      </c>
      <c r="E1304" s="19">
        <v>43069.01587962963</v>
      </c>
      <c r="F1304" s="16"/>
      <c r="G1304" s="16" t="s">
        <v>32</v>
      </c>
      <c r="H1304" s="16"/>
      <c r="I1304" s="16"/>
      <c r="J1304" s="16" t="s">
        <v>1881</v>
      </c>
      <c r="K1304" s="16"/>
      <c r="L1304" s="20" t="s">
        <v>4264</v>
      </c>
      <c r="M1304" s="22" t="s">
        <v>1882</v>
      </c>
      <c r="N1304" s="16">
        <v>370.0</v>
      </c>
      <c r="O1304" s="16">
        <v>934.0</v>
      </c>
      <c r="P1304" s="16" t="s">
        <v>1883</v>
      </c>
      <c r="Q1304" s="23" t="s">
        <v>6300</v>
      </c>
      <c r="R1304" s="20" t="s">
        <v>6301</v>
      </c>
    </row>
    <row r="1305">
      <c r="A1305" s="21" t="s">
        <v>6302</v>
      </c>
      <c r="B1305" s="16" t="s">
        <v>1031</v>
      </c>
      <c r="C1305" s="18" t="s">
        <v>6156</v>
      </c>
      <c r="D1305" s="16" t="s">
        <v>6303</v>
      </c>
      <c r="E1305" s="19">
        <v>43069.01421296297</v>
      </c>
      <c r="F1305" s="16"/>
      <c r="G1305" s="16" t="s">
        <v>32</v>
      </c>
      <c r="H1305" s="16"/>
      <c r="I1305" s="16"/>
      <c r="J1305" s="16" t="s">
        <v>1033</v>
      </c>
      <c r="K1305" s="16"/>
      <c r="L1305" s="20" t="s">
        <v>44</v>
      </c>
      <c r="M1305" s="22" t="s">
        <v>1034</v>
      </c>
      <c r="N1305" s="16">
        <v>95.0</v>
      </c>
      <c r="O1305" s="16">
        <v>339.0</v>
      </c>
      <c r="P1305" s="16" t="s">
        <v>762</v>
      </c>
      <c r="Q1305" s="23" t="s">
        <v>6304</v>
      </c>
      <c r="R1305" s="20" t="s">
        <v>6159</v>
      </c>
    </row>
    <row r="1306">
      <c r="A1306" s="21" t="s">
        <v>6305</v>
      </c>
      <c r="B1306" s="16" t="s">
        <v>383</v>
      </c>
      <c r="C1306" s="18" t="s">
        <v>4531</v>
      </c>
      <c r="D1306" s="16" t="s">
        <v>6306</v>
      </c>
      <c r="E1306" s="19">
        <v>43069.01347222222</v>
      </c>
      <c r="F1306" s="16"/>
      <c r="G1306" s="16" t="s">
        <v>32</v>
      </c>
      <c r="H1306" s="16"/>
      <c r="I1306" s="16"/>
      <c r="J1306" s="16" t="s">
        <v>386</v>
      </c>
      <c r="K1306" s="16"/>
      <c r="L1306" s="20" t="s">
        <v>53</v>
      </c>
      <c r="M1306" s="22" t="s">
        <v>387</v>
      </c>
      <c r="N1306" s="16">
        <v>817.0</v>
      </c>
      <c r="O1306" s="16">
        <v>712.0</v>
      </c>
      <c r="P1306" s="16" t="s">
        <v>388</v>
      </c>
      <c r="Q1306" s="23" t="s">
        <v>6307</v>
      </c>
      <c r="R1306" s="20" t="s">
        <v>4534</v>
      </c>
    </row>
    <row r="1307">
      <c r="A1307" s="21" t="s">
        <v>6305</v>
      </c>
      <c r="B1307" s="16" t="s">
        <v>383</v>
      </c>
      <c r="C1307" s="18" t="s">
        <v>4531</v>
      </c>
      <c r="D1307" s="16" t="s">
        <v>6306</v>
      </c>
      <c r="E1307" s="19">
        <v>43069.01347222222</v>
      </c>
      <c r="F1307" s="16"/>
      <c r="G1307" s="16" t="s">
        <v>32</v>
      </c>
      <c r="H1307" s="16"/>
      <c r="I1307" s="16"/>
      <c r="J1307" s="16" t="s">
        <v>386</v>
      </c>
      <c r="K1307" s="16"/>
      <c r="L1307" s="20" t="s">
        <v>53</v>
      </c>
      <c r="M1307" s="22" t="s">
        <v>387</v>
      </c>
      <c r="N1307" s="16">
        <v>817.0</v>
      </c>
      <c r="O1307" s="16">
        <v>712.0</v>
      </c>
      <c r="P1307" s="16" t="s">
        <v>388</v>
      </c>
      <c r="Q1307" s="23" t="s">
        <v>6307</v>
      </c>
      <c r="R1307" s="20" t="s">
        <v>4534</v>
      </c>
    </row>
    <row r="1308">
      <c r="A1308" s="21" t="s">
        <v>6308</v>
      </c>
      <c r="B1308" s="16" t="s">
        <v>1662</v>
      </c>
      <c r="C1308" s="18" t="s">
        <v>6309</v>
      </c>
      <c r="D1308" s="16" t="s">
        <v>6310</v>
      </c>
      <c r="E1308" s="19">
        <v>43069.00520833333</v>
      </c>
      <c r="F1308" s="16"/>
      <c r="G1308" s="16" t="s">
        <v>32</v>
      </c>
      <c r="H1308" s="16"/>
      <c r="I1308" s="16"/>
      <c r="J1308" s="16" t="s">
        <v>1664</v>
      </c>
      <c r="K1308" s="16"/>
      <c r="L1308" s="20" t="s">
        <v>44</v>
      </c>
      <c r="M1308" s="22" t="s">
        <v>1665</v>
      </c>
      <c r="N1308" s="16">
        <v>156.0</v>
      </c>
      <c r="O1308" s="16">
        <v>158.0</v>
      </c>
      <c r="P1308" s="16"/>
      <c r="Q1308" s="23" t="s">
        <v>6311</v>
      </c>
      <c r="R1308" s="20" t="s">
        <v>6312</v>
      </c>
    </row>
    <row r="1309">
      <c r="A1309" s="21" t="s">
        <v>6313</v>
      </c>
      <c r="B1309" s="16" t="s">
        <v>6314</v>
      </c>
      <c r="C1309" s="18" t="s">
        <v>611</v>
      </c>
      <c r="D1309" s="16" t="s">
        <v>6315</v>
      </c>
      <c r="E1309" s="19">
        <v>43068.99994212963</v>
      </c>
      <c r="F1309" s="16"/>
      <c r="G1309" s="16" t="s">
        <v>32</v>
      </c>
      <c r="H1309" s="16"/>
      <c r="I1309" s="16"/>
      <c r="J1309" s="16" t="s">
        <v>6316</v>
      </c>
      <c r="K1309" s="16"/>
      <c r="L1309" s="20" t="s">
        <v>44</v>
      </c>
      <c r="M1309" s="22" t="s">
        <v>6317</v>
      </c>
      <c r="N1309" s="16">
        <v>872.0</v>
      </c>
      <c r="O1309" s="16">
        <v>1445.0</v>
      </c>
      <c r="P1309" s="16" t="s">
        <v>6318</v>
      </c>
      <c r="Q1309" s="23" t="s">
        <v>6319</v>
      </c>
      <c r="R1309" s="20" t="s">
        <v>617</v>
      </c>
    </row>
    <row r="1310">
      <c r="A1310" s="21" t="s">
        <v>6320</v>
      </c>
      <c r="B1310" s="16" t="s">
        <v>2259</v>
      </c>
      <c r="C1310" s="18" t="s">
        <v>6321</v>
      </c>
      <c r="D1310" s="16" t="s">
        <v>6322</v>
      </c>
      <c r="E1310" s="19">
        <v>43068.99185185185</v>
      </c>
      <c r="F1310" s="16"/>
      <c r="G1310" s="16" t="s">
        <v>32</v>
      </c>
      <c r="H1310" s="16"/>
      <c r="I1310" s="16"/>
      <c r="J1310" s="16" t="s">
        <v>2262</v>
      </c>
      <c r="K1310" s="16"/>
      <c r="L1310" s="20" t="s">
        <v>53</v>
      </c>
      <c r="M1310" s="22" t="s">
        <v>2263</v>
      </c>
      <c r="N1310" s="16">
        <v>493.0</v>
      </c>
      <c r="O1310" s="16">
        <v>356.0</v>
      </c>
      <c r="P1310" s="16" t="s">
        <v>738</v>
      </c>
      <c r="Q1310" s="23" t="s">
        <v>6323</v>
      </c>
      <c r="R1310" s="20" t="s">
        <v>568</v>
      </c>
    </row>
    <row r="1311">
      <c r="A1311" s="21" t="s">
        <v>6324</v>
      </c>
      <c r="B1311" s="16" t="s">
        <v>713</v>
      </c>
      <c r="C1311" s="18" t="s">
        <v>6325</v>
      </c>
      <c r="D1311" s="16" t="s">
        <v>6326</v>
      </c>
      <c r="E1311" s="19">
        <v>43068.974814814814</v>
      </c>
      <c r="F1311" s="16"/>
      <c r="G1311" s="16" t="s">
        <v>32</v>
      </c>
      <c r="H1311" s="16"/>
      <c r="I1311" s="16"/>
      <c r="J1311" s="16" t="s">
        <v>715</v>
      </c>
      <c r="K1311" s="16"/>
      <c r="L1311" s="20" t="s">
        <v>44</v>
      </c>
      <c r="M1311" s="22" t="s">
        <v>716</v>
      </c>
      <c r="N1311" s="16">
        <v>767.0</v>
      </c>
      <c r="O1311" s="16">
        <v>1843.0</v>
      </c>
      <c r="P1311" s="16" t="s">
        <v>717</v>
      </c>
      <c r="Q1311" s="23" t="s">
        <v>6327</v>
      </c>
      <c r="R1311" s="20" t="s">
        <v>6328</v>
      </c>
    </row>
    <row r="1312">
      <c r="A1312" s="21" t="s">
        <v>6329</v>
      </c>
      <c r="B1312" s="16" t="s">
        <v>154</v>
      </c>
      <c r="C1312" s="18" t="s">
        <v>6330</v>
      </c>
      <c r="D1312" s="16" t="s">
        <v>6331</v>
      </c>
      <c r="E1312" s="19">
        <v>43068.97451388889</v>
      </c>
      <c r="F1312" s="16"/>
      <c r="G1312" s="16" t="s">
        <v>32</v>
      </c>
      <c r="H1312" s="16"/>
      <c r="I1312" s="16"/>
      <c r="J1312" s="16" t="s">
        <v>156</v>
      </c>
      <c r="K1312" s="16"/>
      <c r="L1312" s="20" t="s">
        <v>86</v>
      </c>
      <c r="M1312" s="22" t="s">
        <v>340</v>
      </c>
      <c r="N1312" s="16">
        <v>3145.0</v>
      </c>
      <c r="O1312" s="16">
        <v>440.0</v>
      </c>
      <c r="P1312" s="16" t="s">
        <v>158</v>
      </c>
      <c r="Q1312" s="23" t="s">
        <v>6332</v>
      </c>
      <c r="R1312" s="20" t="s">
        <v>6333</v>
      </c>
    </row>
    <row r="1313">
      <c r="A1313" s="21" t="s">
        <v>6334</v>
      </c>
      <c r="B1313" s="16" t="s">
        <v>154</v>
      </c>
      <c r="C1313" s="18" t="s">
        <v>6335</v>
      </c>
      <c r="D1313" s="16" t="s">
        <v>6336</v>
      </c>
      <c r="E1313" s="19">
        <v>43068.973495370374</v>
      </c>
      <c r="F1313" s="16"/>
      <c r="G1313" s="16" t="s">
        <v>32</v>
      </c>
      <c r="H1313" s="16"/>
      <c r="I1313" s="16"/>
      <c r="J1313" s="16" t="s">
        <v>156</v>
      </c>
      <c r="K1313" s="16"/>
      <c r="L1313" s="20" t="s">
        <v>516</v>
      </c>
      <c r="M1313" s="22" t="s">
        <v>340</v>
      </c>
      <c r="N1313" s="16">
        <v>3145.0</v>
      </c>
      <c r="O1313" s="16">
        <v>440.0</v>
      </c>
      <c r="P1313" s="16" t="s">
        <v>158</v>
      </c>
      <c r="Q1313" s="23" t="s">
        <v>6337</v>
      </c>
      <c r="R1313" s="20" t="s">
        <v>6338</v>
      </c>
    </row>
    <row r="1314">
      <c r="A1314" s="21" t="s">
        <v>6334</v>
      </c>
      <c r="B1314" s="16" t="s">
        <v>154</v>
      </c>
      <c r="C1314" s="18" t="s">
        <v>6335</v>
      </c>
      <c r="D1314" s="16" t="s">
        <v>6336</v>
      </c>
      <c r="E1314" s="19">
        <v>43068.973495370374</v>
      </c>
      <c r="F1314" s="16"/>
      <c r="G1314" s="16" t="s">
        <v>32</v>
      </c>
      <c r="H1314" s="16"/>
      <c r="I1314" s="16"/>
      <c r="J1314" s="16" t="s">
        <v>156</v>
      </c>
      <c r="K1314" s="16"/>
      <c r="L1314" s="20" t="s">
        <v>516</v>
      </c>
      <c r="M1314" s="22" t="s">
        <v>340</v>
      </c>
      <c r="N1314" s="16">
        <v>3145.0</v>
      </c>
      <c r="O1314" s="16">
        <v>440.0</v>
      </c>
      <c r="P1314" s="16" t="s">
        <v>158</v>
      </c>
      <c r="Q1314" s="23" t="s">
        <v>6337</v>
      </c>
      <c r="R1314" s="20" t="s">
        <v>6338</v>
      </c>
    </row>
    <row r="1315">
      <c r="A1315" s="21" t="s">
        <v>6339</v>
      </c>
      <c r="B1315" s="16" t="s">
        <v>842</v>
      </c>
      <c r="C1315" s="18" t="s">
        <v>4468</v>
      </c>
      <c r="D1315" s="16" t="s">
        <v>6340</v>
      </c>
      <c r="E1315" s="19">
        <v>43068.95741898148</v>
      </c>
      <c r="F1315" s="16"/>
      <c r="G1315" s="16" t="s">
        <v>32</v>
      </c>
      <c r="H1315" s="16"/>
      <c r="I1315" s="16"/>
      <c r="J1315" s="16" t="s">
        <v>845</v>
      </c>
      <c r="K1315" s="16"/>
      <c r="L1315" s="20" t="s">
        <v>53</v>
      </c>
      <c r="M1315" s="22" t="s">
        <v>846</v>
      </c>
      <c r="N1315" s="16">
        <v>540.0</v>
      </c>
      <c r="O1315" s="16">
        <v>516.0</v>
      </c>
      <c r="P1315" s="16" t="s">
        <v>847</v>
      </c>
      <c r="Q1315" s="23" t="s">
        <v>6341</v>
      </c>
      <c r="R1315" s="20" t="s">
        <v>4471</v>
      </c>
    </row>
    <row r="1316">
      <c r="A1316" s="21" t="s">
        <v>6342</v>
      </c>
      <c r="B1316" s="16" t="s">
        <v>6343</v>
      </c>
      <c r="C1316" s="18" t="s">
        <v>6344</v>
      </c>
      <c r="D1316" s="16" t="s">
        <v>6345</v>
      </c>
      <c r="E1316" s="19">
        <v>43068.95733796296</v>
      </c>
      <c r="F1316" s="16"/>
      <c r="G1316" s="16" t="s">
        <v>32</v>
      </c>
      <c r="H1316" s="16"/>
      <c r="I1316" s="16"/>
      <c r="J1316" s="16" t="s">
        <v>6346</v>
      </c>
      <c r="K1316" s="16"/>
      <c r="L1316" s="20" t="s">
        <v>86</v>
      </c>
      <c r="M1316" s="22" t="s">
        <v>6347</v>
      </c>
      <c r="N1316" s="16">
        <v>26.0</v>
      </c>
      <c r="O1316" s="16">
        <v>52.0</v>
      </c>
      <c r="P1316" s="16" t="s">
        <v>6348</v>
      </c>
      <c r="Q1316" s="23" t="s">
        <v>6349</v>
      </c>
      <c r="R1316" s="20" t="s">
        <v>2418</v>
      </c>
    </row>
    <row r="1317">
      <c r="A1317" s="21" t="s">
        <v>6350</v>
      </c>
      <c r="B1317" s="16" t="s">
        <v>842</v>
      </c>
      <c r="C1317" s="18" t="s">
        <v>6351</v>
      </c>
      <c r="D1317" s="16" t="s">
        <v>6352</v>
      </c>
      <c r="E1317" s="19">
        <v>43068.95542824074</v>
      </c>
      <c r="F1317" s="16"/>
      <c r="G1317" s="16" t="s">
        <v>32</v>
      </c>
      <c r="H1317" s="16"/>
      <c r="I1317" s="16"/>
      <c r="J1317" s="16" t="s">
        <v>845</v>
      </c>
      <c r="K1317" s="16"/>
      <c r="L1317" s="20" t="s">
        <v>53</v>
      </c>
      <c r="M1317" s="22" t="s">
        <v>846</v>
      </c>
      <c r="N1317" s="16">
        <v>540.0</v>
      </c>
      <c r="O1317" s="16">
        <v>516.0</v>
      </c>
      <c r="P1317" s="16" t="s">
        <v>847</v>
      </c>
      <c r="Q1317" s="23" t="s">
        <v>6353</v>
      </c>
      <c r="R1317" s="20" t="s">
        <v>6354</v>
      </c>
    </row>
    <row r="1318">
      <c r="A1318" s="21" t="s">
        <v>6355</v>
      </c>
      <c r="B1318" s="16" t="s">
        <v>192</v>
      </c>
      <c r="C1318" s="18" t="s">
        <v>6351</v>
      </c>
      <c r="D1318" s="16" t="s">
        <v>6356</v>
      </c>
      <c r="E1318" s="19">
        <v>43068.948217592595</v>
      </c>
      <c r="F1318" s="16"/>
      <c r="G1318" s="16" t="s">
        <v>32</v>
      </c>
      <c r="H1318" s="16"/>
      <c r="I1318" s="16"/>
      <c r="J1318" s="16" t="s">
        <v>194</v>
      </c>
      <c r="K1318" s="16"/>
      <c r="L1318" s="20" t="s">
        <v>86</v>
      </c>
      <c r="M1318" s="22" t="s">
        <v>195</v>
      </c>
      <c r="N1318" s="16">
        <v>822.0</v>
      </c>
      <c r="O1318" s="16">
        <v>1969.0</v>
      </c>
      <c r="P1318" s="16" t="s">
        <v>196</v>
      </c>
      <c r="Q1318" s="23" t="s">
        <v>6357</v>
      </c>
      <c r="R1318" s="20" t="s">
        <v>6354</v>
      </c>
    </row>
    <row r="1319">
      <c r="A1319" s="21" t="s">
        <v>6358</v>
      </c>
      <c r="B1319" s="16" t="s">
        <v>544</v>
      </c>
      <c r="C1319" s="18" t="s">
        <v>6359</v>
      </c>
      <c r="D1319" s="16" t="s">
        <v>6360</v>
      </c>
      <c r="E1319" s="19">
        <v>43068.93650462963</v>
      </c>
      <c r="F1319" s="16"/>
      <c r="G1319" s="16" t="s">
        <v>32</v>
      </c>
      <c r="H1319" s="16"/>
      <c r="I1319" s="16"/>
      <c r="J1319" s="16" t="s">
        <v>546</v>
      </c>
      <c r="K1319" s="16"/>
      <c r="L1319" s="20" t="s">
        <v>44</v>
      </c>
      <c r="M1319" s="22" t="s">
        <v>547</v>
      </c>
      <c r="N1319" s="16">
        <v>1379.0</v>
      </c>
      <c r="O1319" s="16">
        <v>2428.0</v>
      </c>
      <c r="P1319" s="16" t="s">
        <v>548</v>
      </c>
      <c r="Q1319" s="23" t="s">
        <v>6361</v>
      </c>
      <c r="R1319" s="20" t="s">
        <v>6362</v>
      </c>
    </row>
    <row r="1320">
      <c r="A1320" s="21" t="s">
        <v>6363</v>
      </c>
      <c r="B1320" s="16" t="s">
        <v>785</v>
      </c>
      <c r="C1320" s="18" t="s">
        <v>6364</v>
      </c>
      <c r="D1320" s="16" t="s">
        <v>6365</v>
      </c>
      <c r="E1320" s="19">
        <v>43068.934016203704</v>
      </c>
      <c r="F1320" s="16"/>
      <c r="G1320" s="16" t="s">
        <v>32</v>
      </c>
      <c r="H1320" s="16"/>
      <c r="I1320" s="16"/>
      <c r="J1320" s="16" t="s">
        <v>787</v>
      </c>
      <c r="K1320" s="16"/>
      <c r="L1320" s="20" t="s">
        <v>44</v>
      </c>
      <c r="M1320" s="22" t="s">
        <v>788</v>
      </c>
      <c r="N1320" s="16">
        <v>1772.0</v>
      </c>
      <c r="O1320" s="16">
        <v>1361.0</v>
      </c>
      <c r="P1320" s="16" t="s">
        <v>789</v>
      </c>
      <c r="Q1320" s="23" t="s">
        <v>6366</v>
      </c>
      <c r="R1320" s="20" t="s">
        <v>6367</v>
      </c>
    </row>
    <row r="1321">
      <c r="A1321" s="21" t="s">
        <v>6368</v>
      </c>
      <c r="B1321" s="16" t="s">
        <v>1319</v>
      </c>
      <c r="C1321" s="18" t="s">
        <v>6369</v>
      </c>
      <c r="D1321" s="16" t="s">
        <v>6370</v>
      </c>
      <c r="E1321" s="19">
        <v>43068.93331018518</v>
      </c>
      <c r="F1321" s="16"/>
      <c r="G1321" s="16" t="s">
        <v>32</v>
      </c>
      <c r="H1321" s="16"/>
      <c r="I1321" s="16"/>
      <c r="J1321" s="16" t="s">
        <v>1322</v>
      </c>
      <c r="K1321" s="16"/>
      <c r="L1321" s="20" t="s">
        <v>44</v>
      </c>
      <c r="M1321" s="22" t="s">
        <v>1323</v>
      </c>
      <c r="N1321" s="16">
        <v>18.0</v>
      </c>
      <c r="O1321" s="16">
        <v>34.0</v>
      </c>
      <c r="P1321" s="16" t="s">
        <v>1138</v>
      </c>
      <c r="Q1321" s="23" t="s">
        <v>6371</v>
      </c>
      <c r="R1321" s="20" t="s">
        <v>6372</v>
      </c>
    </row>
    <row r="1322">
      <c r="A1322" s="21" t="s">
        <v>6373</v>
      </c>
      <c r="B1322" s="16" t="s">
        <v>601</v>
      </c>
      <c r="C1322" s="18" t="s">
        <v>6374</v>
      </c>
      <c r="D1322" s="16" t="s">
        <v>6375</v>
      </c>
      <c r="E1322" s="19">
        <v>43068.930810185186</v>
      </c>
      <c r="F1322" s="16"/>
      <c r="G1322" s="16" t="s">
        <v>32</v>
      </c>
      <c r="H1322" s="16"/>
      <c r="I1322" s="16"/>
      <c r="J1322" s="16" t="s">
        <v>604</v>
      </c>
      <c r="K1322" s="16"/>
      <c r="L1322" s="20" t="s">
        <v>53</v>
      </c>
      <c r="M1322" s="22" t="s">
        <v>605</v>
      </c>
      <c r="N1322" s="16">
        <v>1325.0</v>
      </c>
      <c r="O1322" s="16">
        <v>1467.0</v>
      </c>
      <c r="P1322" s="16" t="s">
        <v>606</v>
      </c>
      <c r="Q1322" s="23" t="s">
        <v>6376</v>
      </c>
      <c r="R1322" s="20" t="s">
        <v>6377</v>
      </c>
    </row>
    <row r="1323">
      <c r="A1323" s="21" t="s">
        <v>6373</v>
      </c>
      <c r="B1323" s="16" t="s">
        <v>601</v>
      </c>
      <c r="C1323" s="18" t="s">
        <v>6374</v>
      </c>
      <c r="D1323" s="16" t="s">
        <v>6375</v>
      </c>
      <c r="E1323" s="19">
        <v>43068.930810185186</v>
      </c>
      <c r="F1323" s="16"/>
      <c r="G1323" s="16" t="s">
        <v>32</v>
      </c>
      <c r="H1323" s="16"/>
      <c r="I1323" s="16"/>
      <c r="J1323" s="16" t="s">
        <v>604</v>
      </c>
      <c r="K1323" s="16"/>
      <c r="L1323" s="20" t="s">
        <v>53</v>
      </c>
      <c r="M1323" s="22" t="s">
        <v>605</v>
      </c>
      <c r="N1323" s="16">
        <v>1325.0</v>
      </c>
      <c r="O1323" s="16">
        <v>1467.0</v>
      </c>
      <c r="P1323" s="16" t="s">
        <v>606</v>
      </c>
      <c r="Q1323" s="23" t="s">
        <v>6376</v>
      </c>
      <c r="R1323" s="20" t="s">
        <v>6377</v>
      </c>
    </row>
    <row r="1324">
      <c r="A1324" s="21" t="s">
        <v>6378</v>
      </c>
      <c r="B1324" s="16" t="s">
        <v>6179</v>
      </c>
      <c r="C1324" s="18" t="s">
        <v>6379</v>
      </c>
      <c r="D1324" s="16" t="s">
        <v>6380</v>
      </c>
      <c r="E1324" s="19">
        <v>43068.92181712963</v>
      </c>
      <c r="F1324" s="16"/>
      <c r="G1324" s="16" t="s">
        <v>122</v>
      </c>
      <c r="H1324" s="16"/>
      <c r="I1324" s="16"/>
      <c r="J1324" s="16" t="s">
        <v>6182</v>
      </c>
      <c r="K1324" s="16"/>
      <c r="L1324" s="20" t="s">
        <v>53</v>
      </c>
      <c r="M1324" s="22" t="s">
        <v>6183</v>
      </c>
      <c r="N1324" s="16">
        <v>422.0</v>
      </c>
      <c r="O1324" s="16">
        <v>521.0</v>
      </c>
      <c r="P1324" s="16" t="s">
        <v>6184</v>
      </c>
      <c r="Q1324" s="23" t="s">
        <v>6381</v>
      </c>
      <c r="R1324" s="20" t="s">
        <v>3912</v>
      </c>
    </row>
    <row r="1325">
      <c r="A1325" s="21" t="s">
        <v>6382</v>
      </c>
      <c r="B1325" s="16" t="s">
        <v>6179</v>
      </c>
      <c r="C1325" s="18" t="s">
        <v>6344</v>
      </c>
      <c r="D1325" s="16" t="s">
        <v>6383</v>
      </c>
      <c r="E1325" s="19">
        <v>43068.91810185185</v>
      </c>
      <c r="F1325" s="16"/>
      <c r="G1325" s="16" t="s">
        <v>122</v>
      </c>
      <c r="H1325" s="16"/>
      <c r="I1325" s="16"/>
      <c r="J1325" s="16" t="s">
        <v>6182</v>
      </c>
      <c r="K1325" s="16"/>
      <c r="L1325" s="20" t="s">
        <v>53</v>
      </c>
      <c r="M1325" s="22" t="s">
        <v>6183</v>
      </c>
      <c r="N1325" s="16">
        <v>422.0</v>
      </c>
      <c r="O1325" s="16">
        <v>521.0</v>
      </c>
      <c r="P1325" s="16" t="s">
        <v>6184</v>
      </c>
      <c r="Q1325" s="23" t="s">
        <v>6384</v>
      </c>
      <c r="R1325" s="20" t="s">
        <v>2418</v>
      </c>
    </row>
    <row r="1326">
      <c r="A1326" s="21" t="s">
        <v>6385</v>
      </c>
      <c r="B1326" s="16" t="s">
        <v>1298</v>
      </c>
      <c r="C1326" s="18" t="s">
        <v>6386</v>
      </c>
      <c r="D1326" s="16" t="s">
        <v>6387</v>
      </c>
      <c r="E1326" s="19">
        <v>43068.91346064815</v>
      </c>
      <c r="F1326" s="16"/>
      <c r="G1326" s="16" t="s">
        <v>32</v>
      </c>
      <c r="H1326" s="16"/>
      <c r="I1326" s="16"/>
      <c r="J1326" s="16" t="s">
        <v>1301</v>
      </c>
      <c r="K1326" s="16"/>
      <c r="L1326" s="20" t="s">
        <v>44</v>
      </c>
      <c r="M1326" s="22" t="s">
        <v>1302</v>
      </c>
      <c r="N1326" s="16">
        <v>74.0</v>
      </c>
      <c r="O1326" s="16">
        <v>177.0</v>
      </c>
      <c r="P1326" s="16" t="s">
        <v>1303</v>
      </c>
      <c r="Q1326" s="23" t="s">
        <v>6388</v>
      </c>
      <c r="R1326" s="20" t="s">
        <v>6389</v>
      </c>
    </row>
    <row r="1327">
      <c r="A1327" s="21" t="s">
        <v>6390</v>
      </c>
      <c r="B1327" s="16" t="s">
        <v>1313</v>
      </c>
      <c r="C1327" s="18" t="s">
        <v>6391</v>
      </c>
      <c r="D1327" s="16" t="s">
        <v>6392</v>
      </c>
      <c r="E1327" s="19">
        <v>43068.90831018519</v>
      </c>
      <c r="F1327" s="16"/>
      <c r="G1327" s="16" t="s">
        <v>32</v>
      </c>
      <c r="H1327" s="16"/>
      <c r="I1327" s="16"/>
      <c r="J1327" s="16" t="s">
        <v>1315</v>
      </c>
      <c r="K1327" s="16"/>
      <c r="L1327" s="20" t="s">
        <v>44</v>
      </c>
      <c r="M1327" s="22" t="s">
        <v>1316</v>
      </c>
      <c r="N1327" s="16">
        <v>34.0</v>
      </c>
      <c r="O1327" s="16">
        <v>105.0</v>
      </c>
      <c r="P1327" s="16"/>
      <c r="Q1327" s="23" t="s">
        <v>6393</v>
      </c>
      <c r="R1327" s="20" t="s">
        <v>6394</v>
      </c>
    </row>
    <row r="1328">
      <c r="A1328" s="21" t="s">
        <v>6395</v>
      </c>
      <c r="B1328" s="16" t="s">
        <v>1369</v>
      </c>
      <c r="C1328" s="18" t="s">
        <v>6156</v>
      </c>
      <c r="D1328" s="16" t="s">
        <v>6396</v>
      </c>
      <c r="E1328" s="19">
        <v>43068.89996527778</v>
      </c>
      <c r="F1328" s="16"/>
      <c r="G1328" s="16" t="s">
        <v>32</v>
      </c>
      <c r="H1328" s="16"/>
      <c r="I1328" s="16"/>
      <c r="J1328" s="16" t="s">
        <v>1371</v>
      </c>
      <c r="K1328" s="16"/>
      <c r="L1328" s="20" t="s">
        <v>86</v>
      </c>
      <c r="M1328" s="22" t="s">
        <v>1372</v>
      </c>
      <c r="N1328" s="16">
        <v>302.0</v>
      </c>
      <c r="O1328" s="16">
        <v>394.0</v>
      </c>
      <c r="P1328" s="16" t="s">
        <v>1373</v>
      </c>
      <c r="Q1328" s="23" t="s">
        <v>6397</v>
      </c>
      <c r="R1328" s="20" t="s">
        <v>6159</v>
      </c>
    </row>
    <row r="1329">
      <c r="A1329" s="21" t="s">
        <v>6398</v>
      </c>
      <c r="B1329" s="16" t="s">
        <v>154</v>
      </c>
      <c r="C1329" s="18" t="s">
        <v>6399</v>
      </c>
      <c r="D1329" s="16" t="s">
        <v>6400</v>
      </c>
      <c r="E1329" s="19">
        <v>43068.89958333333</v>
      </c>
      <c r="F1329" s="16"/>
      <c r="G1329" s="16" t="s">
        <v>32</v>
      </c>
      <c r="H1329" s="16"/>
      <c r="I1329" s="16"/>
      <c r="J1329" s="16" t="s">
        <v>156</v>
      </c>
      <c r="K1329" s="16"/>
      <c r="L1329" s="20" t="s">
        <v>516</v>
      </c>
      <c r="M1329" s="22" t="s">
        <v>340</v>
      </c>
      <c r="N1329" s="16">
        <v>3145.0</v>
      </c>
      <c r="O1329" s="16">
        <v>440.0</v>
      </c>
      <c r="P1329" s="16" t="s">
        <v>158</v>
      </c>
      <c r="Q1329" s="23" t="s">
        <v>6401</v>
      </c>
      <c r="R1329" s="20" t="s">
        <v>6402</v>
      </c>
    </row>
    <row r="1330">
      <c r="A1330" s="21" t="s">
        <v>6403</v>
      </c>
      <c r="B1330" s="16" t="s">
        <v>1369</v>
      </c>
      <c r="C1330" s="18" t="s">
        <v>6404</v>
      </c>
      <c r="D1330" s="16" t="s">
        <v>6405</v>
      </c>
      <c r="E1330" s="19">
        <v>43068.89885416666</v>
      </c>
      <c r="F1330" s="16"/>
      <c r="G1330" s="16" t="s">
        <v>32</v>
      </c>
      <c r="H1330" s="16"/>
      <c r="I1330" s="16"/>
      <c r="J1330" s="16" t="s">
        <v>1371</v>
      </c>
      <c r="K1330" s="16"/>
      <c r="L1330" s="20" t="s">
        <v>86</v>
      </c>
      <c r="M1330" s="22" t="s">
        <v>1372</v>
      </c>
      <c r="N1330" s="16">
        <v>302.0</v>
      </c>
      <c r="O1330" s="16">
        <v>394.0</v>
      </c>
      <c r="P1330" s="16" t="s">
        <v>1373</v>
      </c>
      <c r="Q1330" s="23" t="s">
        <v>6406</v>
      </c>
      <c r="R1330" s="20" t="s">
        <v>3912</v>
      </c>
    </row>
    <row r="1331">
      <c r="A1331" s="21" t="s">
        <v>6407</v>
      </c>
      <c r="B1331" s="16" t="s">
        <v>1369</v>
      </c>
      <c r="C1331" s="18" t="s">
        <v>6408</v>
      </c>
      <c r="D1331" s="16" t="s">
        <v>6409</v>
      </c>
      <c r="E1331" s="19">
        <v>43068.89704861111</v>
      </c>
      <c r="F1331" s="16"/>
      <c r="G1331" s="16" t="s">
        <v>32</v>
      </c>
      <c r="H1331" s="16"/>
      <c r="I1331" s="16"/>
      <c r="J1331" s="16" t="s">
        <v>1371</v>
      </c>
      <c r="K1331" s="16"/>
      <c r="L1331" s="20" t="s">
        <v>44</v>
      </c>
      <c r="M1331" s="22" t="s">
        <v>1372</v>
      </c>
      <c r="N1331" s="16">
        <v>302.0</v>
      </c>
      <c r="O1331" s="16">
        <v>394.0</v>
      </c>
      <c r="P1331" s="16" t="s">
        <v>1373</v>
      </c>
      <c r="Q1331" s="23" t="s">
        <v>6410</v>
      </c>
      <c r="R1331" s="20" t="s">
        <v>6411</v>
      </c>
    </row>
    <row r="1332">
      <c r="A1332" s="21" t="s">
        <v>6412</v>
      </c>
      <c r="B1332" s="16" t="s">
        <v>147</v>
      </c>
      <c r="C1332" s="18" t="s">
        <v>6413</v>
      </c>
      <c r="D1332" s="16" t="s">
        <v>6414</v>
      </c>
      <c r="E1332" s="19">
        <v>43068.88563657408</v>
      </c>
      <c r="F1332" s="16"/>
      <c r="G1332" s="16" t="s">
        <v>32</v>
      </c>
      <c r="H1332" s="16"/>
      <c r="I1332" s="16"/>
      <c r="J1332" s="16" t="s">
        <v>149</v>
      </c>
      <c r="K1332" s="16"/>
      <c r="L1332" s="20" t="s">
        <v>44</v>
      </c>
      <c r="M1332" s="22" t="s">
        <v>150</v>
      </c>
      <c r="N1332" s="16">
        <v>577.0</v>
      </c>
      <c r="O1332" s="16">
        <v>1450.0</v>
      </c>
      <c r="P1332" s="16" t="s">
        <v>151</v>
      </c>
      <c r="Q1332" s="23" t="s">
        <v>6415</v>
      </c>
      <c r="R1332" s="20" t="s">
        <v>6416</v>
      </c>
    </row>
    <row r="1333">
      <c r="A1333" s="21" t="s">
        <v>6412</v>
      </c>
      <c r="B1333" s="16" t="s">
        <v>147</v>
      </c>
      <c r="C1333" s="18" t="s">
        <v>6413</v>
      </c>
      <c r="D1333" s="16" t="s">
        <v>6414</v>
      </c>
      <c r="E1333" s="19">
        <v>43068.88563657408</v>
      </c>
      <c r="F1333" s="16"/>
      <c r="G1333" s="16" t="s">
        <v>32</v>
      </c>
      <c r="H1333" s="16"/>
      <c r="I1333" s="16"/>
      <c r="J1333" s="16" t="s">
        <v>149</v>
      </c>
      <c r="K1333" s="16"/>
      <c r="L1333" s="20" t="s">
        <v>44</v>
      </c>
      <c r="M1333" s="22" t="s">
        <v>150</v>
      </c>
      <c r="N1333" s="16">
        <v>577.0</v>
      </c>
      <c r="O1333" s="16">
        <v>1450.0</v>
      </c>
      <c r="P1333" s="16" t="s">
        <v>151</v>
      </c>
      <c r="Q1333" s="23" t="s">
        <v>6415</v>
      </c>
      <c r="R1333" s="20" t="s">
        <v>6416</v>
      </c>
    </row>
    <row r="1334">
      <c r="A1334" s="21" t="s">
        <v>6417</v>
      </c>
      <c r="B1334" s="16" t="s">
        <v>192</v>
      </c>
      <c r="C1334" s="18" t="s">
        <v>6418</v>
      </c>
      <c r="D1334" s="16" t="s">
        <v>6419</v>
      </c>
      <c r="E1334" s="19">
        <v>43068.88450231482</v>
      </c>
      <c r="F1334" s="16"/>
      <c r="G1334" s="16" t="s">
        <v>32</v>
      </c>
      <c r="H1334" s="16"/>
      <c r="I1334" s="16"/>
      <c r="J1334" s="16" t="s">
        <v>194</v>
      </c>
      <c r="K1334" s="16"/>
      <c r="L1334" s="20" t="s">
        <v>44</v>
      </c>
      <c r="M1334" s="22" t="s">
        <v>195</v>
      </c>
      <c r="N1334" s="16">
        <v>821.0</v>
      </c>
      <c r="O1334" s="16">
        <v>1968.0</v>
      </c>
      <c r="P1334" s="16" t="s">
        <v>196</v>
      </c>
      <c r="Q1334" s="23" t="s">
        <v>6420</v>
      </c>
      <c r="R1334" s="20" t="s">
        <v>6421</v>
      </c>
    </row>
    <row r="1335">
      <c r="A1335" s="21" t="s">
        <v>6422</v>
      </c>
      <c r="B1335" s="16" t="s">
        <v>907</v>
      </c>
      <c r="C1335" s="18" t="s">
        <v>6156</v>
      </c>
      <c r="D1335" s="16" t="s">
        <v>6423</v>
      </c>
      <c r="E1335" s="19">
        <v>43068.873819444445</v>
      </c>
      <c r="F1335" s="16"/>
      <c r="G1335" s="16" t="s">
        <v>32</v>
      </c>
      <c r="H1335" s="16"/>
      <c r="I1335" s="16"/>
      <c r="J1335" s="16" t="s">
        <v>911</v>
      </c>
      <c r="K1335" s="16"/>
      <c r="L1335" s="20" t="s">
        <v>86</v>
      </c>
      <c r="M1335" s="22" t="s">
        <v>912</v>
      </c>
      <c r="N1335" s="16">
        <v>584.0</v>
      </c>
      <c r="O1335" s="16">
        <v>179.0</v>
      </c>
      <c r="P1335" s="16" t="s">
        <v>158</v>
      </c>
      <c r="Q1335" s="23" t="s">
        <v>6424</v>
      </c>
      <c r="R1335" s="20" t="s">
        <v>6159</v>
      </c>
    </row>
    <row r="1336">
      <c r="A1336" s="21" t="s">
        <v>6425</v>
      </c>
      <c r="B1336" s="16" t="s">
        <v>871</v>
      </c>
      <c r="C1336" s="18" t="s">
        <v>6426</v>
      </c>
      <c r="D1336" s="16" t="s">
        <v>6427</v>
      </c>
      <c r="E1336" s="19">
        <v>43068.87070601852</v>
      </c>
      <c r="F1336" s="16"/>
      <c r="G1336" s="16" t="s">
        <v>32</v>
      </c>
      <c r="H1336" s="16"/>
      <c r="I1336" s="16"/>
      <c r="J1336" s="16" t="s">
        <v>874</v>
      </c>
      <c r="K1336" s="16"/>
      <c r="L1336" s="20" t="s">
        <v>53</v>
      </c>
      <c r="M1336" s="22" t="s">
        <v>875</v>
      </c>
      <c r="N1336" s="16">
        <v>882.0</v>
      </c>
      <c r="O1336" s="16">
        <v>613.0</v>
      </c>
      <c r="P1336" s="16" t="s">
        <v>876</v>
      </c>
      <c r="Q1336" s="23" t="s">
        <v>6428</v>
      </c>
      <c r="R1336" s="20" t="s">
        <v>6429</v>
      </c>
    </row>
    <row r="1337">
      <c r="A1337" s="21" t="s">
        <v>6430</v>
      </c>
      <c r="B1337" s="16" t="s">
        <v>154</v>
      </c>
      <c r="C1337" s="18" t="s">
        <v>6426</v>
      </c>
      <c r="D1337" s="16" t="s">
        <v>6431</v>
      </c>
      <c r="E1337" s="19">
        <v>43068.866122685184</v>
      </c>
      <c r="F1337" s="16"/>
      <c r="G1337" s="16" t="s">
        <v>32</v>
      </c>
      <c r="H1337" s="16"/>
      <c r="I1337" s="16"/>
      <c r="J1337" s="16" t="s">
        <v>156</v>
      </c>
      <c r="K1337" s="16"/>
      <c r="L1337" s="20" t="s">
        <v>86</v>
      </c>
      <c r="M1337" s="22" t="s">
        <v>340</v>
      </c>
      <c r="N1337" s="16">
        <v>3144.0</v>
      </c>
      <c r="O1337" s="16">
        <v>440.0</v>
      </c>
      <c r="P1337" s="16" t="s">
        <v>158</v>
      </c>
      <c r="Q1337" s="23" t="s">
        <v>6432</v>
      </c>
      <c r="R1337" s="20" t="s">
        <v>6429</v>
      </c>
    </row>
    <row r="1338">
      <c r="A1338" s="21" t="s">
        <v>6433</v>
      </c>
      <c r="B1338" s="16" t="s">
        <v>6434</v>
      </c>
      <c r="C1338" s="18" t="s">
        <v>6435</v>
      </c>
      <c r="D1338" s="16" t="s">
        <v>6436</v>
      </c>
      <c r="E1338" s="19">
        <v>43068.86204861111</v>
      </c>
      <c r="F1338" s="16"/>
      <c r="G1338" s="16" t="s">
        <v>32</v>
      </c>
      <c r="H1338" s="16"/>
      <c r="I1338" s="16"/>
      <c r="J1338" s="16" t="s">
        <v>6437</v>
      </c>
      <c r="K1338" s="16"/>
      <c r="L1338" s="20" t="s">
        <v>86</v>
      </c>
      <c r="M1338" s="22" t="s">
        <v>6438</v>
      </c>
      <c r="N1338" s="16">
        <v>221.0</v>
      </c>
      <c r="O1338" s="16">
        <v>434.0</v>
      </c>
      <c r="P1338" s="16" t="s">
        <v>6439</v>
      </c>
      <c r="Q1338" s="23" t="s">
        <v>6440</v>
      </c>
      <c r="R1338" s="20" t="s">
        <v>6441</v>
      </c>
    </row>
    <row r="1339">
      <c r="A1339" s="21" t="s">
        <v>6442</v>
      </c>
      <c r="B1339" s="16" t="s">
        <v>154</v>
      </c>
      <c r="C1339" s="18" t="s">
        <v>6443</v>
      </c>
      <c r="D1339" s="16" t="s">
        <v>6444</v>
      </c>
      <c r="E1339" s="19">
        <v>43068.85965277778</v>
      </c>
      <c r="F1339" s="16"/>
      <c r="G1339" s="16" t="s">
        <v>32</v>
      </c>
      <c r="H1339" s="16"/>
      <c r="I1339" s="16"/>
      <c r="J1339" s="16" t="s">
        <v>156</v>
      </c>
      <c r="K1339" s="16"/>
      <c r="L1339" s="20" t="s">
        <v>44</v>
      </c>
      <c r="M1339" s="22" t="s">
        <v>340</v>
      </c>
      <c r="N1339" s="16">
        <v>3144.0</v>
      </c>
      <c r="O1339" s="16">
        <v>440.0</v>
      </c>
      <c r="P1339" s="16" t="s">
        <v>158</v>
      </c>
      <c r="Q1339" s="23" t="s">
        <v>6445</v>
      </c>
      <c r="R1339" s="20" t="s">
        <v>6446</v>
      </c>
    </row>
    <row r="1340">
      <c r="A1340" s="21" t="s">
        <v>6447</v>
      </c>
      <c r="B1340" s="16" t="s">
        <v>154</v>
      </c>
      <c r="C1340" s="18" t="s">
        <v>6448</v>
      </c>
      <c r="D1340" s="16" t="s">
        <v>6449</v>
      </c>
      <c r="E1340" s="19">
        <v>43068.85900462963</v>
      </c>
      <c r="F1340" s="16"/>
      <c r="G1340" s="16" t="s">
        <v>32</v>
      </c>
      <c r="H1340" s="16"/>
      <c r="I1340" s="16"/>
      <c r="J1340" s="16" t="s">
        <v>156</v>
      </c>
      <c r="K1340" s="16"/>
      <c r="L1340" s="20" t="s">
        <v>44</v>
      </c>
      <c r="M1340" s="22" t="s">
        <v>340</v>
      </c>
      <c r="N1340" s="16">
        <v>3144.0</v>
      </c>
      <c r="O1340" s="16">
        <v>440.0</v>
      </c>
      <c r="P1340" s="16" t="s">
        <v>158</v>
      </c>
      <c r="Q1340" s="23" t="s">
        <v>6450</v>
      </c>
      <c r="R1340" s="20" t="s">
        <v>6451</v>
      </c>
    </row>
    <row r="1341">
      <c r="A1341" s="21" t="s">
        <v>6452</v>
      </c>
      <c r="B1341" s="16" t="s">
        <v>383</v>
      </c>
      <c r="C1341" s="18" t="s">
        <v>6453</v>
      </c>
      <c r="D1341" s="16" t="s">
        <v>6454</v>
      </c>
      <c r="E1341" s="19">
        <v>43068.84835648148</v>
      </c>
      <c r="F1341" s="16"/>
      <c r="G1341" s="16" t="s">
        <v>32</v>
      </c>
      <c r="H1341" s="16"/>
      <c r="I1341" s="16"/>
      <c r="J1341" s="16" t="s">
        <v>386</v>
      </c>
      <c r="K1341" s="16"/>
      <c r="L1341" s="20" t="s">
        <v>53</v>
      </c>
      <c r="M1341" s="22" t="s">
        <v>387</v>
      </c>
      <c r="N1341" s="16">
        <v>817.0</v>
      </c>
      <c r="O1341" s="16">
        <v>712.0</v>
      </c>
      <c r="P1341" s="16" t="s">
        <v>388</v>
      </c>
      <c r="Q1341" s="23" t="s">
        <v>6455</v>
      </c>
      <c r="R1341" s="20" t="s">
        <v>6456</v>
      </c>
    </row>
    <row r="1342">
      <c r="A1342" s="21" t="s">
        <v>6452</v>
      </c>
      <c r="B1342" s="16" t="s">
        <v>383</v>
      </c>
      <c r="C1342" s="18" t="s">
        <v>6453</v>
      </c>
      <c r="D1342" s="16" t="s">
        <v>6454</v>
      </c>
      <c r="E1342" s="19">
        <v>43068.84835648148</v>
      </c>
      <c r="F1342" s="16"/>
      <c r="G1342" s="16" t="s">
        <v>32</v>
      </c>
      <c r="H1342" s="16"/>
      <c r="I1342" s="16"/>
      <c r="J1342" s="16" t="s">
        <v>386</v>
      </c>
      <c r="K1342" s="16"/>
      <c r="L1342" s="20" t="s">
        <v>53</v>
      </c>
      <c r="M1342" s="22" t="s">
        <v>387</v>
      </c>
      <c r="N1342" s="16">
        <v>817.0</v>
      </c>
      <c r="O1342" s="16">
        <v>712.0</v>
      </c>
      <c r="P1342" s="16" t="s">
        <v>388</v>
      </c>
      <c r="Q1342" s="23" t="s">
        <v>6455</v>
      </c>
      <c r="R1342" s="20" t="s">
        <v>6456</v>
      </c>
    </row>
    <row r="1343">
      <c r="A1343" s="21" t="s">
        <v>6457</v>
      </c>
      <c r="B1343" s="16" t="s">
        <v>1506</v>
      </c>
      <c r="C1343" s="18" t="s">
        <v>6156</v>
      </c>
      <c r="D1343" s="16" t="s">
        <v>6458</v>
      </c>
      <c r="E1343" s="19">
        <v>43068.84099537037</v>
      </c>
      <c r="F1343" s="16"/>
      <c r="G1343" s="16" t="s">
        <v>32</v>
      </c>
      <c r="H1343" s="16"/>
      <c r="I1343" s="16"/>
      <c r="J1343" s="16" t="s">
        <v>1508</v>
      </c>
      <c r="K1343" s="16"/>
      <c r="L1343" s="20" t="s">
        <v>44</v>
      </c>
      <c r="M1343" s="22" t="s">
        <v>1509</v>
      </c>
      <c r="N1343" s="16">
        <v>326.0</v>
      </c>
      <c r="O1343" s="16">
        <v>1452.0</v>
      </c>
      <c r="P1343" s="16"/>
      <c r="Q1343" s="23" t="s">
        <v>6459</v>
      </c>
      <c r="R1343" s="20" t="s">
        <v>6159</v>
      </c>
    </row>
    <row r="1344">
      <c r="A1344" s="21" t="s">
        <v>6460</v>
      </c>
      <c r="B1344" s="16" t="s">
        <v>128</v>
      </c>
      <c r="C1344" s="18" t="s">
        <v>6461</v>
      </c>
      <c r="D1344" s="16" t="s">
        <v>6462</v>
      </c>
      <c r="E1344" s="19">
        <v>43068.83998842593</v>
      </c>
      <c r="F1344" s="16"/>
      <c r="G1344" s="16" t="s">
        <v>32</v>
      </c>
      <c r="H1344" s="16"/>
      <c r="I1344" s="16"/>
      <c r="J1344" s="16" t="s">
        <v>130</v>
      </c>
      <c r="K1344" s="16"/>
      <c r="L1344" s="20" t="s">
        <v>86</v>
      </c>
      <c r="M1344" s="22" t="s">
        <v>131</v>
      </c>
      <c r="N1344" s="16">
        <v>1020.0</v>
      </c>
      <c r="O1344" s="16">
        <v>365.0</v>
      </c>
      <c r="P1344" s="16" t="s">
        <v>132</v>
      </c>
      <c r="Q1344" s="23" t="s">
        <v>6463</v>
      </c>
      <c r="R1344" s="20" t="s">
        <v>6464</v>
      </c>
    </row>
    <row r="1345">
      <c r="A1345" s="21" t="s">
        <v>6465</v>
      </c>
      <c r="B1345" s="16" t="s">
        <v>128</v>
      </c>
      <c r="C1345" s="18" t="s">
        <v>6466</v>
      </c>
      <c r="D1345" s="16" t="s">
        <v>6467</v>
      </c>
      <c r="E1345" s="19">
        <v>43068.839317129634</v>
      </c>
      <c r="F1345" s="16"/>
      <c r="G1345" s="16" t="s">
        <v>32</v>
      </c>
      <c r="H1345" s="16"/>
      <c r="I1345" s="16"/>
      <c r="J1345" s="16" t="s">
        <v>130</v>
      </c>
      <c r="K1345" s="16"/>
      <c r="L1345" s="20" t="s">
        <v>86</v>
      </c>
      <c r="M1345" s="22" t="s">
        <v>131</v>
      </c>
      <c r="N1345" s="16">
        <v>1020.0</v>
      </c>
      <c r="O1345" s="16">
        <v>365.0</v>
      </c>
      <c r="P1345" s="16" t="s">
        <v>132</v>
      </c>
      <c r="Q1345" s="23" t="s">
        <v>6468</v>
      </c>
      <c r="R1345" s="20" t="s">
        <v>6469</v>
      </c>
    </row>
    <row r="1346">
      <c r="A1346" s="21" t="s">
        <v>6470</v>
      </c>
      <c r="B1346" s="16" t="s">
        <v>1217</v>
      </c>
      <c r="C1346" s="18" t="s">
        <v>6426</v>
      </c>
      <c r="D1346" s="16" t="s">
        <v>6471</v>
      </c>
      <c r="E1346" s="19">
        <v>43068.82538194444</v>
      </c>
      <c r="F1346" s="16"/>
      <c r="G1346" s="16" t="s">
        <v>32</v>
      </c>
      <c r="H1346" s="16"/>
      <c r="I1346" s="16"/>
      <c r="J1346" s="16" t="s">
        <v>1220</v>
      </c>
      <c r="K1346" s="16"/>
      <c r="L1346" s="20" t="s">
        <v>1221</v>
      </c>
      <c r="M1346" s="22" t="s">
        <v>1222</v>
      </c>
      <c r="N1346" s="16">
        <v>911.0</v>
      </c>
      <c r="O1346" s="16">
        <v>76.0</v>
      </c>
      <c r="P1346" s="16" t="s">
        <v>1223</v>
      </c>
      <c r="Q1346" s="23" t="s">
        <v>6472</v>
      </c>
      <c r="R1346" s="20" t="s">
        <v>6429</v>
      </c>
    </row>
    <row r="1347">
      <c r="A1347" s="21" t="s">
        <v>6473</v>
      </c>
      <c r="B1347" s="16" t="s">
        <v>601</v>
      </c>
      <c r="C1347" s="18" t="s">
        <v>6474</v>
      </c>
      <c r="D1347" s="16" t="s">
        <v>6475</v>
      </c>
      <c r="E1347" s="19">
        <v>43068.82400462963</v>
      </c>
      <c r="F1347" s="16"/>
      <c r="G1347" s="16" t="s">
        <v>32</v>
      </c>
      <c r="H1347" s="16"/>
      <c r="I1347" s="16"/>
      <c r="J1347" s="16" t="s">
        <v>604</v>
      </c>
      <c r="K1347" s="16"/>
      <c r="L1347" s="20" t="s">
        <v>53</v>
      </c>
      <c r="M1347" s="22" t="s">
        <v>605</v>
      </c>
      <c r="N1347" s="16">
        <v>1325.0</v>
      </c>
      <c r="O1347" s="16">
        <v>1467.0</v>
      </c>
      <c r="P1347" s="16" t="s">
        <v>606</v>
      </c>
      <c r="Q1347" s="23" t="s">
        <v>6476</v>
      </c>
      <c r="R1347" s="20" t="s">
        <v>6477</v>
      </c>
    </row>
    <row r="1348">
      <c r="A1348" s="21" t="s">
        <v>6478</v>
      </c>
      <c r="B1348" s="16" t="s">
        <v>601</v>
      </c>
      <c r="C1348" s="18" t="s">
        <v>4468</v>
      </c>
      <c r="D1348" s="16" t="s">
        <v>6479</v>
      </c>
      <c r="E1348" s="19">
        <v>43068.82378472222</v>
      </c>
      <c r="F1348" s="16"/>
      <c r="G1348" s="16" t="s">
        <v>32</v>
      </c>
      <c r="H1348" s="16"/>
      <c r="I1348" s="16"/>
      <c r="J1348" s="16" t="s">
        <v>604</v>
      </c>
      <c r="K1348" s="16"/>
      <c r="L1348" s="20" t="s">
        <v>53</v>
      </c>
      <c r="M1348" s="22" t="s">
        <v>605</v>
      </c>
      <c r="N1348" s="16">
        <v>1325.0</v>
      </c>
      <c r="O1348" s="16">
        <v>1467.0</v>
      </c>
      <c r="P1348" s="16" t="s">
        <v>606</v>
      </c>
      <c r="Q1348" s="23" t="s">
        <v>6480</v>
      </c>
      <c r="R1348" s="20" t="s">
        <v>4471</v>
      </c>
    </row>
    <row r="1349">
      <c r="A1349" s="21" t="s">
        <v>6481</v>
      </c>
      <c r="B1349" s="16" t="s">
        <v>601</v>
      </c>
      <c r="C1349" s="18" t="s">
        <v>6156</v>
      </c>
      <c r="D1349" s="16" t="s">
        <v>6482</v>
      </c>
      <c r="E1349" s="19">
        <v>43068.823379629626</v>
      </c>
      <c r="F1349" s="16"/>
      <c r="G1349" s="16" t="s">
        <v>32</v>
      </c>
      <c r="H1349" s="16"/>
      <c r="I1349" s="16"/>
      <c r="J1349" s="16" t="s">
        <v>604</v>
      </c>
      <c r="K1349" s="16"/>
      <c r="L1349" s="20" t="s">
        <v>53</v>
      </c>
      <c r="M1349" s="22" t="s">
        <v>605</v>
      </c>
      <c r="N1349" s="16">
        <v>1325.0</v>
      </c>
      <c r="O1349" s="16">
        <v>1467.0</v>
      </c>
      <c r="P1349" s="16" t="s">
        <v>606</v>
      </c>
      <c r="Q1349" s="23" t="s">
        <v>6483</v>
      </c>
      <c r="R1349" s="20" t="s">
        <v>6159</v>
      </c>
    </row>
    <row r="1350">
      <c r="A1350" s="21" t="s">
        <v>6484</v>
      </c>
      <c r="B1350" s="16" t="s">
        <v>6110</v>
      </c>
      <c r="C1350" s="18" t="s">
        <v>1120</v>
      </c>
      <c r="D1350" s="16" t="s">
        <v>6485</v>
      </c>
      <c r="E1350" s="19">
        <v>43068.82289351852</v>
      </c>
      <c r="F1350" s="16"/>
      <c r="G1350" s="16" t="s">
        <v>32</v>
      </c>
      <c r="H1350" s="16"/>
      <c r="I1350" s="16"/>
      <c r="J1350" s="16" t="s">
        <v>6112</v>
      </c>
      <c r="K1350" s="16"/>
      <c r="L1350" s="20" t="s">
        <v>86</v>
      </c>
      <c r="M1350" s="22" t="s">
        <v>6113</v>
      </c>
      <c r="N1350" s="16">
        <v>1409.0</v>
      </c>
      <c r="O1350" s="16">
        <v>449.0</v>
      </c>
      <c r="P1350" s="16" t="s">
        <v>6114</v>
      </c>
      <c r="Q1350" s="23" t="s">
        <v>6486</v>
      </c>
      <c r="R1350" s="20" t="s">
        <v>1123</v>
      </c>
    </row>
    <row r="1351">
      <c r="A1351" s="21" t="s">
        <v>6487</v>
      </c>
      <c r="B1351" s="16" t="s">
        <v>383</v>
      </c>
      <c r="C1351" s="18" t="s">
        <v>6488</v>
      </c>
      <c r="D1351" s="16" t="s">
        <v>6489</v>
      </c>
      <c r="E1351" s="19">
        <v>43068.82153935185</v>
      </c>
      <c r="F1351" s="16"/>
      <c r="G1351" s="16" t="s">
        <v>32</v>
      </c>
      <c r="H1351" s="16"/>
      <c r="I1351" s="16"/>
      <c r="J1351" s="16" t="s">
        <v>386</v>
      </c>
      <c r="K1351" s="16"/>
      <c r="L1351" s="20" t="s">
        <v>53</v>
      </c>
      <c r="M1351" s="22" t="s">
        <v>387</v>
      </c>
      <c r="N1351" s="16">
        <v>815.0</v>
      </c>
      <c r="O1351" s="16">
        <v>712.0</v>
      </c>
      <c r="P1351" s="16" t="s">
        <v>388</v>
      </c>
      <c r="Q1351" s="23" t="s">
        <v>6490</v>
      </c>
      <c r="R1351" s="20" t="s">
        <v>6491</v>
      </c>
    </row>
    <row r="1352">
      <c r="A1352" s="21" t="s">
        <v>6492</v>
      </c>
      <c r="B1352" s="16" t="s">
        <v>842</v>
      </c>
      <c r="C1352" s="18" t="s">
        <v>6156</v>
      </c>
      <c r="D1352" s="16" t="s">
        <v>6493</v>
      </c>
      <c r="E1352" s="19">
        <v>43068.81930555556</v>
      </c>
      <c r="F1352" s="16"/>
      <c r="G1352" s="16" t="s">
        <v>32</v>
      </c>
      <c r="H1352" s="16"/>
      <c r="I1352" s="16"/>
      <c r="J1352" s="16" t="s">
        <v>845</v>
      </c>
      <c r="K1352" s="16"/>
      <c r="L1352" s="20" t="s">
        <v>53</v>
      </c>
      <c r="M1352" s="22" t="s">
        <v>846</v>
      </c>
      <c r="N1352" s="16">
        <v>540.0</v>
      </c>
      <c r="O1352" s="16">
        <v>516.0</v>
      </c>
      <c r="P1352" s="16" t="s">
        <v>847</v>
      </c>
      <c r="Q1352" s="23" t="s">
        <v>6494</v>
      </c>
      <c r="R1352" s="20" t="s">
        <v>6159</v>
      </c>
    </row>
    <row r="1353">
      <c r="A1353" s="21" t="s">
        <v>6495</v>
      </c>
      <c r="B1353" s="16" t="s">
        <v>147</v>
      </c>
      <c r="C1353" s="18" t="s">
        <v>6496</v>
      </c>
      <c r="D1353" s="16" t="s">
        <v>6497</v>
      </c>
      <c r="E1353" s="19">
        <v>43068.8133912037</v>
      </c>
      <c r="F1353" s="16"/>
      <c r="G1353" s="16" t="s">
        <v>32</v>
      </c>
      <c r="H1353" s="16"/>
      <c r="I1353" s="16"/>
      <c r="J1353" s="16" t="s">
        <v>149</v>
      </c>
      <c r="K1353" s="16"/>
      <c r="L1353" s="20" t="s">
        <v>44</v>
      </c>
      <c r="M1353" s="22" t="s">
        <v>150</v>
      </c>
      <c r="N1353" s="16">
        <v>576.0</v>
      </c>
      <c r="O1353" s="16">
        <v>1450.0</v>
      </c>
      <c r="P1353" s="16" t="s">
        <v>151</v>
      </c>
      <c r="Q1353" s="23" t="s">
        <v>6498</v>
      </c>
      <c r="R1353" s="20" t="s">
        <v>6499</v>
      </c>
    </row>
    <row r="1354">
      <c r="A1354" s="21" t="s">
        <v>6500</v>
      </c>
      <c r="B1354" s="16" t="s">
        <v>6217</v>
      </c>
      <c r="C1354" s="18" t="s">
        <v>6426</v>
      </c>
      <c r="D1354" s="16" t="s">
        <v>6501</v>
      </c>
      <c r="E1354" s="19">
        <v>43068.812002314815</v>
      </c>
      <c r="F1354" s="16"/>
      <c r="G1354" s="16" t="s">
        <v>122</v>
      </c>
      <c r="H1354" s="16"/>
      <c r="I1354" s="16"/>
      <c r="J1354" s="16" t="s">
        <v>6219</v>
      </c>
      <c r="K1354" s="16"/>
      <c r="L1354" s="20" t="s">
        <v>44</v>
      </c>
      <c r="M1354" s="22" t="s">
        <v>6220</v>
      </c>
      <c r="N1354" s="16">
        <v>1209.0</v>
      </c>
      <c r="O1354" s="16">
        <v>4303.0</v>
      </c>
      <c r="P1354" s="16" t="s">
        <v>6221</v>
      </c>
      <c r="Q1354" s="23" t="s">
        <v>6502</v>
      </c>
      <c r="R1354" s="20" t="s">
        <v>6429</v>
      </c>
    </row>
    <row r="1355">
      <c r="A1355" s="21" t="s">
        <v>6503</v>
      </c>
      <c r="B1355" s="16" t="s">
        <v>154</v>
      </c>
      <c r="C1355" s="18" t="s">
        <v>6156</v>
      </c>
      <c r="D1355" s="16" t="s">
        <v>6504</v>
      </c>
      <c r="E1355" s="19">
        <v>43068.80635416666</v>
      </c>
      <c r="F1355" s="16"/>
      <c r="G1355" s="16" t="s">
        <v>32</v>
      </c>
      <c r="H1355" s="16"/>
      <c r="I1355" s="16"/>
      <c r="J1355" s="16" t="s">
        <v>156</v>
      </c>
      <c r="K1355" s="16"/>
      <c r="L1355" s="20" t="s">
        <v>34</v>
      </c>
      <c r="M1355" s="22" t="s">
        <v>340</v>
      </c>
      <c r="N1355" s="16">
        <v>3144.0</v>
      </c>
      <c r="O1355" s="16">
        <v>440.0</v>
      </c>
      <c r="P1355" s="16" t="s">
        <v>158</v>
      </c>
      <c r="Q1355" s="23" t="s">
        <v>6505</v>
      </c>
      <c r="R1355" s="20" t="s">
        <v>6159</v>
      </c>
    </row>
    <row r="1356">
      <c r="A1356" s="21" t="s">
        <v>6506</v>
      </c>
      <c r="B1356" s="16" t="s">
        <v>6507</v>
      </c>
      <c r="C1356" s="18" t="s">
        <v>6426</v>
      </c>
      <c r="D1356" s="16" t="s">
        <v>6508</v>
      </c>
      <c r="E1356" s="19">
        <v>43068.805752314816</v>
      </c>
      <c r="F1356" s="16"/>
      <c r="G1356" s="16" t="s">
        <v>122</v>
      </c>
      <c r="H1356" s="16"/>
      <c r="I1356" s="16"/>
      <c r="J1356" s="16" t="s">
        <v>6509</v>
      </c>
      <c r="K1356" s="16"/>
      <c r="L1356" s="20" t="s">
        <v>86</v>
      </c>
      <c r="M1356" s="22" t="s">
        <v>6510</v>
      </c>
      <c r="N1356" s="16">
        <v>37.0</v>
      </c>
      <c r="O1356" s="16">
        <v>61.0</v>
      </c>
      <c r="P1356" s="16"/>
      <c r="Q1356" s="23" t="s">
        <v>6511</v>
      </c>
      <c r="R1356" s="20" t="s">
        <v>6429</v>
      </c>
    </row>
    <row r="1357">
      <c r="A1357" s="21" t="s">
        <v>6512</v>
      </c>
      <c r="B1357" s="16" t="s">
        <v>785</v>
      </c>
      <c r="C1357" s="18" t="s">
        <v>6513</v>
      </c>
      <c r="D1357" s="16" t="s">
        <v>6514</v>
      </c>
      <c r="E1357" s="19">
        <v>43068.803506944445</v>
      </c>
      <c r="F1357" s="16"/>
      <c r="G1357" s="16" t="s">
        <v>32</v>
      </c>
      <c r="H1357" s="16"/>
      <c r="I1357" s="16"/>
      <c r="J1357" s="16" t="s">
        <v>787</v>
      </c>
      <c r="K1357" s="16"/>
      <c r="L1357" s="20" t="s">
        <v>44</v>
      </c>
      <c r="M1357" s="22" t="s">
        <v>788</v>
      </c>
      <c r="N1357" s="16">
        <v>1771.0</v>
      </c>
      <c r="O1357" s="16">
        <v>1361.0</v>
      </c>
      <c r="P1357" s="16" t="s">
        <v>789</v>
      </c>
      <c r="Q1357" s="23" t="s">
        <v>6515</v>
      </c>
      <c r="R1357" s="20" t="s">
        <v>6516</v>
      </c>
    </row>
    <row r="1358">
      <c r="A1358" s="21" t="s">
        <v>6517</v>
      </c>
      <c r="B1358" s="16" t="s">
        <v>6507</v>
      </c>
      <c r="C1358" s="18" t="s">
        <v>6404</v>
      </c>
      <c r="D1358" s="16" t="s">
        <v>6518</v>
      </c>
      <c r="E1358" s="19">
        <v>43068.80331018519</v>
      </c>
      <c r="F1358" s="16"/>
      <c r="G1358" s="16" t="s">
        <v>122</v>
      </c>
      <c r="H1358" s="16"/>
      <c r="I1358" s="16"/>
      <c r="J1358" s="16" t="s">
        <v>6509</v>
      </c>
      <c r="K1358" s="16"/>
      <c r="L1358" s="20" t="s">
        <v>86</v>
      </c>
      <c r="M1358" s="22" t="s">
        <v>6510</v>
      </c>
      <c r="N1358" s="16">
        <v>37.0</v>
      </c>
      <c r="O1358" s="16">
        <v>61.0</v>
      </c>
      <c r="P1358" s="16"/>
      <c r="Q1358" s="23" t="s">
        <v>6519</v>
      </c>
      <c r="R1358" s="20" t="s">
        <v>3912</v>
      </c>
    </row>
    <row r="1359">
      <c r="A1359" s="21" t="s">
        <v>6520</v>
      </c>
      <c r="B1359" s="16" t="s">
        <v>6507</v>
      </c>
      <c r="C1359" s="18" t="s">
        <v>6521</v>
      </c>
      <c r="D1359" s="16" t="s">
        <v>6522</v>
      </c>
      <c r="E1359" s="19">
        <v>43068.801875000005</v>
      </c>
      <c r="F1359" s="16"/>
      <c r="G1359" s="16" t="s">
        <v>122</v>
      </c>
      <c r="H1359" s="16"/>
      <c r="I1359" s="16"/>
      <c r="J1359" s="16" t="s">
        <v>6509</v>
      </c>
      <c r="K1359" s="16"/>
      <c r="L1359" s="20" t="s">
        <v>86</v>
      </c>
      <c r="M1359" s="22" t="s">
        <v>6510</v>
      </c>
      <c r="N1359" s="16">
        <v>37.0</v>
      </c>
      <c r="O1359" s="16">
        <v>61.0</v>
      </c>
      <c r="P1359" s="16"/>
      <c r="Q1359" s="23" t="s">
        <v>6523</v>
      </c>
      <c r="R1359" s="20" t="s">
        <v>6524</v>
      </c>
    </row>
    <row r="1360">
      <c r="A1360" s="21" t="s">
        <v>6520</v>
      </c>
      <c r="B1360" s="16" t="s">
        <v>6507</v>
      </c>
      <c r="C1360" s="18" t="s">
        <v>6521</v>
      </c>
      <c r="D1360" s="16" t="s">
        <v>6522</v>
      </c>
      <c r="E1360" s="19">
        <v>43068.801875000005</v>
      </c>
      <c r="F1360" s="16"/>
      <c r="G1360" s="16" t="s">
        <v>122</v>
      </c>
      <c r="H1360" s="16"/>
      <c r="I1360" s="16"/>
      <c r="J1360" s="16" t="s">
        <v>6509</v>
      </c>
      <c r="K1360" s="16"/>
      <c r="L1360" s="20" t="s">
        <v>86</v>
      </c>
      <c r="M1360" s="22" t="s">
        <v>6510</v>
      </c>
      <c r="N1360" s="16">
        <v>37.0</v>
      </c>
      <c r="O1360" s="16">
        <v>61.0</v>
      </c>
      <c r="P1360" s="16"/>
      <c r="Q1360" s="23" t="s">
        <v>6523</v>
      </c>
      <c r="R1360" s="20" t="s">
        <v>6524</v>
      </c>
    </row>
    <row r="1361">
      <c r="A1361" s="21" t="s">
        <v>6525</v>
      </c>
      <c r="B1361" s="16" t="s">
        <v>383</v>
      </c>
      <c r="C1361" s="18" t="s">
        <v>6156</v>
      </c>
      <c r="D1361" s="16" t="s">
        <v>6526</v>
      </c>
      <c r="E1361" s="19">
        <v>43068.79850694444</v>
      </c>
      <c r="F1361" s="16"/>
      <c r="G1361" s="16" t="s">
        <v>32</v>
      </c>
      <c r="H1361" s="16"/>
      <c r="I1361" s="16"/>
      <c r="J1361" s="16" t="s">
        <v>386</v>
      </c>
      <c r="K1361" s="16"/>
      <c r="L1361" s="20" t="s">
        <v>53</v>
      </c>
      <c r="M1361" s="22" t="s">
        <v>387</v>
      </c>
      <c r="N1361" s="16">
        <v>815.0</v>
      </c>
      <c r="O1361" s="16">
        <v>712.0</v>
      </c>
      <c r="P1361" s="16" t="s">
        <v>388</v>
      </c>
      <c r="Q1361" s="23" t="s">
        <v>6527</v>
      </c>
      <c r="R1361" s="20" t="s">
        <v>6159</v>
      </c>
    </row>
    <row r="1362">
      <c r="A1362" s="21" t="s">
        <v>6528</v>
      </c>
      <c r="B1362" s="16" t="s">
        <v>383</v>
      </c>
      <c r="C1362" s="18" t="s">
        <v>6529</v>
      </c>
      <c r="D1362" s="16" t="s">
        <v>6530</v>
      </c>
      <c r="E1362" s="19">
        <v>43068.7984375</v>
      </c>
      <c r="F1362" s="16"/>
      <c r="G1362" s="16" t="s">
        <v>32</v>
      </c>
      <c r="H1362" s="16"/>
      <c r="I1362" s="16"/>
      <c r="J1362" s="16" t="s">
        <v>386</v>
      </c>
      <c r="K1362" s="16"/>
      <c r="L1362" s="20" t="s">
        <v>53</v>
      </c>
      <c r="M1362" s="22" t="s">
        <v>387</v>
      </c>
      <c r="N1362" s="16">
        <v>815.0</v>
      </c>
      <c r="O1362" s="16">
        <v>712.0</v>
      </c>
      <c r="P1362" s="16" t="s">
        <v>388</v>
      </c>
      <c r="Q1362" s="23" t="s">
        <v>6531</v>
      </c>
      <c r="R1362" s="20" t="s">
        <v>6532</v>
      </c>
    </row>
    <row r="1363">
      <c r="A1363" s="21" t="s">
        <v>6533</v>
      </c>
      <c r="B1363" s="16" t="s">
        <v>6534</v>
      </c>
      <c r="C1363" s="18" t="s">
        <v>611</v>
      </c>
      <c r="D1363" s="16" t="s">
        <v>6535</v>
      </c>
      <c r="E1363" s="19">
        <v>43068.79611111111</v>
      </c>
      <c r="F1363" s="16"/>
      <c r="G1363" s="16" t="s">
        <v>32</v>
      </c>
      <c r="H1363" s="16"/>
      <c r="I1363" s="16"/>
      <c r="J1363" s="16" t="s">
        <v>6536</v>
      </c>
      <c r="K1363" s="16"/>
      <c r="L1363" s="20" t="s">
        <v>44</v>
      </c>
      <c r="M1363" s="22" t="s">
        <v>6537</v>
      </c>
      <c r="N1363" s="16">
        <v>201.0</v>
      </c>
      <c r="O1363" s="16">
        <v>763.0</v>
      </c>
      <c r="P1363" s="16" t="s">
        <v>6538</v>
      </c>
      <c r="Q1363" s="23" t="s">
        <v>6539</v>
      </c>
      <c r="R1363" s="20" t="s">
        <v>617</v>
      </c>
    </row>
    <row r="1364">
      <c r="A1364" s="21" t="s">
        <v>6540</v>
      </c>
      <c r="B1364" s="16" t="s">
        <v>3761</v>
      </c>
      <c r="C1364" s="18" t="s">
        <v>6541</v>
      </c>
      <c r="D1364" s="16" t="s">
        <v>6542</v>
      </c>
      <c r="E1364" s="19">
        <v>43068.78760416667</v>
      </c>
      <c r="F1364" s="16"/>
      <c r="G1364" s="16" t="s">
        <v>32</v>
      </c>
      <c r="H1364" s="16"/>
      <c r="I1364" s="16"/>
      <c r="J1364" s="16" t="s">
        <v>3764</v>
      </c>
      <c r="K1364" s="16"/>
      <c r="L1364" s="20" t="s">
        <v>34</v>
      </c>
      <c r="M1364" s="22" t="s">
        <v>3765</v>
      </c>
      <c r="N1364" s="16">
        <v>1038.0</v>
      </c>
      <c r="O1364" s="16">
        <v>1520.0</v>
      </c>
      <c r="P1364" s="16" t="s">
        <v>3766</v>
      </c>
      <c r="Q1364" s="23" t="s">
        <v>6543</v>
      </c>
      <c r="R1364" s="20" t="s">
        <v>6544</v>
      </c>
    </row>
    <row r="1365">
      <c r="A1365" s="21" t="s">
        <v>6545</v>
      </c>
      <c r="B1365" s="16" t="s">
        <v>2335</v>
      </c>
      <c r="C1365" s="18" t="s">
        <v>6546</v>
      </c>
      <c r="D1365" s="16" t="s">
        <v>6547</v>
      </c>
      <c r="E1365" s="19">
        <v>43068.781053240746</v>
      </c>
      <c r="F1365" s="16"/>
      <c r="G1365" s="16" t="s">
        <v>32</v>
      </c>
      <c r="H1365" s="16"/>
      <c r="I1365" s="16"/>
      <c r="J1365" s="16" t="s">
        <v>2338</v>
      </c>
      <c r="K1365" s="16"/>
      <c r="L1365" s="20" t="s">
        <v>53</v>
      </c>
      <c r="M1365" s="22" t="s">
        <v>2339</v>
      </c>
      <c r="N1365" s="16">
        <v>75.0</v>
      </c>
      <c r="O1365" s="16">
        <v>104.0</v>
      </c>
      <c r="P1365" s="16" t="s">
        <v>847</v>
      </c>
      <c r="Q1365" s="23" t="s">
        <v>6548</v>
      </c>
      <c r="R1365" s="20" t="s">
        <v>6549</v>
      </c>
    </row>
    <row r="1366">
      <c r="A1366" s="21" t="s">
        <v>6550</v>
      </c>
      <c r="B1366" s="16" t="s">
        <v>383</v>
      </c>
      <c r="C1366" s="18" t="s">
        <v>6551</v>
      </c>
      <c r="D1366" s="16" t="s">
        <v>6552</v>
      </c>
      <c r="E1366" s="19">
        <v>43068.77516203704</v>
      </c>
      <c r="F1366" s="16"/>
      <c r="G1366" s="16" t="s">
        <v>32</v>
      </c>
      <c r="H1366" s="16"/>
      <c r="I1366" s="16"/>
      <c r="J1366" s="16" t="s">
        <v>386</v>
      </c>
      <c r="K1366" s="16"/>
      <c r="L1366" s="20" t="s">
        <v>53</v>
      </c>
      <c r="M1366" s="22" t="s">
        <v>387</v>
      </c>
      <c r="N1366" s="16">
        <v>815.0</v>
      </c>
      <c r="O1366" s="16">
        <v>712.0</v>
      </c>
      <c r="P1366" s="16" t="s">
        <v>388</v>
      </c>
      <c r="Q1366" s="23" t="s">
        <v>6553</v>
      </c>
      <c r="R1366" s="20" t="s">
        <v>6554</v>
      </c>
    </row>
    <row r="1367">
      <c r="A1367" s="21" t="s">
        <v>6555</v>
      </c>
      <c r="B1367" s="16" t="s">
        <v>154</v>
      </c>
      <c r="C1367" s="18" t="s">
        <v>6556</v>
      </c>
      <c r="D1367" s="16" t="s">
        <v>6557</v>
      </c>
      <c r="E1367" s="19">
        <v>43068.76893518519</v>
      </c>
      <c r="F1367" s="16"/>
      <c r="G1367" s="16" t="s">
        <v>32</v>
      </c>
      <c r="H1367" s="16"/>
      <c r="I1367" s="16"/>
      <c r="J1367" s="16" t="s">
        <v>156</v>
      </c>
      <c r="K1367" s="16"/>
      <c r="L1367" s="20" t="s">
        <v>86</v>
      </c>
      <c r="M1367" s="22" t="s">
        <v>340</v>
      </c>
      <c r="N1367" s="16">
        <v>3145.0</v>
      </c>
      <c r="O1367" s="16">
        <v>440.0</v>
      </c>
      <c r="P1367" s="16" t="s">
        <v>158</v>
      </c>
      <c r="Q1367" s="23" t="s">
        <v>6558</v>
      </c>
      <c r="R1367" s="20" t="s">
        <v>6559</v>
      </c>
    </row>
    <row r="1368">
      <c r="A1368" s="21" t="s">
        <v>6555</v>
      </c>
      <c r="B1368" s="16" t="s">
        <v>154</v>
      </c>
      <c r="C1368" s="18" t="s">
        <v>6556</v>
      </c>
      <c r="D1368" s="16" t="s">
        <v>6557</v>
      </c>
      <c r="E1368" s="19">
        <v>43068.76893518519</v>
      </c>
      <c r="F1368" s="16"/>
      <c r="G1368" s="16" t="s">
        <v>32</v>
      </c>
      <c r="H1368" s="16"/>
      <c r="I1368" s="16"/>
      <c r="J1368" s="16" t="s">
        <v>156</v>
      </c>
      <c r="K1368" s="16"/>
      <c r="L1368" s="20" t="s">
        <v>86</v>
      </c>
      <c r="M1368" s="22" t="s">
        <v>340</v>
      </c>
      <c r="N1368" s="16">
        <v>3145.0</v>
      </c>
      <c r="O1368" s="16">
        <v>440.0</v>
      </c>
      <c r="P1368" s="16" t="s">
        <v>158</v>
      </c>
      <c r="Q1368" s="23" t="s">
        <v>6558</v>
      </c>
      <c r="R1368" s="20" t="s">
        <v>6559</v>
      </c>
    </row>
    <row r="1369">
      <c r="A1369" s="21" t="s">
        <v>6560</v>
      </c>
      <c r="B1369" s="16" t="s">
        <v>3234</v>
      </c>
      <c r="C1369" s="18" t="s">
        <v>4468</v>
      </c>
      <c r="D1369" s="16" t="s">
        <v>6561</v>
      </c>
      <c r="E1369" s="19">
        <v>43068.75607638889</v>
      </c>
      <c r="F1369" s="16"/>
      <c r="G1369" s="16" t="s">
        <v>32</v>
      </c>
      <c r="H1369" s="16"/>
      <c r="I1369" s="16"/>
      <c r="J1369" s="16" t="s">
        <v>3236</v>
      </c>
      <c r="K1369" s="16"/>
      <c r="L1369" s="20" t="s">
        <v>53</v>
      </c>
      <c r="M1369" s="22" t="s">
        <v>3237</v>
      </c>
      <c r="N1369" s="16">
        <v>489.0</v>
      </c>
      <c r="O1369" s="16">
        <v>941.0</v>
      </c>
      <c r="P1369" s="16" t="s">
        <v>3238</v>
      </c>
      <c r="Q1369" s="23" t="s">
        <v>6562</v>
      </c>
      <c r="R1369" s="20" t="s">
        <v>4471</v>
      </c>
    </row>
    <row r="1370">
      <c r="A1370" s="21" t="s">
        <v>6563</v>
      </c>
      <c r="B1370" s="16" t="s">
        <v>383</v>
      </c>
      <c r="C1370" s="18" t="s">
        <v>6564</v>
      </c>
      <c r="D1370" s="16" t="s">
        <v>6565</v>
      </c>
      <c r="E1370" s="19">
        <v>43068.75358796296</v>
      </c>
      <c r="F1370" s="16"/>
      <c r="G1370" s="16" t="s">
        <v>32</v>
      </c>
      <c r="H1370" s="16"/>
      <c r="I1370" s="16"/>
      <c r="J1370" s="16" t="s">
        <v>386</v>
      </c>
      <c r="K1370" s="16"/>
      <c r="L1370" s="20" t="s">
        <v>53</v>
      </c>
      <c r="M1370" s="22" t="s">
        <v>387</v>
      </c>
      <c r="N1370" s="16">
        <v>815.0</v>
      </c>
      <c r="O1370" s="16">
        <v>712.0</v>
      </c>
      <c r="P1370" s="16" t="s">
        <v>388</v>
      </c>
      <c r="Q1370" s="23" t="s">
        <v>6566</v>
      </c>
      <c r="R1370" s="20" t="s">
        <v>6567</v>
      </c>
    </row>
    <row r="1371">
      <c r="A1371" s="21" t="s">
        <v>6568</v>
      </c>
      <c r="B1371" s="16" t="s">
        <v>383</v>
      </c>
      <c r="C1371" s="18" t="s">
        <v>6569</v>
      </c>
      <c r="D1371" s="16" t="s">
        <v>6570</v>
      </c>
      <c r="E1371" s="19">
        <v>43068.75288194444</v>
      </c>
      <c r="F1371" s="16"/>
      <c r="G1371" s="16" t="s">
        <v>32</v>
      </c>
      <c r="H1371" s="16"/>
      <c r="I1371" s="16"/>
      <c r="J1371" s="16" t="s">
        <v>386</v>
      </c>
      <c r="K1371" s="16"/>
      <c r="L1371" s="20" t="s">
        <v>53</v>
      </c>
      <c r="M1371" s="22" t="s">
        <v>387</v>
      </c>
      <c r="N1371" s="16">
        <v>815.0</v>
      </c>
      <c r="O1371" s="16">
        <v>712.0</v>
      </c>
      <c r="P1371" s="16" t="s">
        <v>388</v>
      </c>
      <c r="Q1371" s="23" t="s">
        <v>6571</v>
      </c>
      <c r="R1371" s="20" t="s">
        <v>6572</v>
      </c>
    </row>
    <row r="1372">
      <c r="A1372" s="21" t="s">
        <v>6573</v>
      </c>
      <c r="B1372" s="16" t="s">
        <v>6574</v>
      </c>
      <c r="C1372" s="18" t="s">
        <v>6575</v>
      </c>
      <c r="D1372" s="16" t="s">
        <v>6576</v>
      </c>
      <c r="E1372" s="19">
        <v>43068.75275462963</v>
      </c>
      <c r="F1372" s="16"/>
      <c r="G1372" s="16" t="s">
        <v>32</v>
      </c>
      <c r="H1372" s="16"/>
      <c r="I1372" s="16"/>
      <c r="J1372" s="16" t="s">
        <v>6577</v>
      </c>
      <c r="K1372" s="16"/>
      <c r="L1372" s="20" t="s">
        <v>736</v>
      </c>
      <c r="M1372" s="22" t="s">
        <v>6578</v>
      </c>
      <c r="N1372" s="16">
        <v>649.0</v>
      </c>
      <c r="O1372" s="16">
        <v>1526.0</v>
      </c>
      <c r="P1372" s="16" t="s">
        <v>6579</v>
      </c>
      <c r="Q1372" s="23" t="s">
        <v>6580</v>
      </c>
      <c r="R1372" s="20" t="s">
        <v>6581</v>
      </c>
    </row>
    <row r="1373">
      <c r="A1373" s="21" t="s">
        <v>6582</v>
      </c>
      <c r="B1373" s="16" t="s">
        <v>383</v>
      </c>
      <c r="C1373" s="18" t="s">
        <v>6583</v>
      </c>
      <c r="D1373" s="16" t="s">
        <v>6584</v>
      </c>
      <c r="E1373" s="19">
        <v>43068.751122685186</v>
      </c>
      <c r="F1373" s="16"/>
      <c r="G1373" s="16" t="s">
        <v>32</v>
      </c>
      <c r="H1373" s="16"/>
      <c r="I1373" s="16"/>
      <c r="J1373" s="16" t="s">
        <v>386</v>
      </c>
      <c r="K1373" s="16"/>
      <c r="L1373" s="20" t="s">
        <v>53</v>
      </c>
      <c r="M1373" s="22" t="s">
        <v>387</v>
      </c>
      <c r="N1373" s="16">
        <v>815.0</v>
      </c>
      <c r="O1373" s="16">
        <v>712.0</v>
      </c>
      <c r="P1373" s="16" t="s">
        <v>388</v>
      </c>
      <c r="Q1373" s="23" t="s">
        <v>6585</v>
      </c>
      <c r="R1373" s="20" t="s">
        <v>6586</v>
      </c>
    </row>
    <row r="1374">
      <c r="A1374" s="21" t="s">
        <v>6587</v>
      </c>
      <c r="B1374" s="16" t="s">
        <v>6574</v>
      </c>
      <c r="C1374" s="18" t="s">
        <v>6588</v>
      </c>
      <c r="D1374" s="16" t="s">
        <v>6589</v>
      </c>
      <c r="E1374" s="19">
        <v>43068.74545138889</v>
      </c>
      <c r="F1374" s="16"/>
      <c r="G1374" s="16" t="s">
        <v>32</v>
      </c>
      <c r="H1374" s="16"/>
      <c r="I1374" s="16"/>
      <c r="J1374" s="16" t="s">
        <v>6577</v>
      </c>
      <c r="K1374" s="16"/>
      <c r="L1374" s="20" t="s">
        <v>736</v>
      </c>
      <c r="M1374" s="22" t="s">
        <v>6578</v>
      </c>
      <c r="N1374" s="16">
        <v>649.0</v>
      </c>
      <c r="O1374" s="16">
        <v>1526.0</v>
      </c>
      <c r="P1374" s="16" t="s">
        <v>6579</v>
      </c>
      <c r="Q1374" s="23" t="s">
        <v>6590</v>
      </c>
      <c r="R1374" s="20" t="s">
        <v>6591</v>
      </c>
    </row>
    <row r="1375">
      <c r="A1375" s="21" t="s">
        <v>6592</v>
      </c>
      <c r="B1375" s="16" t="s">
        <v>1319</v>
      </c>
      <c r="C1375" s="18" t="s">
        <v>6593</v>
      </c>
      <c r="D1375" s="16" t="s">
        <v>6594</v>
      </c>
      <c r="E1375" s="19">
        <v>43068.74020833333</v>
      </c>
      <c r="F1375" s="16"/>
      <c r="G1375" s="16" t="s">
        <v>32</v>
      </c>
      <c r="H1375" s="16"/>
      <c r="I1375" s="16"/>
      <c r="J1375" s="16" t="s">
        <v>1322</v>
      </c>
      <c r="K1375" s="16"/>
      <c r="L1375" s="20" t="s">
        <v>44</v>
      </c>
      <c r="M1375" s="22" t="s">
        <v>1323</v>
      </c>
      <c r="N1375" s="16">
        <v>17.0</v>
      </c>
      <c r="O1375" s="16">
        <v>33.0</v>
      </c>
      <c r="P1375" s="16" t="s">
        <v>1138</v>
      </c>
      <c r="Q1375" s="23" t="s">
        <v>6595</v>
      </c>
      <c r="R1375" s="20" t="s">
        <v>6596</v>
      </c>
    </row>
    <row r="1376">
      <c r="A1376" s="21" t="s">
        <v>6597</v>
      </c>
      <c r="B1376" s="16" t="s">
        <v>6598</v>
      </c>
      <c r="C1376" s="18" t="s">
        <v>6599</v>
      </c>
      <c r="D1376" s="16" t="s">
        <v>6600</v>
      </c>
      <c r="E1376" s="19">
        <v>43068.73849537037</v>
      </c>
      <c r="F1376" s="16"/>
      <c r="G1376" s="16" t="s">
        <v>32</v>
      </c>
      <c r="H1376" s="16"/>
      <c r="I1376" s="16"/>
      <c r="J1376" s="16" t="s">
        <v>6601</v>
      </c>
      <c r="K1376" s="16"/>
      <c r="L1376" s="20" t="s">
        <v>44</v>
      </c>
      <c r="M1376" s="22" t="s">
        <v>6602</v>
      </c>
      <c r="N1376" s="16">
        <v>247.0</v>
      </c>
      <c r="O1376" s="16">
        <v>474.0</v>
      </c>
      <c r="P1376" s="16" t="s">
        <v>1863</v>
      </c>
      <c r="Q1376" s="23" t="s">
        <v>6603</v>
      </c>
      <c r="R1376" s="20" t="s">
        <v>6604</v>
      </c>
    </row>
    <row r="1377">
      <c r="A1377" s="21" t="s">
        <v>6605</v>
      </c>
      <c r="B1377" s="16" t="s">
        <v>383</v>
      </c>
      <c r="C1377" s="18" t="s">
        <v>6606</v>
      </c>
      <c r="D1377" s="16" t="s">
        <v>6607</v>
      </c>
      <c r="E1377" s="19">
        <v>43068.738171296296</v>
      </c>
      <c r="F1377" s="16"/>
      <c r="G1377" s="16" t="s">
        <v>32</v>
      </c>
      <c r="H1377" s="16"/>
      <c r="I1377" s="16"/>
      <c r="J1377" s="16" t="s">
        <v>386</v>
      </c>
      <c r="K1377" s="16"/>
      <c r="L1377" s="20" t="s">
        <v>53</v>
      </c>
      <c r="M1377" s="22" t="s">
        <v>387</v>
      </c>
      <c r="N1377" s="16">
        <v>815.0</v>
      </c>
      <c r="O1377" s="16">
        <v>712.0</v>
      </c>
      <c r="P1377" s="16" t="s">
        <v>388</v>
      </c>
      <c r="Q1377" s="23" t="s">
        <v>6608</v>
      </c>
      <c r="R1377" s="20" t="s">
        <v>6609</v>
      </c>
    </row>
    <row r="1378">
      <c r="A1378" s="21" t="s">
        <v>6610</v>
      </c>
      <c r="B1378" s="16" t="s">
        <v>922</v>
      </c>
      <c r="C1378" s="18" t="s">
        <v>6611</v>
      </c>
      <c r="D1378" s="16" t="s">
        <v>6612</v>
      </c>
      <c r="E1378" s="19">
        <v>43068.73810185185</v>
      </c>
      <c r="F1378" s="16"/>
      <c r="G1378" s="16" t="s">
        <v>32</v>
      </c>
      <c r="H1378" s="16"/>
      <c r="I1378" s="16"/>
      <c r="J1378" s="16" t="s">
        <v>921</v>
      </c>
      <c r="K1378" s="16"/>
      <c r="L1378" s="20" t="s">
        <v>86</v>
      </c>
      <c r="M1378" s="22" t="s">
        <v>1254</v>
      </c>
      <c r="N1378" s="16">
        <v>251.0</v>
      </c>
      <c r="O1378" s="16">
        <v>209.0</v>
      </c>
      <c r="P1378" s="16"/>
      <c r="Q1378" s="23" t="s">
        <v>6613</v>
      </c>
      <c r="R1378" s="20" t="s">
        <v>6614</v>
      </c>
    </row>
    <row r="1379">
      <c r="A1379" s="21" t="s">
        <v>6615</v>
      </c>
      <c r="B1379" s="16" t="s">
        <v>6598</v>
      </c>
      <c r="C1379" s="18" t="s">
        <v>6616</v>
      </c>
      <c r="D1379" s="16" t="s">
        <v>6617</v>
      </c>
      <c r="E1379" s="19">
        <v>43068.736446759256</v>
      </c>
      <c r="F1379" s="16"/>
      <c r="G1379" s="16" t="s">
        <v>32</v>
      </c>
      <c r="H1379" s="16"/>
      <c r="I1379" s="16"/>
      <c r="J1379" s="16" t="s">
        <v>6601</v>
      </c>
      <c r="K1379" s="16"/>
      <c r="L1379" s="20" t="s">
        <v>44</v>
      </c>
      <c r="M1379" s="22" t="s">
        <v>6602</v>
      </c>
      <c r="N1379" s="16">
        <v>247.0</v>
      </c>
      <c r="O1379" s="16">
        <v>474.0</v>
      </c>
      <c r="P1379" s="16" t="s">
        <v>1863</v>
      </c>
      <c r="Q1379" s="23" t="s">
        <v>6618</v>
      </c>
      <c r="R1379" s="20" t="s">
        <v>6619</v>
      </c>
    </row>
    <row r="1380">
      <c r="A1380" s="21" t="s">
        <v>6620</v>
      </c>
      <c r="B1380" s="16" t="s">
        <v>383</v>
      </c>
      <c r="C1380" s="18" t="s">
        <v>6474</v>
      </c>
      <c r="D1380" s="16" t="s">
        <v>6621</v>
      </c>
      <c r="E1380" s="19">
        <v>43068.72369212963</v>
      </c>
      <c r="F1380" s="16"/>
      <c r="G1380" s="16" t="s">
        <v>32</v>
      </c>
      <c r="H1380" s="16"/>
      <c r="I1380" s="16"/>
      <c r="J1380" s="16" t="s">
        <v>386</v>
      </c>
      <c r="K1380" s="16"/>
      <c r="L1380" s="20" t="s">
        <v>53</v>
      </c>
      <c r="M1380" s="22" t="s">
        <v>387</v>
      </c>
      <c r="N1380" s="16">
        <v>815.0</v>
      </c>
      <c r="O1380" s="16">
        <v>712.0</v>
      </c>
      <c r="P1380" s="16" t="s">
        <v>388</v>
      </c>
      <c r="Q1380" s="23" t="s">
        <v>6622</v>
      </c>
      <c r="R1380" s="20" t="s">
        <v>6477</v>
      </c>
    </row>
    <row r="1381">
      <c r="A1381" s="21" t="s">
        <v>6623</v>
      </c>
      <c r="B1381" s="16" t="s">
        <v>383</v>
      </c>
      <c r="C1381" s="18" t="s">
        <v>6624</v>
      </c>
      <c r="D1381" s="16" t="s">
        <v>6625</v>
      </c>
      <c r="E1381" s="19">
        <v>43068.72335648148</v>
      </c>
      <c r="F1381" s="16"/>
      <c r="G1381" s="16" t="s">
        <v>32</v>
      </c>
      <c r="H1381" s="16"/>
      <c r="I1381" s="16"/>
      <c r="J1381" s="16" t="s">
        <v>386</v>
      </c>
      <c r="K1381" s="16"/>
      <c r="L1381" s="20" t="s">
        <v>53</v>
      </c>
      <c r="M1381" s="22" t="s">
        <v>387</v>
      </c>
      <c r="N1381" s="16">
        <v>815.0</v>
      </c>
      <c r="O1381" s="16">
        <v>712.0</v>
      </c>
      <c r="P1381" s="16" t="s">
        <v>388</v>
      </c>
      <c r="Q1381" s="23" t="s">
        <v>6626</v>
      </c>
      <c r="R1381" s="20" t="s">
        <v>6627</v>
      </c>
    </row>
    <row r="1382">
      <c r="A1382" s="21" t="s">
        <v>6628</v>
      </c>
      <c r="B1382" s="16" t="s">
        <v>383</v>
      </c>
      <c r="C1382" s="18" t="s">
        <v>6629</v>
      </c>
      <c r="D1382" s="16" t="s">
        <v>6630</v>
      </c>
      <c r="E1382" s="19">
        <v>43068.72313657407</v>
      </c>
      <c r="F1382" s="16"/>
      <c r="G1382" s="16" t="s">
        <v>32</v>
      </c>
      <c r="H1382" s="16"/>
      <c r="I1382" s="16"/>
      <c r="J1382" s="16" t="s">
        <v>386</v>
      </c>
      <c r="K1382" s="16"/>
      <c r="L1382" s="20" t="s">
        <v>53</v>
      </c>
      <c r="M1382" s="22" t="s">
        <v>387</v>
      </c>
      <c r="N1382" s="16">
        <v>815.0</v>
      </c>
      <c r="O1382" s="16">
        <v>712.0</v>
      </c>
      <c r="P1382" s="16" t="s">
        <v>388</v>
      </c>
      <c r="Q1382" s="23" t="s">
        <v>6631</v>
      </c>
      <c r="R1382" s="20" t="s">
        <v>6632</v>
      </c>
    </row>
    <row r="1383">
      <c r="A1383" s="21" t="s">
        <v>6633</v>
      </c>
      <c r="B1383" s="16" t="s">
        <v>383</v>
      </c>
      <c r="C1383" s="18" t="s">
        <v>6634</v>
      </c>
      <c r="D1383" s="16" t="s">
        <v>6635</v>
      </c>
      <c r="E1383" s="19">
        <v>43068.72300925926</v>
      </c>
      <c r="F1383" s="16"/>
      <c r="G1383" s="16" t="s">
        <v>32</v>
      </c>
      <c r="H1383" s="16"/>
      <c r="I1383" s="16"/>
      <c r="J1383" s="16" t="s">
        <v>386</v>
      </c>
      <c r="K1383" s="16"/>
      <c r="L1383" s="20" t="s">
        <v>53</v>
      </c>
      <c r="M1383" s="22" t="s">
        <v>387</v>
      </c>
      <c r="N1383" s="16">
        <v>815.0</v>
      </c>
      <c r="O1383" s="16">
        <v>712.0</v>
      </c>
      <c r="P1383" s="16" t="s">
        <v>388</v>
      </c>
      <c r="Q1383" s="23" t="s">
        <v>6636</v>
      </c>
      <c r="R1383" s="20" t="s">
        <v>6637</v>
      </c>
    </row>
    <row r="1384">
      <c r="A1384" s="21" t="s">
        <v>6638</v>
      </c>
      <c r="B1384" s="16" t="s">
        <v>383</v>
      </c>
      <c r="C1384" s="18" t="s">
        <v>4598</v>
      </c>
      <c r="D1384" s="16" t="s">
        <v>6639</v>
      </c>
      <c r="E1384" s="19">
        <v>43068.7228125</v>
      </c>
      <c r="F1384" s="16"/>
      <c r="G1384" s="16" t="s">
        <v>32</v>
      </c>
      <c r="H1384" s="16"/>
      <c r="I1384" s="16"/>
      <c r="J1384" s="16" t="s">
        <v>386</v>
      </c>
      <c r="K1384" s="16"/>
      <c r="L1384" s="20" t="s">
        <v>53</v>
      </c>
      <c r="M1384" s="22" t="s">
        <v>387</v>
      </c>
      <c r="N1384" s="16">
        <v>815.0</v>
      </c>
      <c r="O1384" s="16">
        <v>712.0</v>
      </c>
      <c r="P1384" s="16" t="s">
        <v>388</v>
      </c>
      <c r="Q1384" s="23" t="s">
        <v>6640</v>
      </c>
      <c r="R1384" s="20" t="s">
        <v>4603</v>
      </c>
    </row>
    <row r="1385">
      <c r="A1385" s="21" t="s">
        <v>6641</v>
      </c>
      <c r="B1385" s="16" t="s">
        <v>383</v>
      </c>
      <c r="C1385" s="18" t="s">
        <v>437</v>
      </c>
      <c r="D1385" s="16" t="s">
        <v>6642</v>
      </c>
      <c r="E1385" s="19">
        <v>43068.722766203704</v>
      </c>
      <c r="F1385" s="16"/>
      <c r="G1385" s="16" t="s">
        <v>32</v>
      </c>
      <c r="H1385" s="16"/>
      <c r="I1385" s="16"/>
      <c r="J1385" s="16" t="s">
        <v>386</v>
      </c>
      <c r="K1385" s="16"/>
      <c r="L1385" s="20" t="s">
        <v>53</v>
      </c>
      <c r="M1385" s="22" t="s">
        <v>387</v>
      </c>
      <c r="N1385" s="16">
        <v>815.0</v>
      </c>
      <c r="O1385" s="16">
        <v>712.0</v>
      </c>
      <c r="P1385" s="16" t="s">
        <v>388</v>
      </c>
      <c r="Q1385" s="23" t="s">
        <v>6643</v>
      </c>
      <c r="R1385" s="20" t="s">
        <v>440</v>
      </c>
    </row>
    <row r="1386">
      <c r="A1386" s="21" t="s">
        <v>6644</v>
      </c>
      <c r="B1386" s="16" t="s">
        <v>383</v>
      </c>
      <c r="C1386" s="18" t="s">
        <v>6645</v>
      </c>
      <c r="D1386" s="16" t="s">
        <v>6646</v>
      </c>
      <c r="E1386" s="19">
        <v>43068.722604166665</v>
      </c>
      <c r="F1386" s="16"/>
      <c r="G1386" s="16" t="s">
        <v>32</v>
      </c>
      <c r="H1386" s="16"/>
      <c r="I1386" s="16"/>
      <c r="J1386" s="16" t="s">
        <v>386</v>
      </c>
      <c r="K1386" s="16"/>
      <c r="L1386" s="20" t="s">
        <v>53</v>
      </c>
      <c r="M1386" s="22" t="s">
        <v>387</v>
      </c>
      <c r="N1386" s="16">
        <v>815.0</v>
      </c>
      <c r="O1386" s="16">
        <v>712.0</v>
      </c>
      <c r="P1386" s="16" t="s">
        <v>388</v>
      </c>
      <c r="Q1386" s="23" t="s">
        <v>6647</v>
      </c>
      <c r="R1386" s="20" t="s">
        <v>6648</v>
      </c>
    </row>
    <row r="1387">
      <c r="A1387" s="21" t="s">
        <v>6649</v>
      </c>
      <c r="B1387" s="16" t="s">
        <v>6650</v>
      </c>
      <c r="C1387" s="18" t="s">
        <v>6651</v>
      </c>
      <c r="D1387" s="16" t="s">
        <v>6652</v>
      </c>
      <c r="E1387" s="19">
        <v>43068.72247685185</v>
      </c>
      <c r="F1387" s="16"/>
      <c r="G1387" s="16" t="s">
        <v>32</v>
      </c>
      <c r="H1387" s="16"/>
      <c r="I1387" s="16"/>
      <c r="J1387" s="16" t="s">
        <v>6653</v>
      </c>
      <c r="K1387" s="16"/>
      <c r="L1387" s="20" t="s">
        <v>44</v>
      </c>
      <c r="M1387" s="22" t="s">
        <v>6654</v>
      </c>
      <c r="N1387" s="16">
        <v>251.0</v>
      </c>
      <c r="O1387" s="16">
        <v>293.0</v>
      </c>
      <c r="P1387" s="16" t="s">
        <v>6655</v>
      </c>
      <c r="Q1387" s="23" t="s">
        <v>6656</v>
      </c>
      <c r="R1387" s="20" t="s">
        <v>6657</v>
      </c>
    </row>
    <row r="1388">
      <c r="A1388" s="21" t="s">
        <v>6658</v>
      </c>
      <c r="B1388" s="16" t="s">
        <v>383</v>
      </c>
      <c r="C1388" s="18" t="s">
        <v>6659</v>
      </c>
      <c r="D1388" s="16" t="s">
        <v>6660</v>
      </c>
      <c r="E1388" s="19">
        <v>43068.722453703704</v>
      </c>
      <c r="F1388" s="16"/>
      <c r="G1388" s="16" t="s">
        <v>32</v>
      </c>
      <c r="H1388" s="16"/>
      <c r="I1388" s="16"/>
      <c r="J1388" s="16" t="s">
        <v>386</v>
      </c>
      <c r="K1388" s="16"/>
      <c r="L1388" s="20" t="s">
        <v>53</v>
      </c>
      <c r="M1388" s="22" t="s">
        <v>387</v>
      </c>
      <c r="N1388" s="16">
        <v>815.0</v>
      </c>
      <c r="O1388" s="16">
        <v>712.0</v>
      </c>
      <c r="P1388" s="16" t="s">
        <v>388</v>
      </c>
      <c r="Q1388" s="23" t="s">
        <v>6661</v>
      </c>
      <c r="R1388" s="20" t="s">
        <v>6662</v>
      </c>
    </row>
    <row r="1389">
      <c r="A1389" s="21" t="s">
        <v>6663</v>
      </c>
      <c r="B1389" s="16" t="s">
        <v>383</v>
      </c>
      <c r="C1389" s="18" t="s">
        <v>6588</v>
      </c>
      <c r="D1389" s="16" t="s">
        <v>6664</v>
      </c>
      <c r="E1389" s="19">
        <v>43068.72197916667</v>
      </c>
      <c r="F1389" s="16"/>
      <c r="G1389" s="16" t="s">
        <v>32</v>
      </c>
      <c r="H1389" s="16"/>
      <c r="I1389" s="16"/>
      <c r="J1389" s="16" t="s">
        <v>386</v>
      </c>
      <c r="K1389" s="16"/>
      <c r="L1389" s="20" t="s">
        <v>53</v>
      </c>
      <c r="M1389" s="22" t="s">
        <v>387</v>
      </c>
      <c r="N1389" s="16">
        <v>815.0</v>
      </c>
      <c r="O1389" s="16">
        <v>712.0</v>
      </c>
      <c r="P1389" s="16" t="s">
        <v>388</v>
      </c>
      <c r="Q1389" s="23" t="s">
        <v>6665</v>
      </c>
      <c r="R1389" s="20" t="s">
        <v>6591</v>
      </c>
    </row>
    <row r="1390">
      <c r="A1390" s="21" t="s">
        <v>6666</v>
      </c>
      <c r="B1390" s="16" t="s">
        <v>383</v>
      </c>
      <c r="C1390" s="18" t="s">
        <v>611</v>
      </c>
      <c r="D1390" s="16" t="s">
        <v>6667</v>
      </c>
      <c r="E1390" s="19">
        <v>43068.72189814815</v>
      </c>
      <c r="F1390" s="16"/>
      <c r="G1390" s="16" t="s">
        <v>32</v>
      </c>
      <c r="H1390" s="16"/>
      <c r="I1390" s="16"/>
      <c r="J1390" s="16" t="s">
        <v>386</v>
      </c>
      <c r="K1390" s="16"/>
      <c r="L1390" s="20" t="s">
        <v>53</v>
      </c>
      <c r="M1390" s="22" t="s">
        <v>387</v>
      </c>
      <c r="N1390" s="16">
        <v>815.0</v>
      </c>
      <c r="O1390" s="16">
        <v>712.0</v>
      </c>
      <c r="P1390" s="16" t="s">
        <v>388</v>
      </c>
      <c r="Q1390" s="23" t="s">
        <v>6668</v>
      </c>
      <c r="R1390" s="20" t="s">
        <v>617</v>
      </c>
    </row>
    <row r="1391">
      <c r="A1391" s="21" t="s">
        <v>6669</v>
      </c>
      <c r="B1391" s="16" t="s">
        <v>6598</v>
      </c>
      <c r="C1391" s="18" t="s">
        <v>6670</v>
      </c>
      <c r="D1391" s="16" t="s">
        <v>6671</v>
      </c>
      <c r="E1391" s="19">
        <v>43068.72052083333</v>
      </c>
      <c r="F1391" s="16"/>
      <c r="G1391" s="16" t="s">
        <v>32</v>
      </c>
      <c r="H1391" s="16"/>
      <c r="I1391" s="16"/>
      <c r="J1391" s="16" t="s">
        <v>6601</v>
      </c>
      <c r="K1391" s="16"/>
      <c r="L1391" s="20" t="s">
        <v>44</v>
      </c>
      <c r="M1391" s="22" t="s">
        <v>6602</v>
      </c>
      <c r="N1391" s="16">
        <v>247.0</v>
      </c>
      <c r="O1391" s="16">
        <v>474.0</v>
      </c>
      <c r="P1391" s="16" t="s">
        <v>1863</v>
      </c>
      <c r="Q1391" s="23" t="s">
        <v>6672</v>
      </c>
      <c r="R1391" s="20" t="s">
        <v>6673</v>
      </c>
    </row>
    <row r="1392">
      <c r="A1392" s="21" t="s">
        <v>6669</v>
      </c>
      <c r="B1392" s="16" t="s">
        <v>6598</v>
      </c>
      <c r="C1392" s="18" t="s">
        <v>6670</v>
      </c>
      <c r="D1392" s="16" t="s">
        <v>6671</v>
      </c>
      <c r="E1392" s="19">
        <v>43068.72052083333</v>
      </c>
      <c r="F1392" s="16"/>
      <c r="G1392" s="16" t="s">
        <v>32</v>
      </c>
      <c r="H1392" s="16"/>
      <c r="I1392" s="16"/>
      <c r="J1392" s="16" t="s">
        <v>6601</v>
      </c>
      <c r="K1392" s="16"/>
      <c r="L1392" s="20" t="s">
        <v>44</v>
      </c>
      <c r="M1392" s="22" t="s">
        <v>6602</v>
      </c>
      <c r="N1392" s="16">
        <v>247.0</v>
      </c>
      <c r="O1392" s="16">
        <v>474.0</v>
      </c>
      <c r="P1392" s="16" t="s">
        <v>1863</v>
      </c>
      <c r="Q1392" s="23" t="s">
        <v>6672</v>
      </c>
      <c r="R1392" s="20" t="s">
        <v>6673</v>
      </c>
    </row>
    <row r="1393">
      <c r="A1393" s="21" t="s">
        <v>6674</v>
      </c>
      <c r="B1393" s="16" t="s">
        <v>6598</v>
      </c>
      <c r="C1393" s="18" t="s">
        <v>6675</v>
      </c>
      <c r="D1393" s="16" t="s">
        <v>6676</v>
      </c>
      <c r="E1393" s="19">
        <v>43068.71680555555</v>
      </c>
      <c r="F1393" s="16"/>
      <c r="G1393" s="16" t="s">
        <v>32</v>
      </c>
      <c r="H1393" s="16"/>
      <c r="I1393" s="16"/>
      <c r="J1393" s="16" t="s">
        <v>6601</v>
      </c>
      <c r="K1393" s="16"/>
      <c r="L1393" s="20" t="s">
        <v>44</v>
      </c>
      <c r="M1393" s="22" t="s">
        <v>6602</v>
      </c>
      <c r="N1393" s="16">
        <v>246.0</v>
      </c>
      <c r="O1393" s="16">
        <v>474.0</v>
      </c>
      <c r="P1393" s="16" t="s">
        <v>1863</v>
      </c>
      <c r="Q1393" s="23" t="s">
        <v>6677</v>
      </c>
      <c r="R1393" s="20" t="s">
        <v>6678</v>
      </c>
    </row>
    <row r="1394">
      <c r="A1394" s="21" t="s">
        <v>6679</v>
      </c>
      <c r="B1394" s="16" t="s">
        <v>6598</v>
      </c>
      <c r="C1394" s="18" t="s">
        <v>6680</v>
      </c>
      <c r="D1394" s="16" t="s">
        <v>6681</v>
      </c>
      <c r="E1394" s="19">
        <v>43068.71539351852</v>
      </c>
      <c r="F1394" s="16"/>
      <c r="G1394" s="16" t="s">
        <v>32</v>
      </c>
      <c r="H1394" s="16"/>
      <c r="I1394" s="16"/>
      <c r="J1394" s="16" t="s">
        <v>6601</v>
      </c>
      <c r="K1394" s="16"/>
      <c r="L1394" s="20" t="s">
        <v>44</v>
      </c>
      <c r="M1394" s="22" t="s">
        <v>6602</v>
      </c>
      <c r="N1394" s="16">
        <v>246.0</v>
      </c>
      <c r="O1394" s="16">
        <v>474.0</v>
      </c>
      <c r="P1394" s="16" t="s">
        <v>1863</v>
      </c>
      <c r="Q1394" s="23" t="s">
        <v>6682</v>
      </c>
      <c r="R1394" s="20" t="s">
        <v>6683</v>
      </c>
    </row>
    <row r="1395">
      <c r="A1395" s="21" t="s">
        <v>6684</v>
      </c>
      <c r="B1395" s="16" t="s">
        <v>6574</v>
      </c>
      <c r="C1395" s="18" t="s">
        <v>6685</v>
      </c>
      <c r="D1395" s="16" t="s">
        <v>6686</v>
      </c>
      <c r="E1395" s="19">
        <v>43068.714421296296</v>
      </c>
      <c r="F1395" s="16"/>
      <c r="G1395" s="16" t="s">
        <v>32</v>
      </c>
      <c r="H1395" s="16"/>
      <c r="I1395" s="16"/>
      <c r="J1395" s="16" t="s">
        <v>6577</v>
      </c>
      <c r="K1395" s="16"/>
      <c r="L1395" s="20" t="s">
        <v>736</v>
      </c>
      <c r="M1395" s="22" t="s">
        <v>6578</v>
      </c>
      <c r="N1395" s="16">
        <v>649.0</v>
      </c>
      <c r="O1395" s="16">
        <v>1525.0</v>
      </c>
      <c r="P1395" s="16" t="s">
        <v>6579</v>
      </c>
      <c r="Q1395" s="23" t="s">
        <v>6687</v>
      </c>
      <c r="R1395" s="20" t="s">
        <v>6688</v>
      </c>
    </row>
    <row r="1396">
      <c r="A1396" s="21" t="s">
        <v>6689</v>
      </c>
      <c r="B1396" s="16" t="s">
        <v>6598</v>
      </c>
      <c r="C1396" s="18" t="s">
        <v>6690</v>
      </c>
      <c r="D1396" s="16" t="s">
        <v>6691</v>
      </c>
      <c r="E1396" s="19">
        <v>43068.7134375</v>
      </c>
      <c r="F1396" s="16"/>
      <c r="G1396" s="16" t="s">
        <v>32</v>
      </c>
      <c r="H1396" s="16"/>
      <c r="I1396" s="16"/>
      <c r="J1396" s="16" t="s">
        <v>6601</v>
      </c>
      <c r="K1396" s="16"/>
      <c r="L1396" s="20" t="s">
        <v>44</v>
      </c>
      <c r="M1396" s="22" t="s">
        <v>6602</v>
      </c>
      <c r="N1396" s="16">
        <v>246.0</v>
      </c>
      <c r="O1396" s="16">
        <v>474.0</v>
      </c>
      <c r="P1396" s="16" t="s">
        <v>1863</v>
      </c>
      <c r="Q1396" s="23" t="s">
        <v>6692</v>
      </c>
      <c r="R1396" s="20" t="s">
        <v>6693</v>
      </c>
    </row>
    <row r="1397">
      <c r="A1397" s="21" t="s">
        <v>6694</v>
      </c>
      <c r="B1397" s="16" t="s">
        <v>6574</v>
      </c>
      <c r="C1397" s="18" t="s">
        <v>6695</v>
      </c>
      <c r="D1397" s="16" t="s">
        <v>6696</v>
      </c>
      <c r="E1397" s="19">
        <v>43068.713425925926</v>
      </c>
      <c r="F1397" s="16"/>
      <c r="G1397" s="16" t="s">
        <v>32</v>
      </c>
      <c r="H1397" s="16"/>
      <c r="I1397" s="16"/>
      <c r="J1397" s="16" t="s">
        <v>6577</v>
      </c>
      <c r="K1397" s="16"/>
      <c r="L1397" s="20" t="s">
        <v>736</v>
      </c>
      <c r="M1397" s="22" t="s">
        <v>6578</v>
      </c>
      <c r="N1397" s="16">
        <v>649.0</v>
      </c>
      <c r="O1397" s="16">
        <v>1525.0</v>
      </c>
      <c r="P1397" s="16" t="s">
        <v>6579</v>
      </c>
      <c r="Q1397" s="23" t="s">
        <v>6697</v>
      </c>
      <c r="R1397" s="20" t="s">
        <v>6698</v>
      </c>
    </row>
    <row r="1398">
      <c r="A1398" s="21" t="s">
        <v>6699</v>
      </c>
      <c r="B1398" s="16" t="s">
        <v>6598</v>
      </c>
      <c r="C1398" s="18" t="s">
        <v>6700</v>
      </c>
      <c r="D1398" s="16" t="s">
        <v>6701</v>
      </c>
      <c r="E1398" s="19">
        <v>43068.71119212963</v>
      </c>
      <c r="F1398" s="16"/>
      <c r="G1398" s="16" t="s">
        <v>32</v>
      </c>
      <c r="H1398" s="16"/>
      <c r="I1398" s="16"/>
      <c r="J1398" s="16" t="s">
        <v>6601</v>
      </c>
      <c r="K1398" s="16"/>
      <c r="L1398" s="20" t="s">
        <v>44</v>
      </c>
      <c r="M1398" s="22" t="s">
        <v>6602</v>
      </c>
      <c r="N1398" s="16">
        <v>246.0</v>
      </c>
      <c r="O1398" s="16">
        <v>474.0</v>
      </c>
      <c r="P1398" s="16" t="s">
        <v>1863</v>
      </c>
      <c r="Q1398" s="23" t="s">
        <v>6702</v>
      </c>
      <c r="R1398" s="20" t="s">
        <v>6703</v>
      </c>
    </row>
    <row r="1399">
      <c r="A1399" s="21" t="s">
        <v>6704</v>
      </c>
      <c r="B1399" s="16" t="s">
        <v>383</v>
      </c>
      <c r="C1399" s="18" t="s">
        <v>6705</v>
      </c>
      <c r="D1399" s="16" t="s">
        <v>6706</v>
      </c>
      <c r="E1399" s="19">
        <v>43068.70778935185</v>
      </c>
      <c r="F1399" s="16"/>
      <c r="G1399" s="16" t="s">
        <v>32</v>
      </c>
      <c r="H1399" s="16"/>
      <c r="I1399" s="16"/>
      <c r="J1399" s="16" t="s">
        <v>386</v>
      </c>
      <c r="K1399" s="16"/>
      <c r="L1399" s="20" t="s">
        <v>53</v>
      </c>
      <c r="M1399" s="22" t="s">
        <v>387</v>
      </c>
      <c r="N1399" s="16">
        <v>815.0</v>
      </c>
      <c r="O1399" s="16">
        <v>712.0</v>
      </c>
      <c r="P1399" s="16" t="s">
        <v>388</v>
      </c>
      <c r="Q1399" s="23" t="s">
        <v>6707</v>
      </c>
      <c r="R1399" s="20" t="s">
        <v>6708</v>
      </c>
    </row>
    <row r="1400">
      <c r="A1400" s="21" t="s">
        <v>6709</v>
      </c>
      <c r="B1400" s="16" t="s">
        <v>2259</v>
      </c>
      <c r="C1400" s="18" t="s">
        <v>6710</v>
      </c>
      <c r="D1400" s="16" t="s">
        <v>6711</v>
      </c>
      <c r="E1400" s="19">
        <v>43068.70686342593</v>
      </c>
      <c r="F1400" s="16"/>
      <c r="G1400" s="16" t="s">
        <v>32</v>
      </c>
      <c r="H1400" s="16"/>
      <c r="I1400" s="16"/>
      <c r="J1400" s="16" t="s">
        <v>2262</v>
      </c>
      <c r="K1400" s="16"/>
      <c r="L1400" s="20" t="s">
        <v>53</v>
      </c>
      <c r="M1400" s="22" t="s">
        <v>2263</v>
      </c>
      <c r="N1400" s="16">
        <v>493.0</v>
      </c>
      <c r="O1400" s="16">
        <v>356.0</v>
      </c>
      <c r="P1400" s="16" t="s">
        <v>738</v>
      </c>
      <c r="Q1400" s="23" t="s">
        <v>6712</v>
      </c>
      <c r="R1400" s="20" t="s">
        <v>6713</v>
      </c>
    </row>
    <row r="1401">
      <c r="A1401" s="21" t="s">
        <v>6714</v>
      </c>
      <c r="B1401" s="16" t="s">
        <v>4701</v>
      </c>
      <c r="C1401" s="18" t="s">
        <v>6715</v>
      </c>
      <c r="D1401" s="16" t="s">
        <v>6716</v>
      </c>
      <c r="E1401" s="19">
        <v>43068.705625</v>
      </c>
      <c r="F1401" s="16"/>
      <c r="G1401" s="16" t="s">
        <v>32</v>
      </c>
      <c r="H1401" s="16"/>
      <c r="I1401" s="16"/>
      <c r="J1401" s="16" t="s">
        <v>4706</v>
      </c>
      <c r="K1401" s="16"/>
      <c r="L1401" s="20" t="s">
        <v>53</v>
      </c>
      <c r="M1401" s="22" t="s">
        <v>4707</v>
      </c>
      <c r="N1401" s="16">
        <v>160.0</v>
      </c>
      <c r="O1401" s="16">
        <v>238.0</v>
      </c>
      <c r="P1401" s="16" t="s">
        <v>847</v>
      </c>
      <c r="Q1401" s="23" t="s">
        <v>6717</v>
      </c>
      <c r="R1401" s="20" t="s">
        <v>6718</v>
      </c>
    </row>
    <row r="1402">
      <c r="A1402" s="21" t="s">
        <v>6719</v>
      </c>
      <c r="B1402" s="16" t="s">
        <v>6598</v>
      </c>
      <c r="C1402" s="18" t="s">
        <v>6720</v>
      </c>
      <c r="D1402" s="16" t="s">
        <v>6721</v>
      </c>
      <c r="E1402" s="19">
        <v>43068.70451388889</v>
      </c>
      <c r="F1402" s="16"/>
      <c r="G1402" s="16" t="s">
        <v>32</v>
      </c>
      <c r="H1402" s="16"/>
      <c r="I1402" s="16"/>
      <c r="J1402" s="16" t="s">
        <v>6601</v>
      </c>
      <c r="K1402" s="16"/>
      <c r="L1402" s="20" t="s">
        <v>44</v>
      </c>
      <c r="M1402" s="22" t="s">
        <v>6602</v>
      </c>
      <c r="N1402" s="16">
        <v>246.0</v>
      </c>
      <c r="O1402" s="16">
        <v>474.0</v>
      </c>
      <c r="P1402" s="16" t="s">
        <v>1863</v>
      </c>
      <c r="Q1402" s="23" t="s">
        <v>6722</v>
      </c>
      <c r="R1402" s="20" t="s">
        <v>6683</v>
      </c>
    </row>
    <row r="1403">
      <c r="A1403" s="21" t="s">
        <v>6723</v>
      </c>
      <c r="B1403" s="16" t="s">
        <v>3761</v>
      </c>
      <c r="C1403" s="18" t="s">
        <v>6724</v>
      </c>
      <c r="D1403" s="16" t="s">
        <v>6725</v>
      </c>
      <c r="E1403" s="19">
        <v>43068.70177083333</v>
      </c>
      <c r="F1403" s="16"/>
      <c r="G1403" s="16" t="s">
        <v>32</v>
      </c>
      <c r="H1403" s="16"/>
      <c r="I1403" s="16"/>
      <c r="J1403" s="16" t="s">
        <v>3764</v>
      </c>
      <c r="K1403" s="16"/>
      <c r="L1403" s="20" t="s">
        <v>34</v>
      </c>
      <c r="M1403" s="22" t="s">
        <v>3765</v>
      </c>
      <c r="N1403" s="16">
        <v>1038.0</v>
      </c>
      <c r="O1403" s="16">
        <v>1520.0</v>
      </c>
      <c r="P1403" s="16" t="s">
        <v>3766</v>
      </c>
      <c r="Q1403" s="23" t="s">
        <v>6726</v>
      </c>
      <c r="R1403" s="20" t="s">
        <v>6727</v>
      </c>
    </row>
    <row r="1404">
      <c r="A1404" s="21" t="s">
        <v>6728</v>
      </c>
      <c r="B1404" s="16" t="s">
        <v>3720</v>
      </c>
      <c r="C1404" s="18" t="s">
        <v>6629</v>
      </c>
      <c r="D1404" s="16" t="s">
        <v>6729</v>
      </c>
      <c r="E1404" s="19">
        <v>43068.70155092592</v>
      </c>
      <c r="F1404" s="16"/>
      <c r="G1404" s="16" t="s">
        <v>32</v>
      </c>
      <c r="H1404" s="16"/>
      <c r="I1404" s="16"/>
      <c r="J1404" s="16" t="s">
        <v>3723</v>
      </c>
      <c r="K1404" s="16"/>
      <c r="L1404" s="20" t="s">
        <v>44</v>
      </c>
      <c r="M1404" s="22" t="s">
        <v>3724</v>
      </c>
      <c r="N1404" s="16">
        <v>606.0</v>
      </c>
      <c r="O1404" s="16">
        <v>1206.0</v>
      </c>
      <c r="P1404" s="16" t="s">
        <v>3725</v>
      </c>
      <c r="Q1404" s="23" t="s">
        <v>6730</v>
      </c>
      <c r="R1404" s="20" t="s">
        <v>6632</v>
      </c>
    </row>
    <row r="1405">
      <c r="A1405" s="21" t="s">
        <v>6731</v>
      </c>
      <c r="B1405" s="16" t="s">
        <v>6598</v>
      </c>
      <c r="C1405" s="18" t="s">
        <v>6732</v>
      </c>
      <c r="D1405" s="16" t="s">
        <v>6733</v>
      </c>
      <c r="E1405" s="19">
        <v>43068.69763888889</v>
      </c>
      <c r="F1405" s="16"/>
      <c r="G1405" s="16" t="s">
        <v>32</v>
      </c>
      <c r="H1405" s="16"/>
      <c r="I1405" s="16"/>
      <c r="J1405" s="16" t="s">
        <v>6601</v>
      </c>
      <c r="K1405" s="16"/>
      <c r="L1405" s="20" t="s">
        <v>44</v>
      </c>
      <c r="M1405" s="22" t="s">
        <v>6602</v>
      </c>
      <c r="N1405" s="16">
        <v>246.0</v>
      </c>
      <c r="O1405" s="16">
        <v>474.0</v>
      </c>
      <c r="P1405" s="16" t="s">
        <v>1863</v>
      </c>
      <c r="Q1405" s="23" t="s">
        <v>6734</v>
      </c>
      <c r="R1405" s="20" t="s">
        <v>6683</v>
      </c>
    </row>
    <row r="1406">
      <c r="A1406" s="21" t="s">
        <v>6735</v>
      </c>
      <c r="B1406" s="16" t="s">
        <v>5523</v>
      </c>
      <c r="C1406" s="18" t="s">
        <v>6736</v>
      </c>
      <c r="D1406" s="16" t="s">
        <v>6737</v>
      </c>
      <c r="E1406" s="19">
        <v>43068.694814814815</v>
      </c>
      <c r="F1406" s="16"/>
      <c r="G1406" s="16" t="s">
        <v>32</v>
      </c>
      <c r="H1406" s="16"/>
      <c r="I1406" s="16"/>
      <c r="J1406" s="16" t="s">
        <v>5526</v>
      </c>
      <c r="K1406" s="16"/>
      <c r="L1406" s="20" t="s">
        <v>86</v>
      </c>
      <c r="M1406" s="22" t="s">
        <v>5527</v>
      </c>
      <c r="N1406" s="16">
        <v>1941.0</v>
      </c>
      <c r="O1406" s="16">
        <v>4192.0</v>
      </c>
      <c r="P1406" s="16" t="s">
        <v>5528</v>
      </c>
      <c r="Q1406" s="23" t="s">
        <v>6738</v>
      </c>
      <c r="R1406" s="20" t="s">
        <v>6739</v>
      </c>
    </row>
    <row r="1407">
      <c r="A1407" s="21" t="s">
        <v>6740</v>
      </c>
      <c r="B1407" s="16" t="s">
        <v>383</v>
      </c>
      <c r="C1407" s="18" t="s">
        <v>6741</v>
      </c>
      <c r="D1407" s="16" t="s">
        <v>6742</v>
      </c>
      <c r="E1407" s="19">
        <v>43068.69361111111</v>
      </c>
      <c r="F1407" s="16"/>
      <c r="G1407" s="16" t="s">
        <v>32</v>
      </c>
      <c r="H1407" s="16"/>
      <c r="I1407" s="16"/>
      <c r="J1407" s="16" t="s">
        <v>386</v>
      </c>
      <c r="K1407" s="16"/>
      <c r="L1407" s="20" t="s">
        <v>53</v>
      </c>
      <c r="M1407" s="22" t="s">
        <v>387</v>
      </c>
      <c r="N1407" s="16">
        <v>815.0</v>
      </c>
      <c r="O1407" s="16">
        <v>712.0</v>
      </c>
      <c r="P1407" s="16" t="s">
        <v>388</v>
      </c>
      <c r="Q1407" s="23" t="s">
        <v>6743</v>
      </c>
      <c r="R1407" s="20" t="s">
        <v>6744</v>
      </c>
    </row>
    <row r="1408">
      <c r="A1408" s="21" t="s">
        <v>6745</v>
      </c>
      <c r="B1408" s="16" t="s">
        <v>6149</v>
      </c>
      <c r="C1408" s="18" t="s">
        <v>6746</v>
      </c>
      <c r="D1408" s="16" t="s">
        <v>6747</v>
      </c>
      <c r="E1408" s="19">
        <v>43068.692974537036</v>
      </c>
      <c r="F1408" s="16"/>
      <c r="G1408" s="16" t="s">
        <v>32</v>
      </c>
      <c r="H1408" s="16"/>
      <c r="I1408" s="16"/>
      <c r="J1408" s="16" t="s">
        <v>6151</v>
      </c>
      <c r="K1408" s="16"/>
      <c r="L1408" s="20" t="s">
        <v>34</v>
      </c>
      <c r="M1408" s="22" t="s">
        <v>6152</v>
      </c>
      <c r="N1408" s="16">
        <v>971.0</v>
      </c>
      <c r="O1408" s="16">
        <v>743.0</v>
      </c>
      <c r="P1408" s="16" t="s">
        <v>6153</v>
      </c>
      <c r="Q1408" s="23" t="s">
        <v>6748</v>
      </c>
      <c r="R1408" s="20" t="s">
        <v>6749</v>
      </c>
    </row>
    <row r="1409">
      <c r="A1409" s="21" t="s">
        <v>6750</v>
      </c>
      <c r="B1409" s="16" t="s">
        <v>383</v>
      </c>
      <c r="C1409" s="18" t="s">
        <v>6751</v>
      </c>
      <c r="D1409" s="16" t="s">
        <v>6752</v>
      </c>
      <c r="E1409" s="19">
        <v>43068.69163194444</v>
      </c>
      <c r="F1409" s="16"/>
      <c r="G1409" s="16" t="s">
        <v>32</v>
      </c>
      <c r="H1409" s="16"/>
      <c r="I1409" s="16"/>
      <c r="J1409" s="16" t="s">
        <v>386</v>
      </c>
      <c r="K1409" s="16"/>
      <c r="L1409" s="20" t="s">
        <v>53</v>
      </c>
      <c r="M1409" s="22" t="s">
        <v>387</v>
      </c>
      <c r="N1409" s="16">
        <v>815.0</v>
      </c>
      <c r="O1409" s="16">
        <v>712.0</v>
      </c>
      <c r="P1409" s="16" t="s">
        <v>388</v>
      </c>
      <c r="Q1409" s="23" t="s">
        <v>6753</v>
      </c>
      <c r="R1409" s="20" t="s">
        <v>6754</v>
      </c>
    </row>
    <row r="1410">
      <c r="A1410" s="21" t="s">
        <v>6755</v>
      </c>
      <c r="B1410" s="16" t="s">
        <v>383</v>
      </c>
      <c r="C1410" s="18" t="s">
        <v>6756</v>
      </c>
      <c r="D1410" s="16" t="s">
        <v>6757</v>
      </c>
      <c r="E1410" s="19">
        <v>43068.69082175926</v>
      </c>
      <c r="F1410" s="16"/>
      <c r="G1410" s="16" t="s">
        <v>32</v>
      </c>
      <c r="H1410" s="16"/>
      <c r="I1410" s="16"/>
      <c r="J1410" s="16" t="s">
        <v>386</v>
      </c>
      <c r="K1410" s="16"/>
      <c r="L1410" s="20" t="s">
        <v>53</v>
      </c>
      <c r="M1410" s="22" t="s">
        <v>387</v>
      </c>
      <c r="N1410" s="16">
        <v>815.0</v>
      </c>
      <c r="O1410" s="16">
        <v>712.0</v>
      </c>
      <c r="P1410" s="16" t="s">
        <v>388</v>
      </c>
      <c r="Q1410" s="23" t="s">
        <v>6758</v>
      </c>
      <c r="R1410" s="20" t="s">
        <v>6759</v>
      </c>
    </row>
    <row r="1411">
      <c r="A1411" s="21" t="s">
        <v>6760</v>
      </c>
      <c r="B1411" s="16" t="s">
        <v>383</v>
      </c>
      <c r="C1411" s="18" t="s">
        <v>6761</v>
      </c>
      <c r="D1411" s="16" t="s">
        <v>6762</v>
      </c>
      <c r="E1411" s="19">
        <v>43068.69009259259</v>
      </c>
      <c r="F1411" s="16"/>
      <c r="G1411" s="16" t="s">
        <v>32</v>
      </c>
      <c r="H1411" s="16"/>
      <c r="I1411" s="16"/>
      <c r="J1411" s="16" t="s">
        <v>386</v>
      </c>
      <c r="K1411" s="16"/>
      <c r="L1411" s="20" t="s">
        <v>53</v>
      </c>
      <c r="M1411" s="22" t="s">
        <v>387</v>
      </c>
      <c r="N1411" s="16">
        <v>815.0</v>
      </c>
      <c r="O1411" s="16">
        <v>712.0</v>
      </c>
      <c r="P1411" s="16" t="s">
        <v>388</v>
      </c>
      <c r="Q1411" s="23" t="s">
        <v>6763</v>
      </c>
      <c r="R1411" s="20" t="s">
        <v>6764</v>
      </c>
    </row>
    <row r="1412">
      <c r="A1412" s="21" t="s">
        <v>6765</v>
      </c>
      <c r="B1412" s="16" t="s">
        <v>1174</v>
      </c>
      <c r="C1412" s="18" t="s">
        <v>6766</v>
      </c>
      <c r="D1412" s="16" t="s">
        <v>6767</v>
      </c>
      <c r="E1412" s="19">
        <v>43068.68883101852</v>
      </c>
      <c r="F1412" s="16"/>
      <c r="G1412" s="16" t="s">
        <v>32</v>
      </c>
      <c r="H1412" s="16"/>
      <c r="I1412" s="16"/>
      <c r="J1412" s="16" t="s">
        <v>1176</v>
      </c>
      <c r="K1412" s="16"/>
      <c r="L1412" s="20" t="s">
        <v>44</v>
      </c>
      <c r="M1412" s="22" t="s">
        <v>1177</v>
      </c>
      <c r="N1412" s="16">
        <v>162.0</v>
      </c>
      <c r="O1412" s="16">
        <v>454.0</v>
      </c>
      <c r="P1412" s="16" t="s">
        <v>1178</v>
      </c>
      <c r="Q1412" s="23" t="s">
        <v>6768</v>
      </c>
      <c r="R1412" s="20" t="s">
        <v>6769</v>
      </c>
    </row>
    <row r="1413">
      <c r="A1413" s="21" t="s">
        <v>6770</v>
      </c>
      <c r="B1413" s="16" t="s">
        <v>147</v>
      </c>
      <c r="C1413" s="18" t="s">
        <v>6771</v>
      </c>
      <c r="D1413" s="16" t="s">
        <v>6772</v>
      </c>
      <c r="E1413" s="19">
        <v>43068.68083333333</v>
      </c>
      <c r="F1413" s="16"/>
      <c r="G1413" s="16" t="s">
        <v>32</v>
      </c>
      <c r="H1413" s="16"/>
      <c r="I1413" s="16"/>
      <c r="J1413" s="16" t="s">
        <v>149</v>
      </c>
      <c r="K1413" s="16"/>
      <c r="L1413" s="20" t="s">
        <v>164</v>
      </c>
      <c r="M1413" s="22" t="s">
        <v>6773</v>
      </c>
      <c r="N1413" s="16">
        <v>575.0</v>
      </c>
      <c r="O1413" s="16">
        <v>1450.0</v>
      </c>
      <c r="P1413" s="16" t="s">
        <v>151</v>
      </c>
      <c r="Q1413" s="23" t="s">
        <v>6774</v>
      </c>
      <c r="R1413" s="20" t="s">
        <v>6775</v>
      </c>
    </row>
    <row r="1414">
      <c r="A1414" s="21" t="s">
        <v>6770</v>
      </c>
      <c r="B1414" s="16" t="s">
        <v>147</v>
      </c>
      <c r="C1414" s="18" t="s">
        <v>6771</v>
      </c>
      <c r="D1414" s="16" t="s">
        <v>6772</v>
      </c>
      <c r="E1414" s="19">
        <v>43068.68083333333</v>
      </c>
      <c r="F1414" s="16"/>
      <c r="G1414" s="16" t="s">
        <v>32</v>
      </c>
      <c r="H1414" s="16"/>
      <c r="I1414" s="16"/>
      <c r="J1414" s="16" t="s">
        <v>149</v>
      </c>
      <c r="K1414" s="16"/>
      <c r="L1414" s="20" t="s">
        <v>164</v>
      </c>
      <c r="M1414" s="22" t="s">
        <v>6773</v>
      </c>
      <c r="N1414" s="16">
        <v>575.0</v>
      </c>
      <c r="O1414" s="16">
        <v>1450.0</v>
      </c>
      <c r="P1414" s="16" t="s">
        <v>151</v>
      </c>
      <c r="Q1414" s="23" t="s">
        <v>6774</v>
      </c>
      <c r="R1414" s="20" t="s">
        <v>6775</v>
      </c>
    </row>
    <row r="1415">
      <c r="A1415" s="21" t="s">
        <v>6776</v>
      </c>
      <c r="B1415" s="16" t="s">
        <v>1800</v>
      </c>
      <c r="C1415" s="18" t="s">
        <v>6418</v>
      </c>
      <c r="D1415" s="16" t="s">
        <v>6777</v>
      </c>
      <c r="E1415" s="19">
        <v>43068.66563657408</v>
      </c>
      <c r="F1415" s="16"/>
      <c r="G1415" s="16" t="s">
        <v>32</v>
      </c>
      <c r="H1415" s="16"/>
      <c r="I1415" s="16"/>
      <c r="J1415" s="16" t="s">
        <v>1803</v>
      </c>
      <c r="K1415" s="16"/>
      <c r="L1415" s="20" t="s">
        <v>34</v>
      </c>
      <c r="M1415" s="22" t="s">
        <v>1804</v>
      </c>
      <c r="N1415" s="16">
        <v>272.0</v>
      </c>
      <c r="O1415" s="16">
        <v>259.0</v>
      </c>
      <c r="P1415" s="16" t="s">
        <v>1805</v>
      </c>
      <c r="Q1415" s="23" t="s">
        <v>6778</v>
      </c>
      <c r="R1415" s="20" t="s">
        <v>6421</v>
      </c>
    </row>
    <row r="1416">
      <c r="A1416" s="21" t="s">
        <v>6779</v>
      </c>
      <c r="B1416" s="16" t="s">
        <v>338</v>
      </c>
      <c r="C1416" s="122" t="s">
        <v>6780</v>
      </c>
      <c r="D1416" s="16" t="s">
        <v>6781</v>
      </c>
      <c r="E1416" s="19">
        <v>43068.664259259254</v>
      </c>
      <c r="F1416" s="16"/>
      <c r="G1416" s="16" t="s">
        <v>32</v>
      </c>
      <c r="H1416" s="16"/>
      <c r="I1416" s="16"/>
      <c r="J1416" s="16" t="s">
        <v>337</v>
      </c>
      <c r="K1416" s="16"/>
      <c r="L1416" s="20" t="s">
        <v>34</v>
      </c>
      <c r="M1416" s="22" t="s">
        <v>378</v>
      </c>
      <c r="N1416" s="16">
        <v>1539.0</v>
      </c>
      <c r="O1416" s="16">
        <v>1985.0</v>
      </c>
      <c r="P1416" s="16" t="s">
        <v>379</v>
      </c>
      <c r="Q1416" s="23" t="s">
        <v>6782</v>
      </c>
      <c r="R1416" s="20" t="s">
        <v>6783</v>
      </c>
    </row>
    <row r="1417">
      <c r="A1417" s="21" t="s">
        <v>6784</v>
      </c>
      <c r="B1417" s="16" t="s">
        <v>6785</v>
      </c>
      <c r="C1417" s="18" t="s">
        <v>6786</v>
      </c>
      <c r="D1417" s="16" t="s">
        <v>6787</v>
      </c>
      <c r="E1417" s="19">
        <v>43068.66271990741</v>
      </c>
      <c r="F1417" s="16"/>
      <c r="G1417" s="16" t="s">
        <v>32</v>
      </c>
      <c r="H1417" s="16"/>
      <c r="I1417" s="16"/>
      <c r="J1417" s="16" t="s">
        <v>6788</v>
      </c>
      <c r="K1417" s="16"/>
      <c r="L1417" s="20" t="s">
        <v>44</v>
      </c>
      <c r="M1417" s="22" t="s">
        <v>6789</v>
      </c>
      <c r="N1417" s="16">
        <v>3810.0</v>
      </c>
      <c r="O1417" s="16">
        <v>1969.0</v>
      </c>
      <c r="P1417" s="16" t="s">
        <v>6790</v>
      </c>
      <c r="Q1417" s="23" t="s">
        <v>6791</v>
      </c>
      <c r="R1417" s="20" t="s">
        <v>6792</v>
      </c>
    </row>
    <row r="1418">
      <c r="A1418" s="21" t="s">
        <v>6793</v>
      </c>
      <c r="B1418" s="16" t="s">
        <v>338</v>
      </c>
      <c r="C1418" s="18" t="s">
        <v>6794</v>
      </c>
      <c r="D1418" s="16" t="s">
        <v>6795</v>
      </c>
      <c r="E1418" s="19">
        <v>43068.66034722222</v>
      </c>
      <c r="F1418" s="16"/>
      <c r="G1418" s="16" t="s">
        <v>32</v>
      </c>
      <c r="H1418" s="16"/>
      <c r="I1418" s="16"/>
      <c r="J1418" s="16" t="s">
        <v>337</v>
      </c>
      <c r="K1418" s="16"/>
      <c r="L1418" s="20" t="s">
        <v>34</v>
      </c>
      <c r="M1418" s="22" t="s">
        <v>378</v>
      </c>
      <c r="N1418" s="16">
        <v>1539.0</v>
      </c>
      <c r="O1418" s="16">
        <v>1985.0</v>
      </c>
      <c r="P1418" s="16" t="s">
        <v>379</v>
      </c>
      <c r="Q1418" s="23" t="s">
        <v>6796</v>
      </c>
      <c r="R1418" s="20" t="s">
        <v>6797</v>
      </c>
    </row>
    <row r="1419">
      <c r="A1419" s="21" t="s">
        <v>6798</v>
      </c>
      <c r="B1419" s="16" t="s">
        <v>383</v>
      </c>
      <c r="C1419" s="18" t="s">
        <v>6799</v>
      </c>
      <c r="D1419" s="16" t="s">
        <v>6800</v>
      </c>
      <c r="E1419" s="19">
        <v>43068.659953703704</v>
      </c>
      <c r="F1419" s="16"/>
      <c r="G1419" s="16" t="s">
        <v>32</v>
      </c>
      <c r="H1419" s="16"/>
      <c r="I1419" s="16"/>
      <c r="J1419" s="16" t="s">
        <v>386</v>
      </c>
      <c r="K1419" s="16"/>
      <c r="L1419" s="20" t="s">
        <v>53</v>
      </c>
      <c r="M1419" s="22" t="s">
        <v>387</v>
      </c>
      <c r="N1419" s="16">
        <v>815.0</v>
      </c>
      <c r="O1419" s="16">
        <v>712.0</v>
      </c>
      <c r="P1419" s="16" t="s">
        <v>388</v>
      </c>
      <c r="Q1419" s="23" t="s">
        <v>6801</v>
      </c>
      <c r="R1419" s="20" t="s">
        <v>6802</v>
      </c>
    </row>
    <row r="1420">
      <c r="A1420" s="21" t="s">
        <v>6803</v>
      </c>
      <c r="B1420" s="16" t="s">
        <v>154</v>
      </c>
      <c r="C1420" s="18" t="s">
        <v>6804</v>
      </c>
      <c r="D1420" s="16" t="s">
        <v>6805</v>
      </c>
      <c r="E1420" s="19">
        <v>43068.65844907408</v>
      </c>
      <c r="F1420" s="16"/>
      <c r="G1420" s="16" t="s">
        <v>32</v>
      </c>
      <c r="H1420" s="16"/>
      <c r="I1420" s="16"/>
      <c r="J1420" s="16" t="s">
        <v>156</v>
      </c>
      <c r="K1420" s="16"/>
      <c r="L1420" s="20" t="s">
        <v>34</v>
      </c>
      <c r="M1420" s="22" t="s">
        <v>340</v>
      </c>
      <c r="N1420" s="16">
        <v>3145.0</v>
      </c>
      <c r="O1420" s="16">
        <v>440.0</v>
      </c>
      <c r="P1420" s="16" t="s">
        <v>158</v>
      </c>
      <c r="Q1420" s="23" t="s">
        <v>6806</v>
      </c>
      <c r="R1420" s="20" t="s">
        <v>6807</v>
      </c>
    </row>
    <row r="1421">
      <c r="A1421" s="21" t="s">
        <v>6808</v>
      </c>
      <c r="B1421" s="16" t="s">
        <v>1369</v>
      </c>
      <c r="C1421" s="18" t="s">
        <v>6809</v>
      </c>
      <c r="D1421" s="16" t="s">
        <v>6810</v>
      </c>
      <c r="E1421" s="19">
        <v>43068.65829861111</v>
      </c>
      <c r="F1421" s="16"/>
      <c r="G1421" s="16" t="s">
        <v>32</v>
      </c>
      <c r="H1421" s="16"/>
      <c r="I1421" s="16"/>
      <c r="J1421" s="16" t="s">
        <v>1371</v>
      </c>
      <c r="K1421" s="16"/>
      <c r="L1421" s="20" t="s">
        <v>86</v>
      </c>
      <c r="M1421" s="22" t="s">
        <v>1372</v>
      </c>
      <c r="N1421" s="16">
        <v>300.0</v>
      </c>
      <c r="O1421" s="16">
        <v>385.0</v>
      </c>
      <c r="P1421" s="16" t="s">
        <v>1373</v>
      </c>
      <c r="Q1421" s="23" t="s">
        <v>6811</v>
      </c>
      <c r="R1421" s="20" t="s">
        <v>6812</v>
      </c>
    </row>
    <row r="1422">
      <c r="A1422" s="21" t="s">
        <v>6813</v>
      </c>
      <c r="B1422" s="16" t="s">
        <v>154</v>
      </c>
      <c r="C1422" s="18" t="s">
        <v>6814</v>
      </c>
      <c r="D1422" s="16" t="s">
        <v>6815</v>
      </c>
      <c r="E1422" s="19">
        <v>43068.65763888889</v>
      </c>
      <c r="F1422" s="16"/>
      <c r="G1422" s="16" t="s">
        <v>32</v>
      </c>
      <c r="H1422" s="16"/>
      <c r="I1422" s="16"/>
      <c r="J1422" s="16" t="s">
        <v>156</v>
      </c>
      <c r="K1422" s="16"/>
      <c r="L1422" s="20" t="s">
        <v>34</v>
      </c>
      <c r="M1422" s="22" t="s">
        <v>340</v>
      </c>
      <c r="N1422" s="16">
        <v>3145.0</v>
      </c>
      <c r="O1422" s="16">
        <v>440.0</v>
      </c>
      <c r="P1422" s="16" t="s">
        <v>158</v>
      </c>
      <c r="Q1422" s="23" t="s">
        <v>6816</v>
      </c>
      <c r="R1422" s="20" t="s">
        <v>6817</v>
      </c>
    </row>
    <row r="1423">
      <c r="A1423" s="21" t="s">
        <v>6818</v>
      </c>
      <c r="B1423" s="16" t="s">
        <v>383</v>
      </c>
      <c r="C1423" s="18" t="s">
        <v>6819</v>
      </c>
      <c r="D1423" s="16" t="s">
        <v>6820</v>
      </c>
      <c r="E1423" s="19">
        <v>43068.655810185184</v>
      </c>
      <c r="F1423" s="16"/>
      <c r="G1423" s="16" t="s">
        <v>32</v>
      </c>
      <c r="H1423" s="16"/>
      <c r="I1423" s="16"/>
      <c r="J1423" s="16" t="s">
        <v>386</v>
      </c>
      <c r="K1423" s="16"/>
      <c r="L1423" s="20" t="s">
        <v>53</v>
      </c>
      <c r="M1423" s="22" t="s">
        <v>387</v>
      </c>
      <c r="N1423" s="16">
        <v>815.0</v>
      </c>
      <c r="O1423" s="16">
        <v>712.0</v>
      </c>
      <c r="P1423" s="16" t="s">
        <v>388</v>
      </c>
      <c r="Q1423" s="23" t="s">
        <v>6821</v>
      </c>
      <c r="R1423" s="20" t="s">
        <v>6822</v>
      </c>
    </row>
    <row r="1424">
      <c r="A1424" s="21" t="s">
        <v>6823</v>
      </c>
      <c r="B1424" s="16" t="s">
        <v>383</v>
      </c>
      <c r="C1424" s="18" t="s">
        <v>6824</v>
      </c>
      <c r="D1424" s="16" t="s">
        <v>6825</v>
      </c>
      <c r="E1424" s="19">
        <v>43068.6544675926</v>
      </c>
      <c r="F1424" s="16"/>
      <c r="G1424" s="16" t="s">
        <v>32</v>
      </c>
      <c r="H1424" s="16"/>
      <c r="I1424" s="16"/>
      <c r="J1424" s="16" t="s">
        <v>386</v>
      </c>
      <c r="K1424" s="16"/>
      <c r="L1424" s="20" t="s">
        <v>53</v>
      </c>
      <c r="M1424" s="22" t="s">
        <v>387</v>
      </c>
      <c r="N1424" s="16">
        <v>815.0</v>
      </c>
      <c r="O1424" s="16">
        <v>712.0</v>
      </c>
      <c r="P1424" s="16" t="s">
        <v>388</v>
      </c>
      <c r="Q1424" s="23" t="s">
        <v>6826</v>
      </c>
      <c r="R1424" s="20" t="s">
        <v>6827</v>
      </c>
    </row>
    <row r="1425">
      <c r="A1425" s="21" t="s">
        <v>6828</v>
      </c>
      <c r="B1425" s="16" t="s">
        <v>383</v>
      </c>
      <c r="C1425" s="18" t="s">
        <v>6829</v>
      </c>
      <c r="D1425" s="16" t="s">
        <v>6830</v>
      </c>
      <c r="E1425" s="19">
        <v>43068.65372685185</v>
      </c>
      <c r="F1425" s="16"/>
      <c r="G1425" s="16" t="s">
        <v>32</v>
      </c>
      <c r="H1425" s="16"/>
      <c r="I1425" s="16"/>
      <c r="J1425" s="16" t="s">
        <v>386</v>
      </c>
      <c r="K1425" s="16"/>
      <c r="L1425" s="20" t="s">
        <v>53</v>
      </c>
      <c r="M1425" s="22" t="s">
        <v>387</v>
      </c>
      <c r="N1425" s="16">
        <v>815.0</v>
      </c>
      <c r="O1425" s="16">
        <v>712.0</v>
      </c>
      <c r="P1425" s="16" t="s">
        <v>388</v>
      </c>
      <c r="Q1425" s="23" t="s">
        <v>6831</v>
      </c>
      <c r="R1425" s="20" t="s">
        <v>6832</v>
      </c>
    </row>
    <row r="1426">
      <c r="A1426" s="21" t="s">
        <v>6833</v>
      </c>
      <c r="B1426" s="16" t="s">
        <v>1111</v>
      </c>
      <c r="C1426" s="18" t="s">
        <v>1120</v>
      </c>
      <c r="D1426" s="16" t="s">
        <v>6834</v>
      </c>
      <c r="E1426" s="19">
        <v>43068.65083333333</v>
      </c>
      <c r="F1426" s="16"/>
      <c r="G1426" s="16" t="s">
        <v>32</v>
      </c>
      <c r="H1426" s="16"/>
      <c r="I1426" s="16"/>
      <c r="J1426" s="16" t="s">
        <v>1114</v>
      </c>
      <c r="K1426" s="16"/>
      <c r="L1426" s="20" t="s">
        <v>736</v>
      </c>
      <c r="M1426" s="22" t="s">
        <v>1115</v>
      </c>
      <c r="N1426" s="16">
        <v>21.0</v>
      </c>
      <c r="O1426" s="16">
        <v>6.0</v>
      </c>
      <c r="P1426" s="16" t="s">
        <v>1116</v>
      </c>
      <c r="Q1426" s="23" t="s">
        <v>6835</v>
      </c>
      <c r="R1426" s="20" t="s">
        <v>1123</v>
      </c>
    </row>
    <row r="1427">
      <c r="A1427" s="21" t="s">
        <v>6836</v>
      </c>
      <c r="B1427" s="16" t="s">
        <v>2361</v>
      </c>
      <c r="C1427" s="18" t="s">
        <v>6837</v>
      </c>
      <c r="D1427" s="16" t="s">
        <v>6838</v>
      </c>
      <c r="E1427" s="19">
        <v>43068.64071759259</v>
      </c>
      <c r="F1427" s="16"/>
      <c r="G1427" s="16" t="s">
        <v>32</v>
      </c>
      <c r="H1427" s="16"/>
      <c r="I1427" s="16"/>
      <c r="J1427" s="16" t="s">
        <v>2363</v>
      </c>
      <c r="K1427" s="16"/>
      <c r="L1427" s="20" t="s">
        <v>44</v>
      </c>
      <c r="M1427" s="22" t="s">
        <v>2364</v>
      </c>
      <c r="N1427" s="16">
        <v>3648.0</v>
      </c>
      <c r="O1427" s="16">
        <v>2656.0</v>
      </c>
      <c r="P1427" s="16"/>
      <c r="Q1427" s="23" t="s">
        <v>6839</v>
      </c>
      <c r="R1427" s="20" t="s">
        <v>6840</v>
      </c>
    </row>
    <row r="1428">
      <c r="A1428" s="21" t="s">
        <v>6841</v>
      </c>
      <c r="B1428" s="16" t="s">
        <v>601</v>
      </c>
      <c r="C1428" s="18" t="s">
        <v>6842</v>
      </c>
      <c r="D1428" s="16" t="s">
        <v>6843</v>
      </c>
      <c r="E1428" s="19">
        <v>43068.64010416667</v>
      </c>
      <c r="F1428" s="16"/>
      <c r="G1428" s="16" t="s">
        <v>32</v>
      </c>
      <c r="H1428" s="16"/>
      <c r="I1428" s="16"/>
      <c r="J1428" s="16" t="s">
        <v>604</v>
      </c>
      <c r="K1428" s="16"/>
      <c r="L1428" s="20" t="s">
        <v>86</v>
      </c>
      <c r="M1428" s="22" t="s">
        <v>605</v>
      </c>
      <c r="N1428" s="16">
        <v>1325.0</v>
      </c>
      <c r="O1428" s="16">
        <v>1467.0</v>
      </c>
      <c r="P1428" s="16" t="s">
        <v>606</v>
      </c>
      <c r="Q1428" s="23" t="s">
        <v>6844</v>
      </c>
      <c r="R1428" s="20" t="s">
        <v>6845</v>
      </c>
    </row>
    <row r="1429">
      <c r="A1429" s="21" t="s">
        <v>6846</v>
      </c>
      <c r="B1429" s="16" t="s">
        <v>3761</v>
      </c>
      <c r="C1429" s="18" t="s">
        <v>6847</v>
      </c>
      <c r="D1429" s="16" t="s">
        <v>6848</v>
      </c>
      <c r="E1429" s="19">
        <v>43068.63836805556</v>
      </c>
      <c r="F1429" s="16"/>
      <c r="G1429" s="16" t="s">
        <v>32</v>
      </c>
      <c r="H1429" s="16"/>
      <c r="I1429" s="16"/>
      <c r="J1429" s="16" t="s">
        <v>3764</v>
      </c>
      <c r="K1429" s="16"/>
      <c r="L1429" s="20" t="s">
        <v>44</v>
      </c>
      <c r="M1429" s="22" t="s">
        <v>3765</v>
      </c>
      <c r="N1429" s="16">
        <v>1038.0</v>
      </c>
      <c r="O1429" s="16">
        <v>1518.0</v>
      </c>
      <c r="P1429" s="16" t="s">
        <v>3766</v>
      </c>
      <c r="Q1429" s="23" t="s">
        <v>6849</v>
      </c>
      <c r="R1429" s="20" t="s">
        <v>6850</v>
      </c>
    </row>
    <row r="1430">
      <c r="A1430" s="21" t="s">
        <v>6851</v>
      </c>
      <c r="B1430" s="16" t="s">
        <v>383</v>
      </c>
      <c r="C1430" s="18" t="s">
        <v>6852</v>
      </c>
      <c r="D1430" s="16" t="s">
        <v>6853</v>
      </c>
      <c r="E1430" s="19">
        <v>43068.638182870374</v>
      </c>
      <c r="F1430" s="16"/>
      <c r="G1430" s="16" t="s">
        <v>32</v>
      </c>
      <c r="H1430" s="16"/>
      <c r="I1430" s="16"/>
      <c r="J1430" s="16" t="s">
        <v>386</v>
      </c>
      <c r="K1430" s="16"/>
      <c r="L1430" s="20" t="s">
        <v>53</v>
      </c>
      <c r="M1430" s="22" t="s">
        <v>387</v>
      </c>
      <c r="N1430" s="16">
        <v>815.0</v>
      </c>
      <c r="O1430" s="16">
        <v>712.0</v>
      </c>
      <c r="P1430" s="16" t="s">
        <v>388</v>
      </c>
      <c r="Q1430" s="23" t="s">
        <v>6854</v>
      </c>
      <c r="R1430" s="20" t="s">
        <v>6855</v>
      </c>
    </row>
    <row r="1431">
      <c r="A1431" s="21" t="s">
        <v>6851</v>
      </c>
      <c r="B1431" s="16" t="s">
        <v>383</v>
      </c>
      <c r="C1431" s="18" t="s">
        <v>6852</v>
      </c>
      <c r="D1431" s="16" t="s">
        <v>6853</v>
      </c>
      <c r="E1431" s="19">
        <v>43068.638182870374</v>
      </c>
      <c r="F1431" s="16"/>
      <c r="G1431" s="16" t="s">
        <v>32</v>
      </c>
      <c r="H1431" s="16"/>
      <c r="I1431" s="16"/>
      <c r="J1431" s="16" t="s">
        <v>386</v>
      </c>
      <c r="K1431" s="16"/>
      <c r="L1431" s="20" t="s">
        <v>53</v>
      </c>
      <c r="M1431" s="22" t="s">
        <v>387</v>
      </c>
      <c r="N1431" s="16">
        <v>815.0</v>
      </c>
      <c r="O1431" s="16">
        <v>712.0</v>
      </c>
      <c r="P1431" s="16" t="s">
        <v>388</v>
      </c>
      <c r="Q1431" s="23" t="s">
        <v>6854</v>
      </c>
      <c r="R1431" s="20" t="s">
        <v>6855</v>
      </c>
    </row>
    <row r="1432">
      <c r="A1432" s="21" t="s">
        <v>6856</v>
      </c>
      <c r="B1432" s="16" t="s">
        <v>6650</v>
      </c>
      <c r="C1432" s="18" t="s">
        <v>6857</v>
      </c>
      <c r="D1432" s="16" t="s">
        <v>6858</v>
      </c>
      <c r="E1432" s="19">
        <v>43068.632881944446</v>
      </c>
      <c r="F1432" s="16"/>
      <c r="G1432" s="16" t="s">
        <v>32</v>
      </c>
      <c r="H1432" s="16"/>
      <c r="I1432" s="16"/>
      <c r="J1432" s="16" t="s">
        <v>6653</v>
      </c>
      <c r="K1432" s="16"/>
      <c r="L1432" s="20" t="s">
        <v>44</v>
      </c>
      <c r="M1432" s="22" t="s">
        <v>6654</v>
      </c>
      <c r="N1432" s="16">
        <v>250.0</v>
      </c>
      <c r="O1432" s="16">
        <v>293.0</v>
      </c>
      <c r="P1432" s="16" t="s">
        <v>6655</v>
      </c>
      <c r="Q1432" s="23" t="s">
        <v>6859</v>
      </c>
      <c r="R1432" s="20" t="s">
        <v>6860</v>
      </c>
    </row>
    <row r="1433">
      <c r="A1433" s="21" t="s">
        <v>6861</v>
      </c>
      <c r="B1433" s="16" t="s">
        <v>1125</v>
      </c>
      <c r="C1433" s="18" t="s">
        <v>611</v>
      </c>
      <c r="D1433" s="16" t="s">
        <v>6862</v>
      </c>
      <c r="E1433" s="19">
        <v>43068.61164351852</v>
      </c>
      <c r="F1433" s="16"/>
      <c r="G1433" s="16" t="s">
        <v>32</v>
      </c>
      <c r="H1433" s="16"/>
      <c r="I1433" s="16"/>
      <c r="J1433" s="16" t="s">
        <v>1128</v>
      </c>
      <c r="K1433" s="16"/>
      <c r="L1433" s="20" t="s">
        <v>44</v>
      </c>
      <c r="M1433" s="22" t="s">
        <v>1129</v>
      </c>
      <c r="N1433" s="16">
        <v>270.0</v>
      </c>
      <c r="O1433" s="16">
        <v>309.0</v>
      </c>
      <c r="P1433" s="16" t="s">
        <v>158</v>
      </c>
      <c r="Q1433" s="23" t="s">
        <v>6863</v>
      </c>
      <c r="R1433" s="20" t="s">
        <v>617</v>
      </c>
    </row>
    <row r="1434">
      <c r="A1434" s="21" t="s">
        <v>6861</v>
      </c>
      <c r="B1434" s="16" t="s">
        <v>1125</v>
      </c>
      <c r="C1434" s="18" t="s">
        <v>611</v>
      </c>
      <c r="D1434" s="16" t="s">
        <v>6862</v>
      </c>
      <c r="E1434" s="19">
        <v>43068.61164351852</v>
      </c>
      <c r="F1434" s="16"/>
      <c r="G1434" s="16" t="s">
        <v>32</v>
      </c>
      <c r="H1434" s="16"/>
      <c r="I1434" s="16"/>
      <c r="J1434" s="16" t="s">
        <v>1128</v>
      </c>
      <c r="K1434" s="16"/>
      <c r="L1434" s="20" t="s">
        <v>44</v>
      </c>
      <c r="M1434" s="22" t="s">
        <v>1129</v>
      </c>
      <c r="N1434" s="16">
        <v>270.0</v>
      </c>
      <c r="O1434" s="16">
        <v>309.0</v>
      </c>
      <c r="P1434" s="16" t="s">
        <v>158</v>
      </c>
      <c r="Q1434" s="23" t="s">
        <v>6863</v>
      </c>
      <c r="R1434" s="20" t="s">
        <v>617</v>
      </c>
    </row>
    <row r="1435">
      <c r="A1435" s="21" t="s">
        <v>6864</v>
      </c>
      <c r="B1435" s="16" t="s">
        <v>192</v>
      </c>
      <c r="C1435" s="18" t="s">
        <v>6865</v>
      </c>
      <c r="D1435" s="16" t="s">
        <v>6866</v>
      </c>
      <c r="E1435" s="19">
        <v>43068.57609953704</v>
      </c>
      <c r="F1435" s="16"/>
      <c r="G1435" s="16" t="s">
        <v>32</v>
      </c>
      <c r="H1435" s="16" t="s">
        <v>156</v>
      </c>
      <c r="I1435" s="16" t="s">
        <v>154</v>
      </c>
      <c r="J1435" s="16" t="s">
        <v>194</v>
      </c>
      <c r="K1435" s="16" t="s">
        <v>6867</v>
      </c>
      <c r="L1435" s="20" t="s">
        <v>44</v>
      </c>
      <c r="M1435" s="22" t="s">
        <v>195</v>
      </c>
      <c r="N1435" s="16">
        <v>820.0</v>
      </c>
      <c r="O1435" s="16">
        <v>1968.0</v>
      </c>
      <c r="P1435" s="16" t="s">
        <v>196</v>
      </c>
      <c r="Q1435" s="23" t="s">
        <v>6868</v>
      </c>
      <c r="R1435" s="20" t="s">
        <v>6869</v>
      </c>
    </row>
    <row r="1436">
      <c r="A1436" s="21" t="s">
        <v>6870</v>
      </c>
      <c r="B1436" s="16" t="s">
        <v>192</v>
      </c>
      <c r="C1436" s="18" t="s">
        <v>6871</v>
      </c>
      <c r="D1436" s="16" t="s">
        <v>6872</v>
      </c>
      <c r="E1436" s="19">
        <v>43068.57486111111</v>
      </c>
      <c r="F1436" s="16"/>
      <c r="G1436" s="16" t="s">
        <v>32</v>
      </c>
      <c r="H1436" s="16" t="s">
        <v>194</v>
      </c>
      <c r="I1436" s="16" t="s">
        <v>192</v>
      </c>
      <c r="J1436" s="16" t="s">
        <v>194</v>
      </c>
      <c r="K1436" s="16" t="s">
        <v>6873</v>
      </c>
      <c r="L1436" s="20" t="s">
        <v>44</v>
      </c>
      <c r="M1436" s="22" t="s">
        <v>195</v>
      </c>
      <c r="N1436" s="16">
        <v>820.0</v>
      </c>
      <c r="O1436" s="16">
        <v>1968.0</v>
      </c>
      <c r="P1436" s="16" t="s">
        <v>196</v>
      </c>
      <c r="Q1436" s="23" t="s">
        <v>6874</v>
      </c>
      <c r="R1436" s="20" t="s">
        <v>6875</v>
      </c>
    </row>
    <row r="1437">
      <c r="A1437" s="21" t="s">
        <v>6870</v>
      </c>
      <c r="B1437" s="16" t="s">
        <v>192</v>
      </c>
      <c r="C1437" s="18" t="s">
        <v>6871</v>
      </c>
      <c r="D1437" s="16" t="s">
        <v>6872</v>
      </c>
      <c r="E1437" s="19">
        <v>43068.57486111111</v>
      </c>
      <c r="F1437" s="16"/>
      <c r="G1437" s="16" t="s">
        <v>32</v>
      </c>
      <c r="H1437" s="16" t="s">
        <v>194</v>
      </c>
      <c r="I1437" s="16" t="s">
        <v>192</v>
      </c>
      <c r="J1437" s="16" t="s">
        <v>194</v>
      </c>
      <c r="K1437" s="16" t="s">
        <v>6873</v>
      </c>
      <c r="L1437" s="20" t="s">
        <v>44</v>
      </c>
      <c r="M1437" s="22" t="s">
        <v>195</v>
      </c>
      <c r="N1437" s="16">
        <v>820.0</v>
      </c>
      <c r="O1437" s="16">
        <v>1968.0</v>
      </c>
      <c r="P1437" s="16" t="s">
        <v>196</v>
      </c>
      <c r="Q1437" s="23" t="s">
        <v>6874</v>
      </c>
      <c r="R1437" s="20" t="s">
        <v>6875</v>
      </c>
    </row>
    <row r="1438">
      <c r="A1438" s="21" t="s">
        <v>6876</v>
      </c>
      <c r="B1438" s="16" t="s">
        <v>1031</v>
      </c>
      <c r="C1438" s="18" t="s">
        <v>6645</v>
      </c>
      <c r="D1438" s="16" t="s">
        <v>6877</v>
      </c>
      <c r="E1438" s="19">
        <v>43068.526874999996</v>
      </c>
      <c r="F1438" s="16"/>
      <c r="G1438" s="16" t="s">
        <v>32</v>
      </c>
      <c r="H1438" s="16"/>
      <c r="I1438" s="16"/>
      <c r="J1438" s="16" t="s">
        <v>1033</v>
      </c>
      <c r="K1438" s="16"/>
      <c r="L1438" s="20" t="s">
        <v>44</v>
      </c>
      <c r="M1438" s="22" t="s">
        <v>1034</v>
      </c>
      <c r="N1438" s="16">
        <v>94.0</v>
      </c>
      <c r="O1438" s="16">
        <v>330.0</v>
      </c>
      <c r="P1438" s="16" t="s">
        <v>762</v>
      </c>
      <c r="Q1438" s="23" t="s">
        <v>6878</v>
      </c>
      <c r="R1438" s="20" t="s">
        <v>6648</v>
      </c>
    </row>
    <row r="1439">
      <c r="A1439" s="21" t="s">
        <v>6879</v>
      </c>
      <c r="B1439" s="16" t="s">
        <v>601</v>
      </c>
      <c r="C1439" s="18" t="s">
        <v>6624</v>
      </c>
      <c r="D1439" s="16" t="s">
        <v>6880</v>
      </c>
      <c r="E1439" s="19">
        <v>43068.5125925926</v>
      </c>
      <c r="F1439" s="16"/>
      <c r="G1439" s="16" t="s">
        <v>32</v>
      </c>
      <c r="H1439" s="16"/>
      <c r="I1439" s="16"/>
      <c r="J1439" s="16" t="s">
        <v>604</v>
      </c>
      <c r="K1439" s="16"/>
      <c r="L1439" s="20" t="s">
        <v>53</v>
      </c>
      <c r="M1439" s="22" t="s">
        <v>605</v>
      </c>
      <c r="N1439" s="16">
        <v>1325.0</v>
      </c>
      <c r="O1439" s="16">
        <v>1467.0</v>
      </c>
      <c r="P1439" s="16" t="s">
        <v>606</v>
      </c>
      <c r="Q1439" s="23" t="s">
        <v>6881</v>
      </c>
      <c r="R1439" s="20" t="s">
        <v>6627</v>
      </c>
    </row>
    <row r="1440">
      <c r="A1440" s="21" t="s">
        <v>6882</v>
      </c>
      <c r="B1440" s="16" t="s">
        <v>169</v>
      </c>
      <c r="C1440" s="18" t="s">
        <v>4598</v>
      </c>
      <c r="D1440" s="16" t="s">
        <v>6883</v>
      </c>
      <c r="E1440" s="19">
        <v>43068.51239583333</v>
      </c>
      <c r="F1440" s="16"/>
      <c r="G1440" s="16" t="s">
        <v>32</v>
      </c>
      <c r="H1440" s="16"/>
      <c r="I1440" s="16"/>
      <c r="J1440" s="16" t="s">
        <v>171</v>
      </c>
      <c r="K1440" s="16"/>
      <c r="L1440" s="20" t="s">
        <v>86</v>
      </c>
      <c r="M1440" s="22" t="s">
        <v>172</v>
      </c>
      <c r="N1440" s="16">
        <v>1384.0</v>
      </c>
      <c r="O1440" s="16">
        <v>4998.0</v>
      </c>
      <c r="P1440" s="16" t="s">
        <v>173</v>
      </c>
      <c r="Q1440" s="23" t="s">
        <v>6884</v>
      </c>
      <c r="R1440" s="20" t="s">
        <v>4603</v>
      </c>
    </row>
    <row r="1441">
      <c r="A1441" s="21" t="s">
        <v>6885</v>
      </c>
      <c r="B1441" s="16" t="s">
        <v>601</v>
      </c>
      <c r="C1441" s="18" t="s">
        <v>4598</v>
      </c>
      <c r="D1441" s="16" t="s">
        <v>6886</v>
      </c>
      <c r="E1441" s="19">
        <v>43068.51226851852</v>
      </c>
      <c r="F1441" s="16"/>
      <c r="G1441" s="16" t="s">
        <v>32</v>
      </c>
      <c r="H1441" s="16"/>
      <c r="I1441" s="16"/>
      <c r="J1441" s="16" t="s">
        <v>604</v>
      </c>
      <c r="K1441" s="16"/>
      <c r="L1441" s="20" t="s">
        <v>53</v>
      </c>
      <c r="M1441" s="22" t="s">
        <v>605</v>
      </c>
      <c r="N1441" s="16">
        <v>1325.0</v>
      </c>
      <c r="O1441" s="16">
        <v>1467.0</v>
      </c>
      <c r="P1441" s="16" t="s">
        <v>606</v>
      </c>
      <c r="Q1441" s="23" t="s">
        <v>6887</v>
      </c>
      <c r="R1441" s="20" t="s">
        <v>4603</v>
      </c>
    </row>
    <row r="1442">
      <c r="A1442" s="21" t="s">
        <v>6888</v>
      </c>
      <c r="B1442" s="16" t="s">
        <v>601</v>
      </c>
      <c r="C1442" s="18" t="s">
        <v>6889</v>
      </c>
      <c r="D1442" s="16" t="s">
        <v>6890</v>
      </c>
      <c r="E1442" s="19">
        <v>43068.510925925926</v>
      </c>
      <c r="F1442" s="16"/>
      <c r="G1442" s="16" t="s">
        <v>32</v>
      </c>
      <c r="H1442" s="16"/>
      <c r="I1442" s="16"/>
      <c r="J1442" s="16" t="s">
        <v>604</v>
      </c>
      <c r="K1442" s="16"/>
      <c r="L1442" s="20" t="s">
        <v>53</v>
      </c>
      <c r="M1442" s="22" t="s">
        <v>605</v>
      </c>
      <c r="N1442" s="16">
        <v>1325.0</v>
      </c>
      <c r="O1442" s="16">
        <v>1467.0</v>
      </c>
      <c r="P1442" s="16" t="s">
        <v>606</v>
      </c>
      <c r="Q1442" s="23" t="s">
        <v>6891</v>
      </c>
      <c r="R1442" s="20" t="s">
        <v>2728</v>
      </c>
    </row>
    <row r="1443">
      <c r="A1443" s="21" t="s">
        <v>6888</v>
      </c>
      <c r="B1443" s="16" t="s">
        <v>601</v>
      </c>
      <c r="C1443" s="18" t="s">
        <v>6889</v>
      </c>
      <c r="D1443" s="16" t="s">
        <v>6890</v>
      </c>
      <c r="E1443" s="19">
        <v>43068.510925925926</v>
      </c>
      <c r="F1443" s="16"/>
      <c r="G1443" s="16" t="s">
        <v>32</v>
      </c>
      <c r="H1443" s="16"/>
      <c r="I1443" s="16"/>
      <c r="J1443" s="16" t="s">
        <v>604</v>
      </c>
      <c r="K1443" s="16"/>
      <c r="L1443" s="20" t="s">
        <v>53</v>
      </c>
      <c r="M1443" s="22" t="s">
        <v>605</v>
      </c>
      <c r="N1443" s="16">
        <v>1325.0</v>
      </c>
      <c r="O1443" s="16">
        <v>1467.0</v>
      </c>
      <c r="P1443" s="16" t="s">
        <v>606</v>
      </c>
      <c r="Q1443" s="23" t="s">
        <v>6891</v>
      </c>
      <c r="R1443" s="20" t="s">
        <v>2728</v>
      </c>
    </row>
    <row r="1444">
      <c r="A1444" s="21" t="s">
        <v>6892</v>
      </c>
      <c r="B1444" s="16" t="s">
        <v>169</v>
      </c>
      <c r="C1444" s="18" t="s">
        <v>611</v>
      </c>
      <c r="D1444" s="16" t="s">
        <v>6893</v>
      </c>
      <c r="E1444" s="19">
        <v>43068.50908564815</v>
      </c>
      <c r="F1444" s="16"/>
      <c r="G1444" s="16" t="s">
        <v>32</v>
      </c>
      <c r="H1444" s="16"/>
      <c r="I1444" s="16"/>
      <c r="J1444" s="16" t="s">
        <v>171</v>
      </c>
      <c r="K1444" s="16"/>
      <c r="L1444" s="20" t="s">
        <v>86</v>
      </c>
      <c r="M1444" s="22" t="s">
        <v>172</v>
      </c>
      <c r="N1444" s="16">
        <v>1384.0</v>
      </c>
      <c r="O1444" s="16">
        <v>4997.0</v>
      </c>
      <c r="P1444" s="16" t="s">
        <v>173</v>
      </c>
      <c r="Q1444" s="23" t="s">
        <v>6894</v>
      </c>
      <c r="R1444" s="20" t="s">
        <v>617</v>
      </c>
    </row>
    <row r="1445">
      <c r="A1445" s="21" t="s">
        <v>6895</v>
      </c>
      <c r="B1445" s="16" t="s">
        <v>601</v>
      </c>
      <c r="C1445" s="18" t="s">
        <v>611</v>
      </c>
      <c r="D1445" s="16" t="s">
        <v>6896</v>
      </c>
      <c r="E1445" s="19">
        <v>43068.50896990741</v>
      </c>
      <c r="F1445" s="16"/>
      <c r="G1445" s="16" t="s">
        <v>32</v>
      </c>
      <c r="H1445" s="16"/>
      <c r="I1445" s="16"/>
      <c r="J1445" s="16" t="s">
        <v>604</v>
      </c>
      <c r="K1445" s="16"/>
      <c r="L1445" s="20" t="s">
        <v>53</v>
      </c>
      <c r="M1445" s="22" t="s">
        <v>605</v>
      </c>
      <c r="N1445" s="16">
        <v>1324.0</v>
      </c>
      <c r="O1445" s="16">
        <v>1467.0</v>
      </c>
      <c r="P1445" s="16" t="s">
        <v>606</v>
      </c>
      <c r="Q1445" s="23" t="s">
        <v>6897</v>
      </c>
      <c r="R1445" s="20" t="s">
        <v>617</v>
      </c>
    </row>
    <row r="1446">
      <c r="A1446" s="21" t="s">
        <v>6898</v>
      </c>
      <c r="B1446" s="16" t="s">
        <v>6899</v>
      </c>
      <c r="C1446" s="18" t="s">
        <v>611</v>
      </c>
      <c r="D1446" s="16" t="s">
        <v>6900</v>
      </c>
      <c r="E1446" s="19">
        <v>43068.48229166667</v>
      </c>
      <c r="F1446" s="16"/>
      <c r="G1446" s="16" t="s">
        <v>32</v>
      </c>
      <c r="H1446" s="16"/>
      <c r="I1446" s="16"/>
      <c r="J1446" s="16" t="s">
        <v>6901</v>
      </c>
      <c r="K1446" s="16"/>
      <c r="L1446" s="20" t="s">
        <v>6902</v>
      </c>
      <c r="M1446" s="22" t="s">
        <v>6903</v>
      </c>
      <c r="N1446" s="16">
        <v>1525.0</v>
      </c>
      <c r="O1446" s="16">
        <v>2455.0</v>
      </c>
      <c r="P1446" s="16" t="s">
        <v>6904</v>
      </c>
      <c r="Q1446" s="23" t="s">
        <v>6905</v>
      </c>
      <c r="R1446" s="20" t="s">
        <v>617</v>
      </c>
    </row>
    <row r="1447">
      <c r="A1447" s="21" t="s">
        <v>6898</v>
      </c>
      <c r="B1447" s="16" t="s">
        <v>6899</v>
      </c>
      <c r="C1447" s="18" t="s">
        <v>611</v>
      </c>
      <c r="D1447" s="16" t="s">
        <v>6900</v>
      </c>
      <c r="E1447" s="19">
        <v>43068.48229166667</v>
      </c>
      <c r="F1447" s="16"/>
      <c r="G1447" s="16" t="s">
        <v>32</v>
      </c>
      <c r="H1447" s="16"/>
      <c r="I1447" s="16"/>
      <c r="J1447" s="16" t="s">
        <v>6901</v>
      </c>
      <c r="K1447" s="16"/>
      <c r="L1447" s="20" t="s">
        <v>6902</v>
      </c>
      <c r="M1447" s="22" t="s">
        <v>6903</v>
      </c>
      <c r="N1447" s="16">
        <v>1525.0</v>
      </c>
      <c r="O1447" s="16">
        <v>2455.0</v>
      </c>
      <c r="P1447" s="16" t="s">
        <v>6904</v>
      </c>
      <c r="Q1447" s="23" t="s">
        <v>6905</v>
      </c>
      <c r="R1447" s="20" t="s">
        <v>617</v>
      </c>
    </row>
    <row r="1448">
      <c r="A1448" s="21" t="s">
        <v>6906</v>
      </c>
      <c r="B1448" s="16" t="s">
        <v>338</v>
      </c>
      <c r="C1448" s="18" t="s">
        <v>6907</v>
      </c>
      <c r="D1448" s="16" t="s">
        <v>6908</v>
      </c>
      <c r="E1448" s="19">
        <v>43068.44868055556</v>
      </c>
      <c r="F1448" s="16"/>
      <c r="G1448" s="16" t="s">
        <v>32</v>
      </c>
      <c r="H1448" s="16" t="s">
        <v>2178</v>
      </c>
      <c r="I1448" s="16" t="s">
        <v>2176</v>
      </c>
      <c r="J1448" s="16" t="s">
        <v>337</v>
      </c>
      <c r="K1448" s="16" t="s">
        <v>6909</v>
      </c>
      <c r="L1448" s="20" t="s">
        <v>34</v>
      </c>
      <c r="M1448" s="22" t="s">
        <v>378</v>
      </c>
      <c r="N1448" s="16">
        <v>1539.0</v>
      </c>
      <c r="O1448" s="16">
        <v>1983.0</v>
      </c>
      <c r="P1448" s="16" t="s">
        <v>379</v>
      </c>
      <c r="Q1448" s="23" t="s">
        <v>6910</v>
      </c>
      <c r="R1448" s="20" t="s">
        <v>6911</v>
      </c>
    </row>
    <row r="1449">
      <c r="A1449" s="21" t="s">
        <v>6912</v>
      </c>
      <c r="B1449" s="16" t="s">
        <v>6913</v>
      </c>
      <c r="C1449" s="18" t="s">
        <v>6914</v>
      </c>
      <c r="D1449" s="16" t="s">
        <v>6915</v>
      </c>
      <c r="E1449" s="19">
        <v>43068.36708333333</v>
      </c>
      <c r="F1449" s="16"/>
      <c r="G1449" s="16" t="s">
        <v>6916</v>
      </c>
      <c r="H1449" s="16"/>
      <c r="I1449" s="16"/>
      <c r="J1449" s="16" t="s">
        <v>6917</v>
      </c>
      <c r="K1449" s="16"/>
      <c r="L1449" s="20" t="s">
        <v>86</v>
      </c>
      <c r="M1449" s="22" t="s">
        <v>6918</v>
      </c>
      <c r="N1449" s="16">
        <v>1458.0</v>
      </c>
      <c r="O1449" s="16">
        <v>1093.0</v>
      </c>
      <c r="P1449" s="16" t="s">
        <v>6919</v>
      </c>
      <c r="Q1449" s="23" t="s">
        <v>6920</v>
      </c>
      <c r="R1449" s="20" t="s">
        <v>6921</v>
      </c>
    </row>
    <row r="1450">
      <c r="A1450" s="21" t="s">
        <v>6922</v>
      </c>
      <c r="B1450" s="16" t="s">
        <v>154</v>
      </c>
      <c r="C1450" s="18" t="s">
        <v>6923</v>
      </c>
      <c r="D1450" s="16" t="s">
        <v>6924</v>
      </c>
      <c r="E1450" s="19">
        <v>43068.28693287037</v>
      </c>
      <c r="F1450" s="16"/>
      <c r="G1450" s="16" t="s">
        <v>32</v>
      </c>
      <c r="H1450" s="16"/>
      <c r="I1450" s="16"/>
      <c r="J1450" s="16" t="s">
        <v>156</v>
      </c>
      <c r="K1450" s="16"/>
      <c r="L1450" s="20" t="s">
        <v>86</v>
      </c>
      <c r="M1450" s="22" t="s">
        <v>340</v>
      </c>
      <c r="N1450" s="16">
        <v>3145.0</v>
      </c>
      <c r="O1450" s="16">
        <v>440.0</v>
      </c>
      <c r="P1450" s="16" t="s">
        <v>158</v>
      </c>
      <c r="Q1450" s="23" t="s">
        <v>6925</v>
      </c>
      <c r="R1450" s="20" t="s">
        <v>6926</v>
      </c>
    </row>
    <row r="1451">
      <c r="A1451" s="21" t="s">
        <v>6927</v>
      </c>
      <c r="B1451" s="16" t="s">
        <v>154</v>
      </c>
      <c r="C1451" s="18" t="s">
        <v>6928</v>
      </c>
      <c r="D1451" s="16" t="s">
        <v>6929</v>
      </c>
      <c r="E1451" s="19">
        <v>43068.28582175926</v>
      </c>
      <c r="F1451" s="16"/>
      <c r="G1451" s="16" t="s">
        <v>32</v>
      </c>
      <c r="H1451" s="16"/>
      <c r="I1451" s="16"/>
      <c r="J1451" s="16" t="s">
        <v>156</v>
      </c>
      <c r="K1451" s="16"/>
      <c r="L1451" s="20" t="s">
        <v>1845</v>
      </c>
      <c r="M1451" s="22" t="s">
        <v>340</v>
      </c>
      <c r="N1451" s="16">
        <v>3145.0</v>
      </c>
      <c r="O1451" s="16">
        <v>440.0</v>
      </c>
      <c r="P1451" s="16" t="s">
        <v>158</v>
      </c>
      <c r="Q1451" s="23" t="s">
        <v>6930</v>
      </c>
      <c r="R1451" s="20" t="s">
        <v>6931</v>
      </c>
    </row>
    <row r="1452">
      <c r="A1452" s="21" t="s">
        <v>6932</v>
      </c>
      <c r="B1452" s="16" t="s">
        <v>628</v>
      </c>
      <c r="C1452" s="18" t="s">
        <v>1120</v>
      </c>
      <c r="D1452" s="16" t="s">
        <v>6933</v>
      </c>
      <c r="E1452" s="19">
        <v>43068.26997685185</v>
      </c>
      <c r="F1452" s="16"/>
      <c r="G1452" s="16" t="s">
        <v>32</v>
      </c>
      <c r="H1452" s="16"/>
      <c r="I1452" s="16"/>
      <c r="J1452" s="16" t="s">
        <v>631</v>
      </c>
      <c r="K1452" s="16"/>
      <c r="L1452" s="20" t="s">
        <v>44</v>
      </c>
      <c r="M1452" s="22" t="s">
        <v>632</v>
      </c>
      <c r="N1452" s="16">
        <v>374.0</v>
      </c>
      <c r="O1452" s="16">
        <v>1132.0</v>
      </c>
      <c r="P1452" s="16" t="s">
        <v>633</v>
      </c>
      <c r="Q1452" s="23" t="s">
        <v>6934</v>
      </c>
      <c r="R1452" s="20" t="s">
        <v>1123</v>
      </c>
    </row>
    <row r="1453">
      <c r="A1453" s="21" t="s">
        <v>6935</v>
      </c>
      <c r="B1453" s="16" t="s">
        <v>628</v>
      </c>
      <c r="C1453" s="18" t="s">
        <v>6923</v>
      </c>
      <c r="D1453" s="16" t="s">
        <v>6936</v>
      </c>
      <c r="E1453" s="19">
        <v>43068.26767361111</v>
      </c>
      <c r="F1453" s="16"/>
      <c r="G1453" s="16" t="s">
        <v>32</v>
      </c>
      <c r="H1453" s="16"/>
      <c r="I1453" s="16"/>
      <c r="J1453" s="16" t="s">
        <v>631</v>
      </c>
      <c r="K1453" s="16"/>
      <c r="L1453" s="20" t="s">
        <v>44</v>
      </c>
      <c r="M1453" s="22" t="s">
        <v>632</v>
      </c>
      <c r="N1453" s="16">
        <v>374.0</v>
      </c>
      <c r="O1453" s="16">
        <v>1132.0</v>
      </c>
      <c r="P1453" s="16" t="s">
        <v>633</v>
      </c>
      <c r="Q1453" s="23" t="s">
        <v>6937</v>
      </c>
      <c r="R1453" s="20" t="s">
        <v>6926</v>
      </c>
    </row>
    <row r="1454">
      <c r="A1454" s="21" t="s">
        <v>6935</v>
      </c>
      <c r="B1454" s="16" t="s">
        <v>628</v>
      </c>
      <c r="C1454" s="18" t="s">
        <v>6923</v>
      </c>
      <c r="D1454" s="16" t="s">
        <v>6936</v>
      </c>
      <c r="E1454" s="19">
        <v>43068.26767361111</v>
      </c>
      <c r="F1454" s="16"/>
      <c r="G1454" s="16" t="s">
        <v>32</v>
      </c>
      <c r="H1454" s="16"/>
      <c r="I1454" s="16"/>
      <c r="J1454" s="16" t="s">
        <v>631</v>
      </c>
      <c r="K1454" s="16"/>
      <c r="L1454" s="20" t="s">
        <v>44</v>
      </c>
      <c r="M1454" s="22" t="s">
        <v>632</v>
      </c>
      <c r="N1454" s="16">
        <v>374.0</v>
      </c>
      <c r="O1454" s="16">
        <v>1132.0</v>
      </c>
      <c r="P1454" s="16" t="s">
        <v>633</v>
      </c>
      <c r="Q1454" s="23" t="s">
        <v>6937</v>
      </c>
      <c r="R1454" s="20" t="s">
        <v>6926</v>
      </c>
    </row>
    <row r="1455">
      <c r="A1455" s="21" t="s">
        <v>6938</v>
      </c>
      <c r="B1455" s="16" t="s">
        <v>6939</v>
      </c>
      <c r="C1455" s="18" t="s">
        <v>6940</v>
      </c>
      <c r="D1455" s="16" t="s">
        <v>6941</v>
      </c>
      <c r="E1455" s="19">
        <v>43068.24832175926</v>
      </c>
      <c r="F1455" s="16"/>
      <c r="G1455" s="16" t="s">
        <v>32</v>
      </c>
      <c r="H1455" s="16"/>
      <c r="I1455" s="16"/>
      <c r="J1455" s="16" t="s">
        <v>6942</v>
      </c>
      <c r="K1455" s="16"/>
      <c r="L1455" s="20" t="s">
        <v>44</v>
      </c>
      <c r="M1455" s="22" t="s">
        <v>6943</v>
      </c>
      <c r="N1455" s="16">
        <v>679.0</v>
      </c>
      <c r="O1455" s="16">
        <v>1438.0</v>
      </c>
      <c r="P1455" s="16" t="s">
        <v>6944</v>
      </c>
      <c r="Q1455" s="23" t="s">
        <v>6945</v>
      </c>
      <c r="R1455" s="20" t="s">
        <v>6946</v>
      </c>
    </row>
    <row r="1456">
      <c r="A1456" s="21" t="s">
        <v>6947</v>
      </c>
      <c r="B1456" s="16" t="s">
        <v>161</v>
      </c>
      <c r="C1456" s="18" t="s">
        <v>6948</v>
      </c>
      <c r="D1456" s="16" t="s">
        <v>6949</v>
      </c>
      <c r="E1456" s="19">
        <v>43068.220034722224</v>
      </c>
      <c r="F1456" s="16"/>
      <c r="G1456" s="16" t="s">
        <v>32</v>
      </c>
      <c r="H1456" s="16"/>
      <c r="I1456" s="16"/>
      <c r="J1456" s="16" t="s">
        <v>163</v>
      </c>
      <c r="K1456" s="16"/>
      <c r="L1456" s="20" t="s">
        <v>164</v>
      </c>
      <c r="M1456" s="22" t="s">
        <v>165</v>
      </c>
      <c r="N1456" s="16">
        <v>660.0</v>
      </c>
      <c r="O1456" s="16">
        <v>248.0</v>
      </c>
      <c r="P1456" s="16" t="s">
        <v>166</v>
      </c>
      <c r="Q1456" s="23" t="s">
        <v>6950</v>
      </c>
      <c r="R1456" s="20" t="s">
        <v>6951</v>
      </c>
    </row>
    <row r="1457">
      <c r="A1457" s="21" t="s">
        <v>6947</v>
      </c>
      <c r="B1457" s="16" t="s">
        <v>161</v>
      </c>
      <c r="C1457" s="18" t="s">
        <v>6948</v>
      </c>
      <c r="D1457" s="16" t="s">
        <v>6949</v>
      </c>
      <c r="E1457" s="19">
        <v>43068.220034722224</v>
      </c>
      <c r="F1457" s="16"/>
      <c r="G1457" s="16" t="s">
        <v>32</v>
      </c>
      <c r="H1457" s="16"/>
      <c r="I1457" s="16"/>
      <c r="J1457" s="16" t="s">
        <v>163</v>
      </c>
      <c r="K1457" s="16"/>
      <c r="L1457" s="20" t="s">
        <v>164</v>
      </c>
      <c r="M1457" s="22" t="s">
        <v>165</v>
      </c>
      <c r="N1457" s="16">
        <v>660.0</v>
      </c>
      <c r="O1457" s="16">
        <v>248.0</v>
      </c>
      <c r="P1457" s="16" t="s">
        <v>166</v>
      </c>
      <c r="Q1457" s="23" t="s">
        <v>6950</v>
      </c>
      <c r="R1457" s="20" t="s">
        <v>6951</v>
      </c>
    </row>
    <row r="1458">
      <c r="A1458" s="21" t="s">
        <v>6952</v>
      </c>
      <c r="B1458" s="16" t="s">
        <v>1319</v>
      </c>
      <c r="C1458" s="18" t="s">
        <v>6953</v>
      </c>
      <c r="D1458" s="16" t="s">
        <v>6954</v>
      </c>
      <c r="E1458" s="19">
        <v>43068.15849537037</v>
      </c>
      <c r="F1458" s="16"/>
      <c r="G1458" s="16" t="s">
        <v>32</v>
      </c>
      <c r="H1458" s="16"/>
      <c r="I1458" s="16"/>
      <c r="J1458" s="16" t="s">
        <v>1322</v>
      </c>
      <c r="K1458" s="16"/>
      <c r="L1458" s="20" t="s">
        <v>44</v>
      </c>
      <c r="M1458" s="22" t="s">
        <v>1323</v>
      </c>
      <c r="N1458" s="16">
        <v>17.0</v>
      </c>
      <c r="O1458" s="16">
        <v>33.0</v>
      </c>
      <c r="P1458" s="16" t="s">
        <v>1138</v>
      </c>
      <c r="Q1458" s="23" t="s">
        <v>6955</v>
      </c>
      <c r="R1458" s="20" t="s">
        <v>6956</v>
      </c>
    </row>
    <row r="1459">
      <c r="A1459" s="21" t="s">
        <v>6957</v>
      </c>
      <c r="B1459" s="16" t="s">
        <v>741</v>
      </c>
      <c r="C1459" s="18" t="s">
        <v>611</v>
      </c>
      <c r="D1459" s="16" t="s">
        <v>6958</v>
      </c>
      <c r="E1459" s="19">
        <v>43068.12645833333</v>
      </c>
      <c r="F1459" s="16"/>
      <c r="G1459" s="16" t="s">
        <v>32</v>
      </c>
      <c r="H1459" s="16"/>
      <c r="I1459" s="16"/>
      <c r="J1459" s="16" t="s">
        <v>743</v>
      </c>
      <c r="K1459" s="16"/>
      <c r="L1459" s="20" t="s">
        <v>53</v>
      </c>
      <c r="M1459" s="22" t="s">
        <v>744</v>
      </c>
      <c r="N1459" s="16">
        <v>731.0</v>
      </c>
      <c r="O1459" s="16">
        <v>1006.0</v>
      </c>
      <c r="P1459" s="16" t="s">
        <v>745</v>
      </c>
      <c r="Q1459" s="23" t="s">
        <v>6959</v>
      </c>
      <c r="R1459" s="20" t="s">
        <v>617</v>
      </c>
    </row>
    <row r="1460">
      <c r="A1460" s="21" t="s">
        <v>6960</v>
      </c>
      <c r="B1460" s="16" t="s">
        <v>1031</v>
      </c>
      <c r="C1460" s="18" t="s">
        <v>6659</v>
      </c>
      <c r="D1460" s="16" t="s">
        <v>6961</v>
      </c>
      <c r="E1460" s="19">
        <v>43068.10177083334</v>
      </c>
      <c r="F1460" s="16"/>
      <c r="G1460" s="16" t="s">
        <v>32</v>
      </c>
      <c r="H1460" s="16"/>
      <c r="I1460" s="16"/>
      <c r="J1460" s="16" t="s">
        <v>1033</v>
      </c>
      <c r="K1460" s="16"/>
      <c r="L1460" s="20" t="s">
        <v>44</v>
      </c>
      <c r="M1460" s="22" t="s">
        <v>1034</v>
      </c>
      <c r="N1460" s="16">
        <v>93.0</v>
      </c>
      <c r="O1460" s="16">
        <v>329.0</v>
      </c>
      <c r="P1460" s="16" t="s">
        <v>762</v>
      </c>
      <c r="Q1460" s="23" t="s">
        <v>6962</v>
      </c>
      <c r="R1460" s="20" t="s">
        <v>6662</v>
      </c>
    </row>
    <row r="1461">
      <c r="A1461" s="21" t="s">
        <v>6963</v>
      </c>
      <c r="B1461" s="16" t="s">
        <v>1031</v>
      </c>
      <c r="C1461" s="18" t="s">
        <v>6964</v>
      </c>
      <c r="D1461" s="16" t="s">
        <v>6965</v>
      </c>
      <c r="E1461" s="19">
        <v>43068.10065972222</v>
      </c>
      <c r="F1461" s="16"/>
      <c r="G1461" s="16" t="s">
        <v>32</v>
      </c>
      <c r="H1461" s="16"/>
      <c r="I1461" s="16"/>
      <c r="J1461" s="16" t="s">
        <v>1033</v>
      </c>
      <c r="K1461" s="16"/>
      <c r="L1461" s="20" t="s">
        <v>44</v>
      </c>
      <c r="M1461" s="22" t="s">
        <v>1034</v>
      </c>
      <c r="N1461" s="16">
        <v>93.0</v>
      </c>
      <c r="O1461" s="16">
        <v>329.0</v>
      </c>
      <c r="P1461" s="16" t="s">
        <v>762</v>
      </c>
      <c r="Q1461" s="23" t="s">
        <v>6966</v>
      </c>
      <c r="R1461" s="20" t="s">
        <v>6967</v>
      </c>
    </row>
    <row r="1462">
      <c r="A1462" s="21" t="s">
        <v>6968</v>
      </c>
      <c r="B1462" s="16" t="s">
        <v>192</v>
      </c>
      <c r="C1462" s="18" t="s">
        <v>6969</v>
      </c>
      <c r="D1462" s="16" t="s">
        <v>6970</v>
      </c>
      <c r="E1462" s="19">
        <v>43068.09328703704</v>
      </c>
      <c r="F1462" s="16"/>
      <c r="G1462" s="16" t="s">
        <v>32</v>
      </c>
      <c r="H1462" s="16"/>
      <c r="I1462" s="16"/>
      <c r="J1462" s="16" t="s">
        <v>194</v>
      </c>
      <c r="K1462" s="16"/>
      <c r="L1462" s="20" t="s">
        <v>44</v>
      </c>
      <c r="M1462" s="22" t="s">
        <v>195</v>
      </c>
      <c r="N1462" s="16">
        <v>819.0</v>
      </c>
      <c r="O1462" s="16">
        <v>1966.0</v>
      </c>
      <c r="P1462" s="16" t="s">
        <v>196</v>
      </c>
      <c r="Q1462" s="23" t="s">
        <v>6971</v>
      </c>
      <c r="R1462" s="20" t="s">
        <v>6972</v>
      </c>
    </row>
    <row r="1463">
      <c r="A1463" s="21" t="s">
        <v>6968</v>
      </c>
      <c r="B1463" s="16" t="s">
        <v>192</v>
      </c>
      <c r="C1463" s="18" t="s">
        <v>6969</v>
      </c>
      <c r="D1463" s="16" t="s">
        <v>6970</v>
      </c>
      <c r="E1463" s="19">
        <v>43068.09328703704</v>
      </c>
      <c r="F1463" s="16"/>
      <c r="G1463" s="16" t="s">
        <v>32</v>
      </c>
      <c r="H1463" s="16"/>
      <c r="I1463" s="16"/>
      <c r="J1463" s="16" t="s">
        <v>194</v>
      </c>
      <c r="K1463" s="16"/>
      <c r="L1463" s="20" t="s">
        <v>44</v>
      </c>
      <c r="M1463" s="22" t="s">
        <v>195</v>
      </c>
      <c r="N1463" s="16">
        <v>819.0</v>
      </c>
      <c r="O1463" s="16">
        <v>1966.0</v>
      </c>
      <c r="P1463" s="16" t="s">
        <v>196</v>
      </c>
      <c r="Q1463" s="23" t="s">
        <v>6971</v>
      </c>
      <c r="R1463" s="20" t="s">
        <v>6972</v>
      </c>
    </row>
    <row r="1464">
      <c r="A1464" s="21" t="s">
        <v>6973</v>
      </c>
      <c r="B1464" s="16" t="s">
        <v>192</v>
      </c>
      <c r="C1464" s="18" t="s">
        <v>6974</v>
      </c>
      <c r="D1464" s="16" t="s">
        <v>6975</v>
      </c>
      <c r="E1464" s="19">
        <v>43068.09305555555</v>
      </c>
      <c r="F1464" s="16"/>
      <c r="G1464" s="16" t="s">
        <v>32</v>
      </c>
      <c r="H1464" s="16"/>
      <c r="I1464" s="16"/>
      <c r="J1464" s="16" t="s">
        <v>194</v>
      </c>
      <c r="K1464" s="16"/>
      <c r="L1464" s="20" t="s">
        <v>44</v>
      </c>
      <c r="M1464" s="22" t="s">
        <v>195</v>
      </c>
      <c r="N1464" s="16">
        <v>818.0</v>
      </c>
      <c r="O1464" s="16">
        <v>1966.0</v>
      </c>
      <c r="P1464" s="16" t="s">
        <v>196</v>
      </c>
      <c r="Q1464" s="23" t="s">
        <v>6976</v>
      </c>
      <c r="R1464" s="20" t="s">
        <v>6977</v>
      </c>
    </row>
    <row r="1465">
      <c r="A1465" s="21" t="s">
        <v>6978</v>
      </c>
      <c r="B1465" s="16" t="s">
        <v>6979</v>
      </c>
      <c r="C1465" s="18" t="s">
        <v>611</v>
      </c>
      <c r="D1465" s="16" t="s">
        <v>6980</v>
      </c>
      <c r="E1465" s="19">
        <v>43068.092951388884</v>
      </c>
      <c r="F1465" s="16"/>
      <c r="G1465" s="16" t="s">
        <v>32</v>
      </c>
      <c r="H1465" s="16"/>
      <c r="I1465" s="16"/>
      <c r="J1465" s="16" t="s">
        <v>6981</v>
      </c>
      <c r="K1465" s="16"/>
      <c r="L1465" s="20" t="s">
        <v>77</v>
      </c>
      <c r="M1465" s="22" t="s">
        <v>6982</v>
      </c>
      <c r="N1465" s="16">
        <v>320.0</v>
      </c>
      <c r="O1465" s="16">
        <v>1958.0</v>
      </c>
      <c r="P1465" s="16"/>
      <c r="Q1465" s="23" t="s">
        <v>6983</v>
      </c>
      <c r="R1465" s="20" t="s">
        <v>617</v>
      </c>
    </row>
    <row r="1466">
      <c r="A1466" s="21" t="s">
        <v>6984</v>
      </c>
      <c r="B1466" s="16" t="s">
        <v>192</v>
      </c>
      <c r="C1466" s="18" t="s">
        <v>611</v>
      </c>
      <c r="D1466" s="16" t="s">
        <v>6985</v>
      </c>
      <c r="E1466" s="19">
        <v>43068.092511574076</v>
      </c>
      <c r="F1466" s="16"/>
      <c r="G1466" s="16" t="s">
        <v>32</v>
      </c>
      <c r="H1466" s="16"/>
      <c r="I1466" s="16"/>
      <c r="J1466" s="16" t="s">
        <v>194</v>
      </c>
      <c r="K1466" s="16"/>
      <c r="L1466" s="20" t="s">
        <v>44</v>
      </c>
      <c r="M1466" s="22" t="s">
        <v>195</v>
      </c>
      <c r="N1466" s="16">
        <v>818.0</v>
      </c>
      <c r="O1466" s="16">
        <v>1966.0</v>
      </c>
      <c r="P1466" s="16" t="s">
        <v>196</v>
      </c>
      <c r="Q1466" s="23" t="s">
        <v>6986</v>
      </c>
      <c r="R1466" s="20" t="s">
        <v>617</v>
      </c>
    </row>
    <row r="1467">
      <c r="A1467" s="21" t="s">
        <v>6987</v>
      </c>
      <c r="B1467" s="16" t="s">
        <v>544</v>
      </c>
      <c r="C1467" s="18" t="s">
        <v>611</v>
      </c>
      <c r="D1467" s="16" t="s">
        <v>6988</v>
      </c>
      <c r="E1467" s="19">
        <v>43068.09190972222</v>
      </c>
      <c r="F1467" s="16"/>
      <c r="G1467" s="16" t="s">
        <v>32</v>
      </c>
      <c r="H1467" s="16"/>
      <c r="I1467" s="16"/>
      <c r="J1467" s="16" t="s">
        <v>546</v>
      </c>
      <c r="K1467" s="16"/>
      <c r="L1467" s="20" t="s">
        <v>44</v>
      </c>
      <c r="M1467" s="22" t="s">
        <v>547</v>
      </c>
      <c r="N1467" s="16">
        <v>1380.0</v>
      </c>
      <c r="O1467" s="16">
        <v>2428.0</v>
      </c>
      <c r="P1467" s="16" t="s">
        <v>548</v>
      </c>
      <c r="Q1467" s="23" t="s">
        <v>6989</v>
      </c>
      <c r="R1467" s="20" t="s">
        <v>617</v>
      </c>
    </row>
    <row r="1468">
      <c r="A1468" s="21" t="s">
        <v>6990</v>
      </c>
      <c r="B1468" s="16" t="s">
        <v>6991</v>
      </c>
      <c r="C1468" s="18" t="s">
        <v>1120</v>
      </c>
      <c r="D1468" s="16" t="s">
        <v>6992</v>
      </c>
      <c r="E1468" s="19">
        <v>43068.08259259259</v>
      </c>
      <c r="F1468" s="16"/>
      <c r="G1468" s="16" t="s">
        <v>32</v>
      </c>
      <c r="H1468" s="16"/>
      <c r="I1468" s="16"/>
      <c r="J1468" s="16" t="s">
        <v>6993</v>
      </c>
      <c r="K1468" s="16"/>
      <c r="L1468" s="20" t="s">
        <v>86</v>
      </c>
      <c r="M1468" s="22" t="s">
        <v>6994</v>
      </c>
      <c r="N1468" s="16">
        <v>617.0</v>
      </c>
      <c r="O1468" s="16">
        <v>601.0</v>
      </c>
      <c r="P1468" s="16" t="s">
        <v>1116</v>
      </c>
      <c r="Q1468" s="23" t="s">
        <v>6995</v>
      </c>
      <c r="R1468" s="20" t="s">
        <v>1123</v>
      </c>
    </row>
    <row r="1469">
      <c r="A1469" s="21" t="s">
        <v>6996</v>
      </c>
      <c r="B1469" s="16" t="s">
        <v>907</v>
      </c>
      <c r="C1469" s="18" t="s">
        <v>6997</v>
      </c>
      <c r="D1469" s="16" t="s">
        <v>6998</v>
      </c>
      <c r="E1469" s="19">
        <v>43068.08209490741</v>
      </c>
      <c r="F1469" s="16"/>
      <c r="G1469" s="16" t="s">
        <v>32</v>
      </c>
      <c r="H1469" s="16"/>
      <c r="I1469" s="16"/>
      <c r="J1469" s="16" t="s">
        <v>911</v>
      </c>
      <c r="K1469" s="16"/>
      <c r="L1469" s="20" t="s">
        <v>86</v>
      </c>
      <c r="M1469" s="22" t="s">
        <v>912</v>
      </c>
      <c r="N1469" s="16">
        <v>582.0</v>
      </c>
      <c r="O1469" s="16">
        <v>178.0</v>
      </c>
      <c r="P1469" s="16" t="s">
        <v>158</v>
      </c>
      <c r="Q1469" s="23" t="s">
        <v>6999</v>
      </c>
      <c r="R1469" s="20" t="s">
        <v>7000</v>
      </c>
    </row>
    <row r="1470">
      <c r="A1470" s="21" t="s">
        <v>7001</v>
      </c>
      <c r="B1470" s="16" t="s">
        <v>842</v>
      </c>
      <c r="C1470" s="18" t="s">
        <v>611</v>
      </c>
      <c r="D1470" s="16" t="s">
        <v>7002</v>
      </c>
      <c r="E1470" s="19">
        <v>43068.06092592592</v>
      </c>
      <c r="F1470" s="16"/>
      <c r="G1470" s="16" t="s">
        <v>32</v>
      </c>
      <c r="H1470" s="16"/>
      <c r="I1470" s="16"/>
      <c r="J1470" s="16" t="s">
        <v>845</v>
      </c>
      <c r="K1470" s="16"/>
      <c r="L1470" s="20" t="s">
        <v>53</v>
      </c>
      <c r="M1470" s="22" t="s">
        <v>846</v>
      </c>
      <c r="N1470" s="16">
        <v>540.0</v>
      </c>
      <c r="O1470" s="16">
        <v>516.0</v>
      </c>
      <c r="P1470" s="16" t="s">
        <v>847</v>
      </c>
      <c r="Q1470" s="23" t="s">
        <v>7003</v>
      </c>
      <c r="R1470" s="20" t="s">
        <v>617</v>
      </c>
    </row>
    <row r="1471">
      <c r="A1471" s="21" t="s">
        <v>7004</v>
      </c>
      <c r="B1471" s="16" t="s">
        <v>7005</v>
      </c>
      <c r="C1471" s="18" t="s">
        <v>611</v>
      </c>
      <c r="D1471" s="16" t="s">
        <v>7006</v>
      </c>
      <c r="E1471" s="19">
        <v>43068.0528587963</v>
      </c>
      <c r="F1471" s="16"/>
      <c r="G1471" s="16" t="s">
        <v>32</v>
      </c>
      <c r="H1471" s="16"/>
      <c r="I1471" s="16"/>
      <c r="J1471" s="16" t="s">
        <v>7007</v>
      </c>
      <c r="K1471" s="16"/>
      <c r="L1471" s="20" t="s">
        <v>44</v>
      </c>
      <c r="M1471" s="22" t="s">
        <v>7008</v>
      </c>
      <c r="N1471" s="16">
        <v>165.0</v>
      </c>
      <c r="O1471" s="16">
        <v>422.0</v>
      </c>
      <c r="P1471" s="16" t="s">
        <v>1021</v>
      </c>
      <c r="Q1471" s="23" t="s">
        <v>7009</v>
      </c>
      <c r="R1471" s="20" t="s">
        <v>617</v>
      </c>
    </row>
    <row r="1472">
      <c r="A1472" s="21" t="s">
        <v>7004</v>
      </c>
      <c r="B1472" s="16" t="s">
        <v>7005</v>
      </c>
      <c r="C1472" s="18" t="s">
        <v>611</v>
      </c>
      <c r="D1472" s="16" t="s">
        <v>7006</v>
      </c>
      <c r="E1472" s="19">
        <v>43068.0528587963</v>
      </c>
      <c r="F1472" s="16"/>
      <c r="G1472" s="16" t="s">
        <v>32</v>
      </c>
      <c r="H1472" s="16"/>
      <c r="I1472" s="16"/>
      <c r="J1472" s="16" t="s">
        <v>7007</v>
      </c>
      <c r="K1472" s="16"/>
      <c r="L1472" s="20" t="s">
        <v>44</v>
      </c>
      <c r="M1472" s="22" t="s">
        <v>7008</v>
      </c>
      <c r="N1472" s="16">
        <v>165.0</v>
      </c>
      <c r="O1472" s="16">
        <v>422.0</v>
      </c>
      <c r="P1472" s="16" t="s">
        <v>1021</v>
      </c>
      <c r="Q1472" s="23" t="s">
        <v>7009</v>
      </c>
      <c r="R1472" s="20" t="s">
        <v>617</v>
      </c>
    </row>
    <row r="1473">
      <c r="A1473" s="21" t="s">
        <v>7010</v>
      </c>
      <c r="B1473" s="16" t="s">
        <v>6203</v>
      </c>
      <c r="C1473" s="18" t="s">
        <v>6344</v>
      </c>
      <c r="D1473" s="16" t="s">
        <v>7011</v>
      </c>
      <c r="E1473" s="19">
        <v>43068.036724537036</v>
      </c>
      <c r="F1473" s="16"/>
      <c r="G1473" s="16" t="s">
        <v>32</v>
      </c>
      <c r="H1473" s="16"/>
      <c r="I1473" s="16"/>
      <c r="J1473" s="16" t="s">
        <v>6206</v>
      </c>
      <c r="K1473" s="16"/>
      <c r="L1473" s="20" t="s">
        <v>44</v>
      </c>
      <c r="M1473" s="22" t="s">
        <v>6207</v>
      </c>
      <c r="N1473" s="16">
        <v>386.0</v>
      </c>
      <c r="O1473" s="16">
        <v>1269.0</v>
      </c>
      <c r="P1473" s="16" t="s">
        <v>6208</v>
      </c>
      <c r="Q1473" s="23" t="s">
        <v>7012</v>
      </c>
      <c r="R1473" s="20" t="s">
        <v>2418</v>
      </c>
    </row>
    <row r="1474">
      <c r="A1474" s="21" t="s">
        <v>7013</v>
      </c>
      <c r="B1474" s="16" t="s">
        <v>7014</v>
      </c>
      <c r="C1474" s="18" t="s">
        <v>611</v>
      </c>
      <c r="D1474" s="16" t="s">
        <v>7015</v>
      </c>
      <c r="E1474" s="19">
        <v>43068.01671296296</v>
      </c>
      <c r="F1474" s="16"/>
      <c r="G1474" s="16" t="s">
        <v>32</v>
      </c>
      <c r="H1474" s="16"/>
      <c r="I1474" s="16"/>
      <c r="J1474" s="16" t="s">
        <v>7016</v>
      </c>
      <c r="K1474" s="16"/>
      <c r="L1474" s="20" t="s">
        <v>44</v>
      </c>
      <c r="M1474" s="22" t="s">
        <v>7017</v>
      </c>
      <c r="N1474" s="16">
        <v>1069.0</v>
      </c>
      <c r="O1474" s="16">
        <v>877.0</v>
      </c>
      <c r="P1474" s="16" t="s">
        <v>158</v>
      </c>
      <c r="Q1474" s="23" t="s">
        <v>7018</v>
      </c>
      <c r="R1474" s="20" t="s">
        <v>617</v>
      </c>
    </row>
    <row r="1475">
      <c r="A1475" s="21" t="s">
        <v>7019</v>
      </c>
      <c r="B1475" s="16" t="s">
        <v>7020</v>
      </c>
      <c r="C1475" s="18" t="s">
        <v>7021</v>
      </c>
      <c r="D1475" s="16" t="s">
        <v>7022</v>
      </c>
      <c r="E1475" s="19">
        <v>43068.01584490741</v>
      </c>
      <c r="F1475" s="16"/>
      <c r="G1475" s="16" t="s">
        <v>32</v>
      </c>
      <c r="H1475" s="16"/>
      <c r="I1475" s="16"/>
      <c r="J1475" s="16" t="s">
        <v>7023</v>
      </c>
      <c r="K1475" s="16"/>
      <c r="L1475" s="20" t="s">
        <v>44</v>
      </c>
      <c r="M1475" s="22" t="s">
        <v>7024</v>
      </c>
      <c r="N1475" s="16">
        <v>191.0</v>
      </c>
      <c r="O1475" s="16">
        <v>123.0</v>
      </c>
      <c r="P1475" s="16" t="s">
        <v>745</v>
      </c>
      <c r="Q1475" s="23" t="s">
        <v>7025</v>
      </c>
      <c r="R1475" s="20" t="s">
        <v>7026</v>
      </c>
    </row>
    <row r="1476">
      <c r="A1476" s="21" t="s">
        <v>7019</v>
      </c>
      <c r="B1476" s="16" t="s">
        <v>7020</v>
      </c>
      <c r="C1476" s="18" t="s">
        <v>7021</v>
      </c>
      <c r="D1476" s="16" t="s">
        <v>7022</v>
      </c>
      <c r="E1476" s="19">
        <v>43068.01584490741</v>
      </c>
      <c r="F1476" s="16"/>
      <c r="G1476" s="16" t="s">
        <v>32</v>
      </c>
      <c r="H1476" s="16"/>
      <c r="I1476" s="16"/>
      <c r="J1476" s="16" t="s">
        <v>7023</v>
      </c>
      <c r="K1476" s="16"/>
      <c r="L1476" s="20" t="s">
        <v>44</v>
      </c>
      <c r="M1476" s="22" t="s">
        <v>7024</v>
      </c>
      <c r="N1476" s="16">
        <v>191.0</v>
      </c>
      <c r="O1476" s="16">
        <v>123.0</v>
      </c>
      <c r="P1476" s="16" t="s">
        <v>745</v>
      </c>
      <c r="Q1476" s="23" t="s">
        <v>7025</v>
      </c>
      <c r="R1476" s="20" t="s">
        <v>7026</v>
      </c>
    </row>
    <row r="1477">
      <c r="A1477" s="21" t="s">
        <v>7027</v>
      </c>
      <c r="B1477" s="16" t="s">
        <v>7028</v>
      </c>
      <c r="C1477" s="18" t="s">
        <v>6344</v>
      </c>
      <c r="D1477" s="16" t="s">
        <v>7029</v>
      </c>
      <c r="E1477" s="19">
        <v>43067.9615625</v>
      </c>
      <c r="F1477" s="16"/>
      <c r="G1477" s="16" t="s">
        <v>6916</v>
      </c>
      <c r="H1477" s="16"/>
      <c r="I1477" s="16"/>
      <c r="J1477" s="16" t="s">
        <v>7030</v>
      </c>
      <c r="K1477" s="16"/>
      <c r="L1477" s="20" t="s">
        <v>86</v>
      </c>
      <c r="M1477" s="22" t="s">
        <v>7031</v>
      </c>
      <c r="N1477" s="16">
        <v>307.0</v>
      </c>
      <c r="O1477" s="16">
        <v>440.0</v>
      </c>
      <c r="P1477" s="16" t="s">
        <v>7032</v>
      </c>
      <c r="Q1477" s="23" t="s">
        <v>7033</v>
      </c>
      <c r="R1477" s="20" t="s">
        <v>2418</v>
      </c>
    </row>
    <row r="1478">
      <c r="A1478" s="21" t="s">
        <v>7034</v>
      </c>
      <c r="B1478" s="16" t="s">
        <v>1859</v>
      </c>
      <c r="C1478" s="18" t="s">
        <v>6344</v>
      </c>
      <c r="D1478" s="16" t="s">
        <v>7035</v>
      </c>
      <c r="E1478" s="19">
        <v>43067.96078703704</v>
      </c>
      <c r="F1478" s="16"/>
      <c r="G1478" s="16" t="s">
        <v>32</v>
      </c>
      <c r="H1478" s="16"/>
      <c r="I1478" s="16"/>
      <c r="J1478" s="16" t="s">
        <v>1861</v>
      </c>
      <c r="K1478" s="16"/>
      <c r="L1478" s="20" t="s">
        <v>86</v>
      </c>
      <c r="M1478" s="22" t="s">
        <v>1862</v>
      </c>
      <c r="N1478" s="16">
        <v>464.0</v>
      </c>
      <c r="O1478" s="16">
        <v>1590.0</v>
      </c>
      <c r="P1478" s="16" t="s">
        <v>1863</v>
      </c>
      <c r="Q1478" s="23" t="s">
        <v>7036</v>
      </c>
      <c r="R1478" s="20" t="s">
        <v>2418</v>
      </c>
    </row>
    <row r="1479">
      <c r="A1479" s="21" t="s">
        <v>7037</v>
      </c>
      <c r="B1479" s="16" t="s">
        <v>4567</v>
      </c>
      <c r="C1479" s="18" t="s">
        <v>6344</v>
      </c>
      <c r="D1479" s="16" t="s">
        <v>7038</v>
      </c>
      <c r="E1479" s="19">
        <v>43067.95549768519</v>
      </c>
      <c r="F1479" s="16"/>
      <c r="G1479" s="16" t="s">
        <v>32</v>
      </c>
      <c r="H1479" s="16"/>
      <c r="I1479" s="16"/>
      <c r="J1479" s="16" t="s">
        <v>4569</v>
      </c>
      <c r="K1479" s="16"/>
      <c r="L1479" s="20" t="s">
        <v>86</v>
      </c>
      <c r="M1479" s="22" t="s">
        <v>4570</v>
      </c>
      <c r="N1479" s="16">
        <v>1020.0</v>
      </c>
      <c r="O1479" s="16">
        <v>1694.0</v>
      </c>
      <c r="P1479" s="16" t="s">
        <v>4571</v>
      </c>
      <c r="Q1479" s="23" t="s">
        <v>7039</v>
      </c>
      <c r="R1479" s="20" t="s">
        <v>2418</v>
      </c>
    </row>
    <row r="1480">
      <c r="A1480" s="21" t="s">
        <v>7040</v>
      </c>
      <c r="B1480" s="16" t="s">
        <v>338</v>
      </c>
      <c r="C1480" s="18" t="s">
        <v>611</v>
      </c>
      <c r="D1480" s="16" t="s">
        <v>7041</v>
      </c>
      <c r="E1480" s="19">
        <v>43067.95222222222</v>
      </c>
      <c r="F1480" s="16"/>
      <c r="G1480" s="16" t="s">
        <v>32</v>
      </c>
      <c r="H1480" s="16"/>
      <c r="I1480" s="16"/>
      <c r="J1480" s="16" t="s">
        <v>337</v>
      </c>
      <c r="K1480" s="16"/>
      <c r="L1480" s="20" t="s">
        <v>44</v>
      </c>
      <c r="M1480" s="22" t="s">
        <v>378</v>
      </c>
      <c r="N1480" s="16">
        <v>1538.0</v>
      </c>
      <c r="O1480" s="16">
        <v>1982.0</v>
      </c>
      <c r="P1480" s="16" t="s">
        <v>379</v>
      </c>
      <c r="Q1480" s="23" t="s">
        <v>7042</v>
      </c>
      <c r="R1480" s="20" t="s">
        <v>617</v>
      </c>
    </row>
    <row r="1481">
      <c r="A1481" s="21" t="s">
        <v>7043</v>
      </c>
      <c r="B1481" s="16" t="s">
        <v>7044</v>
      </c>
      <c r="C1481" s="18" t="s">
        <v>7045</v>
      </c>
      <c r="D1481" s="16" t="s">
        <v>7046</v>
      </c>
      <c r="E1481" s="19">
        <v>43067.951689814814</v>
      </c>
      <c r="F1481" s="16"/>
      <c r="G1481" s="16" t="s">
        <v>32</v>
      </c>
      <c r="H1481" s="16"/>
      <c r="I1481" s="16"/>
      <c r="J1481" s="16" t="s">
        <v>7047</v>
      </c>
      <c r="K1481" s="16"/>
      <c r="L1481" s="20" t="s">
        <v>44</v>
      </c>
      <c r="M1481" s="22" t="s">
        <v>7048</v>
      </c>
      <c r="N1481" s="16">
        <v>17.0</v>
      </c>
      <c r="O1481" s="16">
        <v>90.0</v>
      </c>
      <c r="P1481" s="16" t="s">
        <v>812</v>
      </c>
      <c r="Q1481" s="23" t="s">
        <v>7049</v>
      </c>
      <c r="R1481" s="20" t="s">
        <v>7050</v>
      </c>
    </row>
    <row r="1482">
      <c r="A1482" s="21" t="s">
        <v>7051</v>
      </c>
      <c r="B1482" s="16" t="s">
        <v>3234</v>
      </c>
      <c r="C1482" s="18" t="s">
        <v>611</v>
      </c>
      <c r="D1482" s="16" t="s">
        <v>7052</v>
      </c>
      <c r="E1482" s="19">
        <v>43067.94542824074</v>
      </c>
      <c r="F1482" s="16"/>
      <c r="G1482" s="16" t="s">
        <v>32</v>
      </c>
      <c r="H1482" s="16"/>
      <c r="I1482" s="16"/>
      <c r="J1482" s="16" t="s">
        <v>3236</v>
      </c>
      <c r="K1482" s="16"/>
      <c r="L1482" s="20" t="s">
        <v>86</v>
      </c>
      <c r="M1482" s="22" t="s">
        <v>3237</v>
      </c>
      <c r="N1482" s="16">
        <v>487.0</v>
      </c>
      <c r="O1482" s="16">
        <v>941.0</v>
      </c>
      <c r="P1482" s="16" t="s">
        <v>3238</v>
      </c>
      <c r="Q1482" s="23" t="s">
        <v>7053</v>
      </c>
      <c r="R1482" s="20" t="s">
        <v>617</v>
      </c>
    </row>
    <row r="1483">
      <c r="A1483" s="21" t="s">
        <v>7054</v>
      </c>
      <c r="B1483" s="16" t="s">
        <v>842</v>
      </c>
      <c r="C1483" s="18" t="s">
        <v>437</v>
      </c>
      <c r="D1483" s="16" t="s">
        <v>7055</v>
      </c>
      <c r="E1483" s="19">
        <v>43067.938159722224</v>
      </c>
      <c r="F1483" s="16"/>
      <c r="G1483" s="16" t="s">
        <v>32</v>
      </c>
      <c r="H1483" s="16"/>
      <c r="I1483" s="16"/>
      <c r="J1483" s="16" t="s">
        <v>845</v>
      </c>
      <c r="K1483" s="16"/>
      <c r="L1483" s="20" t="s">
        <v>53</v>
      </c>
      <c r="M1483" s="22" t="s">
        <v>846</v>
      </c>
      <c r="N1483" s="16">
        <v>540.0</v>
      </c>
      <c r="O1483" s="16">
        <v>516.0</v>
      </c>
      <c r="P1483" s="16" t="s">
        <v>847</v>
      </c>
      <c r="Q1483" s="23" t="s">
        <v>7056</v>
      </c>
      <c r="R1483" s="20" t="s">
        <v>440</v>
      </c>
    </row>
    <row r="1484">
      <c r="A1484" s="21" t="s">
        <v>7057</v>
      </c>
      <c r="B1484" s="16" t="s">
        <v>842</v>
      </c>
      <c r="C1484" s="18" t="s">
        <v>4598</v>
      </c>
      <c r="D1484" s="16" t="s">
        <v>7058</v>
      </c>
      <c r="E1484" s="19">
        <v>43067.938125</v>
      </c>
      <c r="F1484" s="16"/>
      <c r="G1484" s="16" t="s">
        <v>32</v>
      </c>
      <c r="H1484" s="16"/>
      <c r="I1484" s="16"/>
      <c r="J1484" s="16" t="s">
        <v>845</v>
      </c>
      <c r="K1484" s="16"/>
      <c r="L1484" s="20" t="s">
        <v>53</v>
      </c>
      <c r="M1484" s="22" t="s">
        <v>846</v>
      </c>
      <c r="N1484" s="16">
        <v>540.0</v>
      </c>
      <c r="O1484" s="16">
        <v>516.0</v>
      </c>
      <c r="P1484" s="16" t="s">
        <v>847</v>
      </c>
      <c r="Q1484" s="23" t="s">
        <v>7059</v>
      </c>
      <c r="R1484" s="20" t="s">
        <v>4603</v>
      </c>
    </row>
    <row r="1485">
      <c r="A1485" s="21" t="s">
        <v>7060</v>
      </c>
      <c r="B1485" s="16" t="s">
        <v>529</v>
      </c>
      <c r="C1485" s="18" t="s">
        <v>611</v>
      </c>
      <c r="D1485" s="16" t="s">
        <v>7061</v>
      </c>
      <c r="E1485" s="19">
        <v>43067.93671296297</v>
      </c>
      <c r="F1485" s="16"/>
      <c r="G1485" s="16" t="s">
        <v>32</v>
      </c>
      <c r="H1485" s="16"/>
      <c r="I1485" s="16"/>
      <c r="J1485" s="16" t="s">
        <v>531</v>
      </c>
      <c r="K1485" s="16"/>
      <c r="L1485" s="20" t="s">
        <v>86</v>
      </c>
      <c r="M1485" s="22" t="s">
        <v>532</v>
      </c>
      <c r="N1485" s="16">
        <v>84.0</v>
      </c>
      <c r="O1485" s="16">
        <v>377.0</v>
      </c>
      <c r="P1485" s="16" t="s">
        <v>533</v>
      </c>
      <c r="Q1485" s="23" t="s">
        <v>7062</v>
      </c>
      <c r="R1485" s="20" t="s">
        <v>617</v>
      </c>
    </row>
    <row r="1486">
      <c r="A1486" s="21" t="s">
        <v>7063</v>
      </c>
      <c r="B1486" s="16" t="s">
        <v>2160</v>
      </c>
      <c r="C1486" s="18" t="s">
        <v>611</v>
      </c>
      <c r="D1486" s="16" t="s">
        <v>7064</v>
      </c>
      <c r="E1486" s="19">
        <v>43067.93490740741</v>
      </c>
      <c r="F1486" s="16"/>
      <c r="G1486" s="16" t="s">
        <v>32</v>
      </c>
      <c r="H1486" s="16"/>
      <c r="I1486" s="16"/>
      <c r="J1486" s="16" t="s">
        <v>2163</v>
      </c>
      <c r="K1486" s="16"/>
      <c r="L1486" s="20" t="s">
        <v>86</v>
      </c>
      <c r="M1486" s="22" t="s">
        <v>2164</v>
      </c>
      <c r="N1486" s="16">
        <v>332.0</v>
      </c>
      <c r="O1486" s="16">
        <v>561.0</v>
      </c>
      <c r="P1486" s="16"/>
      <c r="Q1486" s="23" t="s">
        <v>7065</v>
      </c>
      <c r="R1486" s="20" t="s">
        <v>617</v>
      </c>
    </row>
    <row r="1487">
      <c r="A1487" s="21" t="s">
        <v>7066</v>
      </c>
      <c r="B1487" s="16" t="s">
        <v>154</v>
      </c>
      <c r="C1487" s="18" t="s">
        <v>611</v>
      </c>
      <c r="D1487" s="16" t="s">
        <v>7067</v>
      </c>
      <c r="E1487" s="19">
        <v>43067.93243055556</v>
      </c>
      <c r="F1487" s="16"/>
      <c r="G1487" s="16" t="s">
        <v>32</v>
      </c>
      <c r="H1487" s="16"/>
      <c r="I1487" s="16"/>
      <c r="J1487" s="16" t="s">
        <v>156</v>
      </c>
      <c r="K1487" s="16"/>
      <c r="L1487" s="20" t="s">
        <v>34</v>
      </c>
      <c r="M1487" s="22" t="s">
        <v>340</v>
      </c>
      <c r="N1487" s="16">
        <v>3145.0</v>
      </c>
      <c r="O1487" s="16">
        <v>440.0</v>
      </c>
      <c r="P1487" s="16" t="s">
        <v>158</v>
      </c>
      <c r="Q1487" s="23" t="s">
        <v>7068</v>
      </c>
      <c r="R1487" s="20" t="s">
        <v>617</v>
      </c>
    </row>
    <row r="1488">
      <c r="A1488" s="21" t="s">
        <v>7069</v>
      </c>
      <c r="B1488" s="16" t="s">
        <v>1662</v>
      </c>
      <c r="C1488" s="18" t="s">
        <v>7070</v>
      </c>
      <c r="D1488" s="16" t="s">
        <v>7071</v>
      </c>
      <c r="E1488" s="19">
        <v>43067.931805555556</v>
      </c>
      <c r="F1488" s="16"/>
      <c r="G1488" s="16" t="s">
        <v>32</v>
      </c>
      <c r="H1488" s="16"/>
      <c r="I1488" s="16"/>
      <c r="J1488" s="16" t="s">
        <v>1664</v>
      </c>
      <c r="K1488" s="16"/>
      <c r="L1488" s="20" t="s">
        <v>86</v>
      </c>
      <c r="M1488" s="22" t="s">
        <v>1665</v>
      </c>
      <c r="N1488" s="16">
        <v>154.0</v>
      </c>
      <c r="O1488" s="16">
        <v>158.0</v>
      </c>
      <c r="P1488" s="16"/>
      <c r="Q1488" s="23" t="s">
        <v>7072</v>
      </c>
      <c r="R1488" s="20" t="s">
        <v>7073</v>
      </c>
    </row>
    <row r="1489">
      <c r="A1489" s="21" t="s">
        <v>7069</v>
      </c>
      <c r="B1489" s="16" t="s">
        <v>1662</v>
      </c>
      <c r="C1489" s="18" t="s">
        <v>7070</v>
      </c>
      <c r="D1489" s="16" t="s">
        <v>7071</v>
      </c>
      <c r="E1489" s="19">
        <v>43067.931805555556</v>
      </c>
      <c r="F1489" s="16"/>
      <c r="G1489" s="16" t="s">
        <v>32</v>
      </c>
      <c r="H1489" s="16"/>
      <c r="I1489" s="16"/>
      <c r="J1489" s="16" t="s">
        <v>1664</v>
      </c>
      <c r="K1489" s="16"/>
      <c r="L1489" s="20" t="s">
        <v>86</v>
      </c>
      <c r="M1489" s="22" t="s">
        <v>1665</v>
      </c>
      <c r="N1489" s="16">
        <v>154.0</v>
      </c>
      <c r="O1489" s="16">
        <v>158.0</v>
      </c>
      <c r="P1489" s="16"/>
      <c r="Q1489" s="23" t="s">
        <v>7072</v>
      </c>
      <c r="R1489" s="20" t="s">
        <v>7073</v>
      </c>
    </row>
    <row r="1490">
      <c r="A1490" s="21" t="s">
        <v>7074</v>
      </c>
      <c r="B1490" s="16" t="s">
        <v>3531</v>
      </c>
      <c r="C1490" s="18" t="s">
        <v>7075</v>
      </c>
      <c r="D1490" s="16" t="s">
        <v>7076</v>
      </c>
      <c r="E1490" s="19">
        <v>43067.91048611111</v>
      </c>
      <c r="F1490" s="16"/>
      <c r="G1490" s="16" t="s">
        <v>32</v>
      </c>
      <c r="H1490" s="16"/>
      <c r="I1490" s="16"/>
      <c r="J1490" s="16" t="s">
        <v>3534</v>
      </c>
      <c r="K1490" s="16"/>
      <c r="L1490" s="20" t="s">
        <v>86</v>
      </c>
      <c r="M1490" s="22" t="s">
        <v>3535</v>
      </c>
      <c r="N1490" s="16">
        <v>10129.0</v>
      </c>
      <c r="O1490" s="16">
        <v>746.0</v>
      </c>
      <c r="P1490" s="16" t="s">
        <v>158</v>
      </c>
      <c r="Q1490" s="23" t="s">
        <v>7077</v>
      </c>
      <c r="R1490" s="20" t="s">
        <v>7078</v>
      </c>
    </row>
    <row r="1491">
      <c r="A1491" s="21" t="s">
        <v>7079</v>
      </c>
      <c r="B1491" s="16" t="s">
        <v>1217</v>
      </c>
      <c r="C1491" s="18" t="s">
        <v>6611</v>
      </c>
      <c r="D1491" s="16" t="s">
        <v>7080</v>
      </c>
      <c r="E1491" s="19">
        <v>43067.91023148148</v>
      </c>
      <c r="F1491" s="16"/>
      <c r="G1491" s="16" t="s">
        <v>32</v>
      </c>
      <c r="H1491" s="16"/>
      <c r="I1491" s="16"/>
      <c r="J1491" s="16" t="s">
        <v>1220</v>
      </c>
      <c r="K1491" s="16"/>
      <c r="L1491" s="20" t="s">
        <v>1221</v>
      </c>
      <c r="M1491" s="22" t="s">
        <v>1222</v>
      </c>
      <c r="N1491" s="16">
        <v>909.0</v>
      </c>
      <c r="O1491" s="16">
        <v>75.0</v>
      </c>
      <c r="P1491" s="16" t="s">
        <v>1223</v>
      </c>
      <c r="Q1491" s="23" t="s">
        <v>7081</v>
      </c>
      <c r="R1491" s="20" t="s">
        <v>6614</v>
      </c>
    </row>
    <row r="1492">
      <c r="A1492" s="21" t="s">
        <v>7082</v>
      </c>
      <c r="B1492" s="16" t="s">
        <v>64</v>
      </c>
      <c r="C1492" s="18" t="s">
        <v>437</v>
      </c>
      <c r="D1492" s="16" t="s">
        <v>7083</v>
      </c>
      <c r="E1492" s="19">
        <v>43067.904594907406</v>
      </c>
      <c r="F1492" s="16"/>
      <c r="G1492" s="16" t="s">
        <v>32</v>
      </c>
      <c r="H1492" s="16"/>
      <c r="I1492" s="16"/>
      <c r="J1492" s="16" t="s">
        <v>67</v>
      </c>
      <c r="K1492" s="16"/>
      <c r="L1492" s="20" t="s">
        <v>44</v>
      </c>
      <c r="M1492" s="22" t="s">
        <v>68</v>
      </c>
      <c r="N1492" s="16">
        <v>1622.0</v>
      </c>
      <c r="O1492" s="16">
        <v>1043.0</v>
      </c>
      <c r="P1492" s="16" t="s">
        <v>69</v>
      </c>
      <c r="Q1492" s="23" t="s">
        <v>7084</v>
      </c>
      <c r="R1492" s="20" t="s">
        <v>440</v>
      </c>
    </row>
    <row r="1493">
      <c r="A1493" s="21" t="s">
        <v>7085</v>
      </c>
      <c r="B1493" s="16" t="s">
        <v>4455</v>
      </c>
      <c r="C1493" s="18" t="s">
        <v>6611</v>
      </c>
      <c r="D1493" s="16" t="s">
        <v>7086</v>
      </c>
      <c r="E1493" s="19">
        <v>43067.89711805555</v>
      </c>
      <c r="F1493" s="16"/>
      <c r="G1493" s="16" t="s">
        <v>32</v>
      </c>
      <c r="H1493" s="16"/>
      <c r="I1493" s="16"/>
      <c r="J1493" s="16" t="s">
        <v>4457</v>
      </c>
      <c r="K1493" s="16"/>
      <c r="L1493" s="20" t="s">
        <v>4458</v>
      </c>
      <c r="M1493" s="22" t="s">
        <v>4459</v>
      </c>
      <c r="N1493" s="16">
        <v>3720.0</v>
      </c>
      <c r="O1493" s="16">
        <v>776.0</v>
      </c>
      <c r="P1493" s="16" t="s">
        <v>4460</v>
      </c>
      <c r="Q1493" s="23" t="s">
        <v>7087</v>
      </c>
      <c r="R1493" s="20" t="s">
        <v>6614</v>
      </c>
    </row>
    <row r="1494">
      <c r="A1494" s="21" t="s">
        <v>7088</v>
      </c>
      <c r="B1494" s="16" t="s">
        <v>7089</v>
      </c>
      <c r="C1494" s="18" t="s">
        <v>7090</v>
      </c>
      <c r="D1494" s="16" t="s">
        <v>7091</v>
      </c>
      <c r="E1494" s="19">
        <v>43067.89270833333</v>
      </c>
      <c r="F1494" s="16"/>
      <c r="G1494" s="16" t="s">
        <v>32</v>
      </c>
      <c r="H1494" s="16"/>
      <c r="I1494" s="16"/>
      <c r="J1494" s="16" t="s">
        <v>7092</v>
      </c>
      <c r="K1494" s="16"/>
      <c r="L1494" s="20" t="s">
        <v>53</v>
      </c>
      <c r="M1494" s="22" t="s">
        <v>7093</v>
      </c>
      <c r="N1494" s="16">
        <v>494.0</v>
      </c>
      <c r="O1494" s="16">
        <v>344.0</v>
      </c>
      <c r="P1494" s="16" t="s">
        <v>7094</v>
      </c>
      <c r="Q1494" s="23" t="s">
        <v>7095</v>
      </c>
      <c r="R1494" s="20" t="s">
        <v>7096</v>
      </c>
    </row>
    <row r="1495">
      <c r="A1495" s="21" t="s">
        <v>7097</v>
      </c>
      <c r="B1495" s="16" t="s">
        <v>1298</v>
      </c>
      <c r="C1495" s="18" t="s">
        <v>7098</v>
      </c>
      <c r="D1495" s="16" t="s">
        <v>7099</v>
      </c>
      <c r="E1495" s="19">
        <v>43067.88680555555</v>
      </c>
      <c r="F1495" s="16"/>
      <c r="G1495" s="16" t="s">
        <v>32</v>
      </c>
      <c r="H1495" s="16"/>
      <c r="I1495" s="16"/>
      <c r="J1495" s="16" t="s">
        <v>1301</v>
      </c>
      <c r="K1495" s="16"/>
      <c r="L1495" s="20" t="s">
        <v>44</v>
      </c>
      <c r="M1495" s="22" t="s">
        <v>1302</v>
      </c>
      <c r="N1495" s="16">
        <v>72.0</v>
      </c>
      <c r="O1495" s="16">
        <v>176.0</v>
      </c>
      <c r="P1495" s="16" t="s">
        <v>1303</v>
      </c>
      <c r="Q1495" s="23" t="s">
        <v>7100</v>
      </c>
      <c r="R1495" s="20" t="s">
        <v>7101</v>
      </c>
    </row>
    <row r="1496">
      <c r="A1496" s="21" t="s">
        <v>7097</v>
      </c>
      <c r="B1496" s="16" t="s">
        <v>1298</v>
      </c>
      <c r="C1496" s="18" t="s">
        <v>7098</v>
      </c>
      <c r="D1496" s="16" t="s">
        <v>7099</v>
      </c>
      <c r="E1496" s="19">
        <v>43067.88680555555</v>
      </c>
      <c r="F1496" s="16"/>
      <c r="G1496" s="16" t="s">
        <v>32</v>
      </c>
      <c r="H1496" s="16"/>
      <c r="I1496" s="16"/>
      <c r="J1496" s="16" t="s">
        <v>1301</v>
      </c>
      <c r="K1496" s="16"/>
      <c r="L1496" s="20" t="s">
        <v>44</v>
      </c>
      <c r="M1496" s="22" t="s">
        <v>1302</v>
      </c>
      <c r="N1496" s="16">
        <v>72.0</v>
      </c>
      <c r="O1496" s="16">
        <v>176.0</v>
      </c>
      <c r="P1496" s="16" t="s">
        <v>1303</v>
      </c>
      <c r="Q1496" s="23" t="s">
        <v>7100</v>
      </c>
      <c r="R1496" s="20" t="s">
        <v>7101</v>
      </c>
    </row>
    <row r="1497">
      <c r="A1497" s="21" t="s">
        <v>7102</v>
      </c>
      <c r="B1497" s="16" t="s">
        <v>785</v>
      </c>
      <c r="C1497" s="18" t="s">
        <v>6611</v>
      </c>
      <c r="D1497" s="16" t="s">
        <v>7103</v>
      </c>
      <c r="E1497" s="19">
        <v>43067.87599537037</v>
      </c>
      <c r="F1497" s="16"/>
      <c r="G1497" s="16" t="s">
        <v>32</v>
      </c>
      <c r="H1497" s="16"/>
      <c r="I1497" s="16"/>
      <c r="J1497" s="16" t="s">
        <v>787</v>
      </c>
      <c r="K1497" s="16"/>
      <c r="L1497" s="20" t="s">
        <v>44</v>
      </c>
      <c r="M1497" s="22" t="s">
        <v>788</v>
      </c>
      <c r="N1497" s="16">
        <v>1769.0</v>
      </c>
      <c r="O1497" s="16">
        <v>1361.0</v>
      </c>
      <c r="P1497" s="16" t="s">
        <v>789</v>
      </c>
      <c r="Q1497" s="23" t="s">
        <v>7104</v>
      </c>
      <c r="R1497" s="20" t="s">
        <v>6614</v>
      </c>
    </row>
    <row r="1498">
      <c r="A1498" s="21" t="s">
        <v>7105</v>
      </c>
      <c r="B1498" s="16" t="s">
        <v>2781</v>
      </c>
      <c r="C1498" s="18" t="s">
        <v>7106</v>
      </c>
      <c r="D1498" s="16" t="s">
        <v>7107</v>
      </c>
      <c r="E1498" s="19">
        <v>43067.87050925926</v>
      </c>
      <c r="F1498" s="16"/>
      <c r="G1498" s="16" t="s">
        <v>32</v>
      </c>
      <c r="H1498" s="16"/>
      <c r="I1498" s="16"/>
      <c r="J1498" s="16" t="s">
        <v>2784</v>
      </c>
      <c r="K1498" s="16"/>
      <c r="L1498" s="20" t="s">
        <v>86</v>
      </c>
      <c r="M1498" s="22" t="s">
        <v>2785</v>
      </c>
      <c r="N1498" s="16">
        <v>146.0</v>
      </c>
      <c r="O1498" s="16">
        <v>540.0</v>
      </c>
      <c r="P1498" s="16" t="s">
        <v>2786</v>
      </c>
      <c r="Q1498" s="23" t="s">
        <v>7108</v>
      </c>
      <c r="R1498" s="20" t="s">
        <v>7109</v>
      </c>
    </row>
    <row r="1499">
      <c r="A1499" s="21" t="s">
        <v>7110</v>
      </c>
      <c r="B1499" s="16" t="s">
        <v>147</v>
      </c>
      <c r="C1499" s="18" t="s">
        <v>7111</v>
      </c>
      <c r="D1499" s="16" t="s">
        <v>7112</v>
      </c>
      <c r="E1499" s="19">
        <v>43067.869733796295</v>
      </c>
      <c r="F1499" s="16"/>
      <c r="G1499" s="16" t="s">
        <v>32</v>
      </c>
      <c r="H1499" s="16"/>
      <c r="I1499" s="16"/>
      <c r="J1499" s="16" t="s">
        <v>149</v>
      </c>
      <c r="K1499" s="16"/>
      <c r="L1499" s="20" t="s">
        <v>44</v>
      </c>
      <c r="M1499" s="22" t="s">
        <v>6773</v>
      </c>
      <c r="N1499" s="16">
        <v>573.0</v>
      </c>
      <c r="O1499" s="16">
        <v>1450.0</v>
      </c>
      <c r="P1499" s="16" t="s">
        <v>151</v>
      </c>
      <c r="Q1499" s="23" t="s">
        <v>7113</v>
      </c>
      <c r="R1499" s="20" t="s">
        <v>7114</v>
      </c>
    </row>
    <row r="1500">
      <c r="A1500" s="21" t="s">
        <v>7115</v>
      </c>
      <c r="B1500" s="16" t="s">
        <v>1319</v>
      </c>
      <c r="C1500" s="18" t="s">
        <v>7116</v>
      </c>
      <c r="D1500" s="16" t="s">
        <v>7117</v>
      </c>
      <c r="E1500" s="19">
        <v>43067.862546296295</v>
      </c>
      <c r="F1500" s="16"/>
      <c r="G1500" s="16" t="s">
        <v>32</v>
      </c>
      <c r="H1500" s="16"/>
      <c r="I1500" s="16"/>
      <c r="J1500" s="16" t="s">
        <v>1322</v>
      </c>
      <c r="K1500" s="16"/>
      <c r="L1500" s="20" t="s">
        <v>44</v>
      </c>
      <c r="M1500" s="22" t="s">
        <v>1323</v>
      </c>
      <c r="N1500" s="16">
        <v>16.0</v>
      </c>
      <c r="O1500" s="16">
        <v>32.0</v>
      </c>
      <c r="P1500" s="16" t="s">
        <v>1138</v>
      </c>
      <c r="Q1500" s="23" t="s">
        <v>7118</v>
      </c>
      <c r="R1500" s="20" t="s">
        <v>7119</v>
      </c>
    </row>
    <row r="1501">
      <c r="A1501" s="21" t="s">
        <v>7120</v>
      </c>
      <c r="B1501" s="16" t="s">
        <v>695</v>
      </c>
      <c r="C1501" s="18" t="s">
        <v>7090</v>
      </c>
      <c r="D1501" s="16" t="s">
        <v>7121</v>
      </c>
      <c r="E1501" s="19">
        <v>43067.845937499995</v>
      </c>
      <c r="F1501" s="16"/>
      <c r="G1501" s="16" t="s">
        <v>32</v>
      </c>
      <c r="H1501" s="16"/>
      <c r="I1501" s="16"/>
      <c r="J1501" s="16" t="s">
        <v>697</v>
      </c>
      <c r="K1501" s="16"/>
      <c r="L1501" s="20" t="s">
        <v>86</v>
      </c>
      <c r="M1501" s="22" t="s">
        <v>7122</v>
      </c>
      <c r="N1501" s="16">
        <v>1301.0</v>
      </c>
      <c r="O1501" s="16">
        <v>854.0</v>
      </c>
      <c r="P1501" s="16" t="s">
        <v>699</v>
      </c>
      <c r="Q1501" s="23" t="s">
        <v>7123</v>
      </c>
      <c r="R1501" s="20" t="s">
        <v>7096</v>
      </c>
    </row>
    <row r="1502">
      <c r="A1502" s="21" t="s">
        <v>7120</v>
      </c>
      <c r="B1502" s="16" t="s">
        <v>695</v>
      </c>
      <c r="C1502" s="18" t="s">
        <v>7090</v>
      </c>
      <c r="D1502" s="16" t="s">
        <v>7121</v>
      </c>
      <c r="E1502" s="19">
        <v>43067.845937499995</v>
      </c>
      <c r="F1502" s="16"/>
      <c r="G1502" s="16" t="s">
        <v>32</v>
      </c>
      <c r="H1502" s="16"/>
      <c r="I1502" s="16"/>
      <c r="J1502" s="16" t="s">
        <v>697</v>
      </c>
      <c r="K1502" s="16"/>
      <c r="L1502" s="20" t="s">
        <v>86</v>
      </c>
      <c r="M1502" s="22" t="s">
        <v>7122</v>
      </c>
      <c r="N1502" s="16">
        <v>1301.0</v>
      </c>
      <c r="O1502" s="16">
        <v>854.0</v>
      </c>
      <c r="P1502" s="16" t="s">
        <v>699</v>
      </c>
      <c r="Q1502" s="23" t="s">
        <v>7123</v>
      </c>
      <c r="R1502" s="20" t="s">
        <v>7096</v>
      </c>
    </row>
    <row r="1503">
      <c r="A1503" s="21" t="s">
        <v>7124</v>
      </c>
      <c r="B1503" s="16" t="s">
        <v>7125</v>
      </c>
      <c r="C1503" s="18" t="s">
        <v>7126</v>
      </c>
      <c r="D1503" s="16" t="s">
        <v>7127</v>
      </c>
      <c r="E1503" s="19">
        <v>43067.84006944444</v>
      </c>
      <c r="F1503" s="16" t="s">
        <v>7128</v>
      </c>
      <c r="G1503" s="16" t="s">
        <v>32</v>
      </c>
      <c r="H1503" s="16"/>
      <c r="I1503" s="16"/>
      <c r="J1503" s="16" t="s">
        <v>7129</v>
      </c>
      <c r="K1503" s="16"/>
      <c r="L1503" s="20" t="s">
        <v>4264</v>
      </c>
      <c r="M1503" s="22" t="s">
        <v>7130</v>
      </c>
      <c r="N1503" s="16">
        <v>413.0</v>
      </c>
      <c r="O1503" s="16">
        <v>212.0</v>
      </c>
      <c r="P1503" s="16" t="s">
        <v>7131</v>
      </c>
      <c r="Q1503" s="23" t="s">
        <v>7132</v>
      </c>
      <c r="R1503" s="20" t="s">
        <v>7133</v>
      </c>
    </row>
    <row r="1504">
      <c r="A1504" s="21" t="s">
        <v>7134</v>
      </c>
      <c r="B1504" s="16" t="s">
        <v>383</v>
      </c>
      <c r="C1504" s="18" t="s">
        <v>7135</v>
      </c>
      <c r="D1504" s="16" t="s">
        <v>7136</v>
      </c>
      <c r="E1504" s="19">
        <v>43067.836064814815</v>
      </c>
      <c r="F1504" s="16"/>
      <c r="G1504" s="16" t="s">
        <v>32</v>
      </c>
      <c r="H1504" s="16"/>
      <c r="I1504" s="16"/>
      <c r="J1504" s="16" t="s">
        <v>386</v>
      </c>
      <c r="K1504" s="16"/>
      <c r="L1504" s="20" t="s">
        <v>53</v>
      </c>
      <c r="M1504" s="22" t="s">
        <v>387</v>
      </c>
      <c r="N1504" s="16">
        <v>811.0</v>
      </c>
      <c r="O1504" s="16">
        <v>712.0</v>
      </c>
      <c r="P1504" s="16" t="s">
        <v>388</v>
      </c>
      <c r="Q1504" s="23" t="s">
        <v>7137</v>
      </c>
      <c r="R1504" s="20" t="s">
        <v>7138</v>
      </c>
    </row>
    <row r="1505">
      <c r="A1505" s="21" t="s">
        <v>7139</v>
      </c>
      <c r="B1505" s="16" t="s">
        <v>3193</v>
      </c>
      <c r="C1505" s="18" t="s">
        <v>7140</v>
      </c>
      <c r="D1505" s="16" t="s">
        <v>7141</v>
      </c>
      <c r="E1505" s="19">
        <v>43067.801828703705</v>
      </c>
      <c r="F1505" s="16"/>
      <c r="G1505" s="16" t="s">
        <v>32</v>
      </c>
      <c r="H1505" s="16"/>
      <c r="I1505" s="16"/>
      <c r="J1505" s="16" t="s">
        <v>3196</v>
      </c>
      <c r="K1505" s="16"/>
      <c r="L1505" s="20" t="s">
        <v>34</v>
      </c>
      <c r="M1505" s="22" t="s">
        <v>3198</v>
      </c>
      <c r="N1505" s="16">
        <v>15394.0</v>
      </c>
      <c r="O1505" s="16">
        <v>769.0</v>
      </c>
      <c r="P1505" s="16" t="s">
        <v>3199</v>
      </c>
      <c r="Q1505" s="23" t="s">
        <v>7142</v>
      </c>
      <c r="R1505" s="20" t="s">
        <v>7143</v>
      </c>
    </row>
    <row r="1506">
      <c r="A1506" s="21" t="s">
        <v>7139</v>
      </c>
      <c r="B1506" s="16" t="s">
        <v>3193</v>
      </c>
      <c r="C1506" s="18" t="s">
        <v>7140</v>
      </c>
      <c r="D1506" s="16" t="s">
        <v>7141</v>
      </c>
      <c r="E1506" s="19">
        <v>43067.801828703705</v>
      </c>
      <c r="F1506" s="16"/>
      <c r="G1506" s="16" t="s">
        <v>32</v>
      </c>
      <c r="H1506" s="16"/>
      <c r="I1506" s="16"/>
      <c r="J1506" s="16" t="s">
        <v>3196</v>
      </c>
      <c r="K1506" s="16"/>
      <c r="L1506" s="20" t="s">
        <v>34</v>
      </c>
      <c r="M1506" s="22" t="s">
        <v>3198</v>
      </c>
      <c r="N1506" s="16">
        <v>15394.0</v>
      </c>
      <c r="O1506" s="16">
        <v>769.0</v>
      </c>
      <c r="P1506" s="16" t="s">
        <v>3199</v>
      </c>
      <c r="Q1506" s="23" t="s">
        <v>7142</v>
      </c>
      <c r="R1506" s="20" t="s">
        <v>7143</v>
      </c>
    </row>
    <row r="1507">
      <c r="A1507" s="21" t="s">
        <v>6909</v>
      </c>
      <c r="B1507" s="16" t="s">
        <v>2176</v>
      </c>
      <c r="C1507" s="18" t="s">
        <v>7144</v>
      </c>
      <c r="D1507" s="16" t="s">
        <v>7145</v>
      </c>
      <c r="E1507" s="19">
        <v>43067.79046296296</v>
      </c>
      <c r="F1507" s="16"/>
      <c r="G1507" s="16" t="s">
        <v>32</v>
      </c>
      <c r="H1507" s="16"/>
      <c r="I1507" s="16"/>
      <c r="J1507" s="16" t="s">
        <v>2178</v>
      </c>
      <c r="K1507" s="16"/>
      <c r="L1507" s="20" t="s">
        <v>86</v>
      </c>
      <c r="M1507" s="22" t="s">
        <v>2179</v>
      </c>
      <c r="N1507" s="16">
        <v>113.0</v>
      </c>
      <c r="O1507" s="16">
        <v>261.0</v>
      </c>
      <c r="P1507" s="16"/>
      <c r="Q1507" s="23" t="s">
        <v>7146</v>
      </c>
      <c r="R1507" s="20" t="s">
        <v>7147</v>
      </c>
    </row>
    <row r="1508">
      <c r="A1508" s="21" t="s">
        <v>7148</v>
      </c>
      <c r="B1508" s="16" t="s">
        <v>806</v>
      </c>
      <c r="C1508" s="18" t="s">
        <v>7149</v>
      </c>
      <c r="D1508" s="16" t="s">
        <v>7150</v>
      </c>
      <c r="E1508" s="19">
        <v>43067.771782407406</v>
      </c>
      <c r="F1508" s="16"/>
      <c r="G1508" s="16" t="s">
        <v>32</v>
      </c>
      <c r="H1508" s="16"/>
      <c r="I1508" s="16"/>
      <c r="J1508" s="16" t="s">
        <v>810</v>
      </c>
      <c r="K1508" s="16"/>
      <c r="L1508" s="20" t="s">
        <v>7151</v>
      </c>
      <c r="M1508" s="22" t="s">
        <v>811</v>
      </c>
      <c r="N1508" s="16">
        <v>145.0</v>
      </c>
      <c r="O1508" s="16">
        <v>315.0</v>
      </c>
      <c r="P1508" s="16" t="s">
        <v>812</v>
      </c>
      <c r="Q1508" s="23" t="s">
        <v>7152</v>
      </c>
      <c r="R1508" s="20" t="s">
        <v>7153</v>
      </c>
    </row>
    <row r="1509">
      <c r="A1509" s="21" t="s">
        <v>7148</v>
      </c>
      <c r="B1509" s="16" t="s">
        <v>806</v>
      </c>
      <c r="C1509" s="18" t="s">
        <v>7149</v>
      </c>
      <c r="D1509" s="16" t="s">
        <v>7150</v>
      </c>
      <c r="E1509" s="19">
        <v>43067.771782407406</v>
      </c>
      <c r="F1509" s="16"/>
      <c r="G1509" s="16" t="s">
        <v>32</v>
      </c>
      <c r="H1509" s="16"/>
      <c r="I1509" s="16"/>
      <c r="J1509" s="16" t="s">
        <v>810</v>
      </c>
      <c r="K1509" s="16"/>
      <c r="L1509" s="20" t="s">
        <v>7151</v>
      </c>
      <c r="M1509" s="22" t="s">
        <v>811</v>
      </c>
      <c r="N1509" s="16">
        <v>145.0</v>
      </c>
      <c r="O1509" s="16">
        <v>315.0</v>
      </c>
      <c r="P1509" s="16" t="s">
        <v>812</v>
      </c>
      <c r="Q1509" s="23" t="s">
        <v>7152</v>
      </c>
      <c r="R1509" s="20" t="s">
        <v>7153</v>
      </c>
    </row>
    <row r="1510">
      <c r="A1510" s="21" t="s">
        <v>7154</v>
      </c>
      <c r="B1510" s="16" t="s">
        <v>713</v>
      </c>
      <c r="C1510" s="18" t="s">
        <v>6969</v>
      </c>
      <c r="D1510" s="16" t="s">
        <v>7155</v>
      </c>
      <c r="E1510" s="19">
        <v>43067.75456018519</v>
      </c>
      <c r="F1510" s="16"/>
      <c r="G1510" s="16" t="s">
        <v>32</v>
      </c>
      <c r="H1510" s="16"/>
      <c r="I1510" s="16"/>
      <c r="J1510" s="16" t="s">
        <v>715</v>
      </c>
      <c r="K1510" s="16"/>
      <c r="L1510" s="20" t="s">
        <v>44</v>
      </c>
      <c r="M1510" s="22" t="s">
        <v>716</v>
      </c>
      <c r="N1510" s="16">
        <v>764.0</v>
      </c>
      <c r="O1510" s="16">
        <v>1842.0</v>
      </c>
      <c r="P1510" s="16" t="s">
        <v>717</v>
      </c>
      <c r="Q1510" s="23" t="s">
        <v>7156</v>
      </c>
      <c r="R1510" s="20" t="s">
        <v>6972</v>
      </c>
    </row>
    <row r="1511">
      <c r="A1511" s="21" t="s">
        <v>6867</v>
      </c>
      <c r="B1511" s="16" t="s">
        <v>154</v>
      </c>
      <c r="C1511" s="18" t="s">
        <v>7157</v>
      </c>
      <c r="D1511" s="16" t="s">
        <v>7158</v>
      </c>
      <c r="E1511" s="19">
        <v>43067.754004629634</v>
      </c>
      <c r="F1511" s="16"/>
      <c r="G1511" s="16" t="s">
        <v>32</v>
      </c>
      <c r="H1511" s="16"/>
      <c r="I1511" s="16"/>
      <c r="J1511" s="16" t="s">
        <v>156</v>
      </c>
      <c r="K1511" s="16"/>
      <c r="L1511" s="20" t="s">
        <v>1845</v>
      </c>
      <c r="M1511" s="22" t="s">
        <v>340</v>
      </c>
      <c r="N1511" s="16">
        <v>3145.0</v>
      </c>
      <c r="O1511" s="16">
        <v>440.0</v>
      </c>
      <c r="P1511" s="16" t="s">
        <v>158</v>
      </c>
      <c r="Q1511" s="23" t="s">
        <v>7159</v>
      </c>
      <c r="R1511" s="20" t="s">
        <v>7160</v>
      </c>
    </row>
    <row r="1512">
      <c r="A1512" s="21" t="s">
        <v>7161</v>
      </c>
      <c r="B1512" s="16" t="s">
        <v>1547</v>
      </c>
      <c r="C1512" s="18" t="s">
        <v>7162</v>
      </c>
      <c r="D1512" s="16" t="s">
        <v>7163</v>
      </c>
      <c r="E1512" s="19">
        <v>43067.7211574074</v>
      </c>
      <c r="F1512" s="16"/>
      <c r="G1512" s="16" t="s">
        <v>32</v>
      </c>
      <c r="H1512" s="16"/>
      <c r="I1512" s="16"/>
      <c r="J1512" s="16" t="s">
        <v>1550</v>
      </c>
      <c r="K1512" s="16"/>
      <c r="L1512" s="20" t="s">
        <v>53</v>
      </c>
      <c r="M1512" s="22" t="s">
        <v>1551</v>
      </c>
      <c r="N1512" s="16">
        <v>46.0</v>
      </c>
      <c r="O1512" s="16">
        <v>57.0</v>
      </c>
      <c r="P1512" s="16" t="s">
        <v>1138</v>
      </c>
      <c r="Q1512" s="23" t="s">
        <v>7164</v>
      </c>
      <c r="R1512" s="20" t="s">
        <v>7165</v>
      </c>
    </row>
    <row r="1513">
      <c r="A1513" s="21" t="s">
        <v>7166</v>
      </c>
      <c r="B1513" s="16" t="s">
        <v>3227</v>
      </c>
      <c r="C1513" s="18" t="s">
        <v>7167</v>
      </c>
      <c r="D1513" s="16" t="s">
        <v>7168</v>
      </c>
      <c r="E1513" s="19">
        <v>43067.71989583333</v>
      </c>
      <c r="F1513" s="16"/>
      <c r="G1513" s="16" t="s">
        <v>32</v>
      </c>
      <c r="H1513" s="16"/>
      <c r="I1513" s="16"/>
      <c r="J1513" s="16" t="s">
        <v>3229</v>
      </c>
      <c r="K1513" s="16"/>
      <c r="L1513" s="20" t="s">
        <v>44</v>
      </c>
      <c r="M1513" s="22" t="s">
        <v>4186</v>
      </c>
      <c r="N1513" s="16">
        <v>541.0</v>
      </c>
      <c r="O1513" s="16">
        <v>1286.0</v>
      </c>
      <c r="P1513" s="16" t="s">
        <v>3231</v>
      </c>
      <c r="Q1513" s="23" t="s">
        <v>7169</v>
      </c>
      <c r="R1513" s="20" t="s">
        <v>7170</v>
      </c>
    </row>
    <row r="1514">
      <c r="A1514" s="21" t="s">
        <v>7166</v>
      </c>
      <c r="B1514" s="16" t="s">
        <v>3227</v>
      </c>
      <c r="C1514" s="18" t="s">
        <v>7167</v>
      </c>
      <c r="D1514" s="16" t="s">
        <v>7168</v>
      </c>
      <c r="E1514" s="19">
        <v>43067.71989583333</v>
      </c>
      <c r="F1514" s="16"/>
      <c r="G1514" s="16" t="s">
        <v>32</v>
      </c>
      <c r="H1514" s="16"/>
      <c r="I1514" s="16"/>
      <c r="J1514" s="16" t="s">
        <v>3229</v>
      </c>
      <c r="K1514" s="16"/>
      <c r="L1514" s="20" t="s">
        <v>44</v>
      </c>
      <c r="M1514" s="22" t="s">
        <v>4186</v>
      </c>
      <c r="N1514" s="16">
        <v>541.0</v>
      </c>
      <c r="O1514" s="16">
        <v>1286.0</v>
      </c>
      <c r="P1514" s="16" t="s">
        <v>3231</v>
      </c>
      <c r="Q1514" s="23" t="s">
        <v>7169</v>
      </c>
      <c r="R1514" s="20" t="s">
        <v>7170</v>
      </c>
    </row>
    <row r="1515">
      <c r="A1515" s="21" t="s">
        <v>7171</v>
      </c>
      <c r="B1515" s="16" t="s">
        <v>741</v>
      </c>
      <c r="C1515" s="18" t="s">
        <v>437</v>
      </c>
      <c r="D1515" s="16" t="s">
        <v>7172</v>
      </c>
      <c r="E1515" s="19">
        <v>43067.673888888894</v>
      </c>
      <c r="F1515" s="16"/>
      <c r="G1515" s="16" t="s">
        <v>32</v>
      </c>
      <c r="H1515" s="16"/>
      <c r="I1515" s="16"/>
      <c r="J1515" s="16" t="s">
        <v>743</v>
      </c>
      <c r="K1515" s="16"/>
      <c r="L1515" s="20" t="s">
        <v>53</v>
      </c>
      <c r="M1515" s="22" t="s">
        <v>744</v>
      </c>
      <c r="N1515" s="16">
        <v>731.0</v>
      </c>
      <c r="O1515" s="16">
        <v>1006.0</v>
      </c>
      <c r="P1515" s="16" t="s">
        <v>745</v>
      </c>
      <c r="Q1515" s="23" t="s">
        <v>7173</v>
      </c>
      <c r="R1515" s="20" t="s">
        <v>440</v>
      </c>
    </row>
    <row r="1516">
      <c r="A1516" s="21" t="s">
        <v>7174</v>
      </c>
      <c r="B1516" s="16" t="s">
        <v>2259</v>
      </c>
      <c r="C1516" s="18" t="s">
        <v>7175</v>
      </c>
      <c r="D1516" s="16" t="s">
        <v>7176</v>
      </c>
      <c r="E1516" s="19">
        <v>43067.66533564815</v>
      </c>
      <c r="F1516" s="16"/>
      <c r="G1516" s="16" t="s">
        <v>32</v>
      </c>
      <c r="H1516" s="16"/>
      <c r="I1516" s="16"/>
      <c r="J1516" s="16" t="s">
        <v>2262</v>
      </c>
      <c r="K1516" s="16"/>
      <c r="L1516" s="20" t="s">
        <v>86</v>
      </c>
      <c r="M1516" s="22" t="s">
        <v>2263</v>
      </c>
      <c r="N1516" s="16">
        <v>490.0</v>
      </c>
      <c r="O1516" s="16">
        <v>356.0</v>
      </c>
      <c r="P1516" s="16" t="s">
        <v>738</v>
      </c>
      <c r="Q1516" s="23" t="s">
        <v>7177</v>
      </c>
      <c r="R1516" s="20" t="s">
        <v>7178</v>
      </c>
    </row>
    <row r="1517">
      <c r="A1517" s="21" t="s">
        <v>7179</v>
      </c>
      <c r="B1517" s="16" t="s">
        <v>842</v>
      </c>
      <c r="C1517" s="18" t="s">
        <v>7180</v>
      </c>
      <c r="D1517" s="16" t="s">
        <v>7181</v>
      </c>
      <c r="E1517" s="19">
        <v>43067.66347222222</v>
      </c>
      <c r="F1517" s="16"/>
      <c r="G1517" s="16" t="s">
        <v>32</v>
      </c>
      <c r="H1517" s="16"/>
      <c r="I1517" s="16"/>
      <c r="J1517" s="16" t="s">
        <v>845</v>
      </c>
      <c r="K1517" s="16"/>
      <c r="L1517" s="20" t="s">
        <v>53</v>
      </c>
      <c r="M1517" s="22" t="s">
        <v>846</v>
      </c>
      <c r="N1517" s="16">
        <v>538.0</v>
      </c>
      <c r="O1517" s="16">
        <v>516.0</v>
      </c>
      <c r="P1517" s="16" t="s">
        <v>847</v>
      </c>
      <c r="Q1517" s="23" t="s">
        <v>7182</v>
      </c>
      <c r="R1517" s="20" t="s">
        <v>7183</v>
      </c>
    </row>
    <row r="1518">
      <c r="A1518" s="21" t="s">
        <v>7184</v>
      </c>
      <c r="B1518" s="16" t="s">
        <v>7185</v>
      </c>
      <c r="C1518" s="18" t="s">
        <v>7186</v>
      </c>
      <c r="D1518" s="16" t="s">
        <v>7187</v>
      </c>
      <c r="E1518" s="19">
        <v>43067.65548611111</v>
      </c>
      <c r="F1518" s="16"/>
      <c r="G1518" s="16" t="s">
        <v>32</v>
      </c>
      <c r="H1518" s="16"/>
      <c r="I1518" s="16"/>
      <c r="J1518" s="16" t="s">
        <v>7188</v>
      </c>
      <c r="K1518" s="16"/>
      <c r="L1518" s="20" t="s">
        <v>44</v>
      </c>
      <c r="M1518" s="22" t="s">
        <v>7189</v>
      </c>
      <c r="N1518" s="16">
        <v>82.0</v>
      </c>
      <c r="O1518" s="16">
        <v>132.0</v>
      </c>
      <c r="P1518" s="16"/>
      <c r="Q1518" s="23" t="s">
        <v>7190</v>
      </c>
      <c r="R1518" s="20" t="s">
        <v>7191</v>
      </c>
    </row>
    <row r="1519">
      <c r="A1519" s="21" t="s">
        <v>7192</v>
      </c>
      <c r="B1519" s="16" t="s">
        <v>544</v>
      </c>
      <c r="C1519" s="18" t="s">
        <v>4598</v>
      </c>
      <c r="D1519" s="16" t="s">
        <v>7193</v>
      </c>
      <c r="E1519" s="19">
        <v>43067.65454861111</v>
      </c>
      <c r="F1519" s="16"/>
      <c r="G1519" s="16" t="s">
        <v>32</v>
      </c>
      <c r="H1519" s="16"/>
      <c r="I1519" s="16"/>
      <c r="J1519" s="16" t="s">
        <v>546</v>
      </c>
      <c r="K1519" s="16"/>
      <c r="L1519" s="20" t="s">
        <v>34</v>
      </c>
      <c r="M1519" s="22" t="s">
        <v>547</v>
      </c>
      <c r="N1519" s="16">
        <v>1380.0</v>
      </c>
      <c r="O1519" s="16">
        <v>2428.0</v>
      </c>
      <c r="P1519" s="16" t="s">
        <v>548</v>
      </c>
      <c r="Q1519" s="23" t="s">
        <v>7194</v>
      </c>
      <c r="R1519" s="20" t="s">
        <v>4603</v>
      </c>
    </row>
    <row r="1520">
      <c r="A1520" s="21" t="s">
        <v>7195</v>
      </c>
      <c r="B1520" s="16" t="s">
        <v>338</v>
      </c>
      <c r="C1520" s="18" t="s">
        <v>7196</v>
      </c>
      <c r="D1520" s="16" t="s">
        <v>7197</v>
      </c>
      <c r="E1520" s="19">
        <v>43067.64635416667</v>
      </c>
      <c r="F1520" s="16"/>
      <c r="G1520" s="16" t="s">
        <v>32</v>
      </c>
      <c r="H1520" s="16"/>
      <c r="I1520" s="16"/>
      <c r="J1520" s="16" t="s">
        <v>337</v>
      </c>
      <c r="K1520" s="16"/>
      <c r="L1520" s="20" t="s">
        <v>34</v>
      </c>
      <c r="M1520" s="22" t="s">
        <v>378</v>
      </c>
      <c r="N1520" s="16">
        <v>1537.0</v>
      </c>
      <c r="O1520" s="16">
        <v>1982.0</v>
      </c>
      <c r="P1520" s="16" t="s">
        <v>379</v>
      </c>
      <c r="Q1520" s="23" t="s">
        <v>7198</v>
      </c>
      <c r="R1520" s="20" t="s">
        <v>7199</v>
      </c>
    </row>
    <row r="1521">
      <c r="A1521" s="21" t="s">
        <v>7200</v>
      </c>
      <c r="B1521" s="16" t="s">
        <v>338</v>
      </c>
      <c r="C1521" s="18" t="s">
        <v>7201</v>
      </c>
      <c r="D1521" s="16" t="s">
        <v>7202</v>
      </c>
      <c r="E1521" s="19">
        <v>43067.64461805555</v>
      </c>
      <c r="F1521" s="16"/>
      <c r="G1521" s="16" t="s">
        <v>32</v>
      </c>
      <c r="H1521" s="16"/>
      <c r="I1521" s="16"/>
      <c r="J1521" s="16" t="s">
        <v>337</v>
      </c>
      <c r="K1521" s="16"/>
      <c r="L1521" s="20" t="s">
        <v>34</v>
      </c>
      <c r="M1521" s="22" t="s">
        <v>378</v>
      </c>
      <c r="N1521" s="16">
        <v>1537.0</v>
      </c>
      <c r="O1521" s="16">
        <v>1982.0</v>
      </c>
      <c r="P1521" s="16" t="s">
        <v>379</v>
      </c>
      <c r="Q1521" s="23" t="s">
        <v>7203</v>
      </c>
      <c r="R1521" s="20" t="s">
        <v>7204</v>
      </c>
    </row>
    <row r="1522">
      <c r="A1522" s="21" t="s">
        <v>7200</v>
      </c>
      <c r="B1522" s="16" t="s">
        <v>338</v>
      </c>
      <c r="C1522" s="18" t="s">
        <v>7201</v>
      </c>
      <c r="D1522" s="16" t="s">
        <v>7202</v>
      </c>
      <c r="E1522" s="19">
        <v>43067.64461805555</v>
      </c>
      <c r="F1522" s="16"/>
      <c r="G1522" s="16" t="s">
        <v>32</v>
      </c>
      <c r="H1522" s="16"/>
      <c r="I1522" s="16"/>
      <c r="J1522" s="16" t="s">
        <v>337</v>
      </c>
      <c r="K1522" s="16"/>
      <c r="L1522" s="20" t="s">
        <v>34</v>
      </c>
      <c r="M1522" s="22" t="s">
        <v>378</v>
      </c>
      <c r="N1522" s="16">
        <v>1537.0</v>
      </c>
      <c r="O1522" s="16">
        <v>1982.0</v>
      </c>
      <c r="P1522" s="16" t="s">
        <v>379</v>
      </c>
      <c r="Q1522" s="23" t="s">
        <v>7203</v>
      </c>
      <c r="R1522" s="20" t="s">
        <v>7204</v>
      </c>
    </row>
    <row r="1523">
      <c r="A1523" s="21" t="s">
        <v>7205</v>
      </c>
      <c r="B1523" s="16" t="s">
        <v>2044</v>
      </c>
      <c r="C1523" s="18" t="s">
        <v>7206</v>
      </c>
      <c r="D1523" s="16" t="s">
        <v>7207</v>
      </c>
      <c r="E1523" s="19">
        <v>43067.634351851855</v>
      </c>
      <c r="F1523" s="16"/>
      <c r="G1523" s="16" t="s">
        <v>32</v>
      </c>
      <c r="H1523" s="16"/>
      <c r="I1523" s="16"/>
      <c r="J1523" s="16" t="s">
        <v>2047</v>
      </c>
      <c r="K1523" s="16"/>
      <c r="L1523" s="20" t="s">
        <v>53</v>
      </c>
      <c r="M1523" s="22" t="s">
        <v>2048</v>
      </c>
      <c r="N1523" s="16">
        <v>75.0</v>
      </c>
      <c r="O1523" s="16">
        <v>326.0</v>
      </c>
      <c r="P1523" s="16" t="s">
        <v>2049</v>
      </c>
      <c r="Q1523" s="23" t="s">
        <v>7208</v>
      </c>
      <c r="R1523" s="20" t="s">
        <v>7209</v>
      </c>
    </row>
    <row r="1524">
      <c r="A1524" s="21" t="s">
        <v>7210</v>
      </c>
      <c r="B1524" s="16" t="s">
        <v>6939</v>
      </c>
      <c r="C1524" s="18" t="s">
        <v>7211</v>
      </c>
      <c r="D1524" s="16" t="s">
        <v>7212</v>
      </c>
      <c r="E1524" s="19">
        <v>43067.62504629629</v>
      </c>
      <c r="F1524" s="16"/>
      <c r="G1524" s="16" t="s">
        <v>32</v>
      </c>
      <c r="H1524" s="16"/>
      <c r="I1524" s="16"/>
      <c r="J1524" s="16" t="s">
        <v>6942</v>
      </c>
      <c r="K1524" s="16"/>
      <c r="L1524" s="20" t="s">
        <v>44</v>
      </c>
      <c r="M1524" s="22" t="s">
        <v>6943</v>
      </c>
      <c r="N1524" s="16">
        <v>680.0</v>
      </c>
      <c r="O1524" s="16">
        <v>1438.0</v>
      </c>
      <c r="P1524" s="16" t="s">
        <v>6944</v>
      </c>
      <c r="Q1524" s="23" t="s">
        <v>7213</v>
      </c>
      <c r="R1524" s="20" t="s">
        <v>7214</v>
      </c>
    </row>
    <row r="1525">
      <c r="A1525" s="21" t="s">
        <v>7215</v>
      </c>
      <c r="B1525" s="16" t="s">
        <v>1402</v>
      </c>
      <c r="C1525" s="18" t="s">
        <v>7216</v>
      </c>
      <c r="D1525" s="16" t="s">
        <v>7217</v>
      </c>
      <c r="E1525" s="19">
        <v>43067.6228587963</v>
      </c>
      <c r="F1525" s="16"/>
      <c r="G1525" s="16" t="s">
        <v>32</v>
      </c>
      <c r="H1525" s="16"/>
      <c r="I1525" s="16"/>
      <c r="J1525" s="16" t="s">
        <v>1404</v>
      </c>
      <c r="K1525" s="16"/>
      <c r="L1525" s="20" t="s">
        <v>53</v>
      </c>
      <c r="M1525" s="22" t="s">
        <v>1405</v>
      </c>
      <c r="N1525" s="16">
        <v>354.0</v>
      </c>
      <c r="O1525" s="16">
        <v>219.0</v>
      </c>
      <c r="P1525" s="16" t="s">
        <v>710</v>
      </c>
      <c r="Q1525" s="23" t="s">
        <v>7218</v>
      </c>
      <c r="R1525" s="20" t="s">
        <v>7178</v>
      </c>
    </row>
    <row r="1526">
      <c r="A1526" s="21" t="s">
        <v>7219</v>
      </c>
      <c r="B1526" s="16" t="s">
        <v>338</v>
      </c>
      <c r="C1526" s="18" t="s">
        <v>7220</v>
      </c>
      <c r="D1526" s="16" t="s">
        <v>7221</v>
      </c>
      <c r="E1526" s="19">
        <v>43067.617002314815</v>
      </c>
      <c r="F1526" s="16"/>
      <c r="G1526" s="16" t="s">
        <v>32</v>
      </c>
      <c r="H1526" s="16"/>
      <c r="I1526" s="16"/>
      <c r="J1526" s="16" t="s">
        <v>337</v>
      </c>
      <c r="K1526" s="16"/>
      <c r="L1526" s="20" t="s">
        <v>34</v>
      </c>
      <c r="M1526" s="22" t="s">
        <v>378</v>
      </c>
      <c r="N1526" s="16">
        <v>1537.0</v>
      </c>
      <c r="O1526" s="16">
        <v>1982.0</v>
      </c>
      <c r="P1526" s="16" t="s">
        <v>379</v>
      </c>
      <c r="Q1526" s="23" t="s">
        <v>7222</v>
      </c>
      <c r="R1526" s="20" t="s">
        <v>7223</v>
      </c>
    </row>
    <row r="1527">
      <c r="A1527" s="21" t="s">
        <v>7224</v>
      </c>
      <c r="B1527" s="16" t="s">
        <v>7225</v>
      </c>
      <c r="C1527" s="18" t="s">
        <v>6624</v>
      </c>
      <c r="D1527" s="16" t="s">
        <v>7226</v>
      </c>
      <c r="E1527" s="19">
        <v>43067.59951388889</v>
      </c>
      <c r="F1527" s="16"/>
      <c r="G1527" s="16" t="s">
        <v>32</v>
      </c>
      <c r="H1527" s="16"/>
      <c r="I1527" s="16"/>
      <c r="J1527" s="16" t="s">
        <v>7227</v>
      </c>
      <c r="K1527" s="16"/>
      <c r="L1527" s="20" t="s">
        <v>736</v>
      </c>
      <c r="M1527" s="22" t="s">
        <v>7228</v>
      </c>
      <c r="N1527" s="16">
        <v>997.0</v>
      </c>
      <c r="O1527" s="16">
        <v>723.0</v>
      </c>
      <c r="P1527" s="16"/>
      <c r="Q1527" s="23" t="s">
        <v>7229</v>
      </c>
      <c r="R1527" s="20" t="s">
        <v>6627</v>
      </c>
    </row>
    <row r="1528">
      <c r="A1528" s="21" t="s">
        <v>7224</v>
      </c>
      <c r="B1528" s="16" t="s">
        <v>7225</v>
      </c>
      <c r="C1528" s="18" t="s">
        <v>6624</v>
      </c>
      <c r="D1528" s="16" t="s">
        <v>7226</v>
      </c>
      <c r="E1528" s="19">
        <v>43067.59951388889</v>
      </c>
      <c r="F1528" s="16"/>
      <c r="G1528" s="16" t="s">
        <v>32</v>
      </c>
      <c r="H1528" s="16"/>
      <c r="I1528" s="16"/>
      <c r="J1528" s="16" t="s">
        <v>7227</v>
      </c>
      <c r="K1528" s="16"/>
      <c r="L1528" s="20" t="s">
        <v>736</v>
      </c>
      <c r="M1528" s="22" t="s">
        <v>7228</v>
      </c>
      <c r="N1528" s="16">
        <v>997.0</v>
      </c>
      <c r="O1528" s="16">
        <v>723.0</v>
      </c>
      <c r="P1528" s="16"/>
      <c r="Q1528" s="23" t="s">
        <v>7229</v>
      </c>
      <c r="R1528" s="20" t="s">
        <v>6627</v>
      </c>
    </row>
    <row r="1529">
      <c r="A1529" s="21" t="s">
        <v>7230</v>
      </c>
      <c r="B1529" s="16" t="s">
        <v>147</v>
      </c>
      <c r="C1529" s="18" t="s">
        <v>6624</v>
      </c>
      <c r="D1529" s="16" t="s">
        <v>7231</v>
      </c>
      <c r="E1529" s="19">
        <v>43067.58084490741</v>
      </c>
      <c r="F1529" s="16"/>
      <c r="G1529" s="16" t="s">
        <v>32</v>
      </c>
      <c r="H1529" s="16"/>
      <c r="I1529" s="16"/>
      <c r="J1529" s="16" t="s">
        <v>149</v>
      </c>
      <c r="K1529" s="16"/>
      <c r="L1529" s="20" t="s">
        <v>44</v>
      </c>
      <c r="M1529" s="22" t="s">
        <v>6773</v>
      </c>
      <c r="N1529" s="16">
        <v>574.0</v>
      </c>
      <c r="O1529" s="16">
        <v>1449.0</v>
      </c>
      <c r="P1529" s="16" t="s">
        <v>151</v>
      </c>
      <c r="Q1529" s="23" t="s">
        <v>7232</v>
      </c>
      <c r="R1529" s="20" t="s">
        <v>6627</v>
      </c>
    </row>
    <row r="1530">
      <c r="A1530" s="21" t="s">
        <v>7233</v>
      </c>
      <c r="B1530" s="16" t="s">
        <v>544</v>
      </c>
      <c r="C1530" s="18" t="s">
        <v>7234</v>
      </c>
      <c r="D1530" s="16" t="s">
        <v>7235</v>
      </c>
      <c r="E1530" s="19">
        <v>43067.57853009259</v>
      </c>
      <c r="F1530" s="16"/>
      <c r="G1530" s="16" t="s">
        <v>32</v>
      </c>
      <c r="H1530" s="16"/>
      <c r="I1530" s="16"/>
      <c r="J1530" s="16" t="s">
        <v>546</v>
      </c>
      <c r="K1530" s="16"/>
      <c r="L1530" s="20" t="s">
        <v>34</v>
      </c>
      <c r="M1530" s="22" t="s">
        <v>547</v>
      </c>
      <c r="N1530" s="16">
        <v>1380.0</v>
      </c>
      <c r="O1530" s="16">
        <v>2428.0</v>
      </c>
      <c r="P1530" s="16" t="s">
        <v>548</v>
      </c>
      <c r="Q1530" s="23" t="s">
        <v>7236</v>
      </c>
      <c r="R1530" s="20" t="s">
        <v>7237</v>
      </c>
    </row>
    <row r="1531">
      <c r="A1531" s="21" t="s">
        <v>7238</v>
      </c>
      <c r="B1531" s="16" t="s">
        <v>161</v>
      </c>
      <c r="C1531" s="18" t="s">
        <v>7239</v>
      </c>
      <c r="D1531" s="16" t="s">
        <v>7240</v>
      </c>
      <c r="E1531" s="19">
        <v>43067.55380787037</v>
      </c>
      <c r="F1531" s="16"/>
      <c r="G1531" s="16" t="s">
        <v>32</v>
      </c>
      <c r="H1531" s="16"/>
      <c r="I1531" s="16"/>
      <c r="J1531" s="16" t="s">
        <v>163</v>
      </c>
      <c r="K1531" s="16"/>
      <c r="L1531" s="20" t="s">
        <v>164</v>
      </c>
      <c r="M1531" s="22" t="s">
        <v>165</v>
      </c>
      <c r="N1531" s="16">
        <v>660.0</v>
      </c>
      <c r="O1531" s="16">
        <v>248.0</v>
      </c>
      <c r="P1531" s="16" t="s">
        <v>166</v>
      </c>
      <c r="Q1531" s="23" t="s">
        <v>7241</v>
      </c>
      <c r="R1531" s="20" t="s">
        <v>7242</v>
      </c>
    </row>
    <row r="1532">
      <c r="A1532" s="21" t="s">
        <v>7238</v>
      </c>
      <c r="B1532" s="16" t="s">
        <v>161</v>
      </c>
      <c r="C1532" s="18" t="s">
        <v>7239</v>
      </c>
      <c r="D1532" s="16" t="s">
        <v>7240</v>
      </c>
      <c r="E1532" s="19">
        <v>43067.55380787037</v>
      </c>
      <c r="F1532" s="16"/>
      <c r="G1532" s="16" t="s">
        <v>32</v>
      </c>
      <c r="H1532" s="16"/>
      <c r="I1532" s="16"/>
      <c r="J1532" s="16" t="s">
        <v>163</v>
      </c>
      <c r="K1532" s="16"/>
      <c r="L1532" s="20" t="s">
        <v>164</v>
      </c>
      <c r="M1532" s="22" t="s">
        <v>165</v>
      </c>
      <c r="N1532" s="16">
        <v>660.0</v>
      </c>
      <c r="O1532" s="16">
        <v>248.0</v>
      </c>
      <c r="P1532" s="16" t="s">
        <v>166</v>
      </c>
      <c r="Q1532" s="23" t="s">
        <v>7241</v>
      </c>
      <c r="R1532" s="20" t="s">
        <v>7242</v>
      </c>
    </row>
    <row r="1533">
      <c r="A1533" s="21" t="s">
        <v>7243</v>
      </c>
      <c r="B1533" s="16" t="s">
        <v>3681</v>
      </c>
      <c r="C1533" s="18" t="s">
        <v>7244</v>
      </c>
      <c r="D1533" s="16" t="s">
        <v>7245</v>
      </c>
      <c r="E1533" s="19">
        <v>43067.510925925926</v>
      </c>
      <c r="F1533" s="16"/>
      <c r="G1533" s="16" t="s">
        <v>32</v>
      </c>
      <c r="H1533" s="16"/>
      <c r="I1533" s="16"/>
      <c r="J1533" s="16" t="s">
        <v>559</v>
      </c>
      <c r="K1533" s="16"/>
      <c r="L1533" s="20" t="s">
        <v>44</v>
      </c>
      <c r="M1533" s="22" t="s">
        <v>561</v>
      </c>
      <c r="N1533" s="16">
        <v>65.0</v>
      </c>
      <c r="O1533" s="16">
        <v>46.0</v>
      </c>
      <c r="P1533" s="16"/>
      <c r="Q1533" s="23" t="s">
        <v>7246</v>
      </c>
      <c r="R1533" s="20" t="s">
        <v>7247</v>
      </c>
    </row>
    <row r="1534">
      <c r="A1534" s="21" t="s">
        <v>7248</v>
      </c>
      <c r="B1534" s="16" t="s">
        <v>338</v>
      </c>
      <c r="C1534" s="18" t="s">
        <v>7249</v>
      </c>
      <c r="D1534" s="16" t="s">
        <v>7250</v>
      </c>
      <c r="E1534" s="19">
        <v>43067.44097222222</v>
      </c>
      <c r="F1534" s="16"/>
      <c r="G1534" s="16" t="s">
        <v>32</v>
      </c>
      <c r="H1534" s="16" t="s">
        <v>1315</v>
      </c>
      <c r="I1534" s="16" t="s">
        <v>1313</v>
      </c>
      <c r="J1534" s="16" t="s">
        <v>337</v>
      </c>
      <c r="K1534" s="16" t="s">
        <v>7251</v>
      </c>
      <c r="L1534" s="20" t="s">
        <v>34</v>
      </c>
      <c r="M1534" s="22" t="s">
        <v>378</v>
      </c>
      <c r="N1534" s="16">
        <v>1538.0</v>
      </c>
      <c r="O1534" s="16">
        <v>1982.0</v>
      </c>
      <c r="P1534" s="16" t="s">
        <v>379</v>
      </c>
      <c r="Q1534" s="23" t="s">
        <v>7252</v>
      </c>
      <c r="R1534" s="20" t="s">
        <v>7253</v>
      </c>
    </row>
    <row r="1535">
      <c r="A1535" s="21" t="s">
        <v>7254</v>
      </c>
      <c r="B1535" s="16" t="s">
        <v>7255</v>
      </c>
      <c r="C1535" s="18" t="s">
        <v>7256</v>
      </c>
      <c r="D1535" s="16" t="s">
        <v>7257</v>
      </c>
      <c r="E1535" s="19">
        <v>43067.19925925926</v>
      </c>
      <c r="F1535" s="16"/>
      <c r="G1535" s="16" t="s">
        <v>32</v>
      </c>
      <c r="H1535" s="16"/>
      <c r="I1535" s="16"/>
      <c r="J1535" s="16" t="s">
        <v>7258</v>
      </c>
      <c r="K1535" s="16"/>
      <c r="L1535" s="20" t="s">
        <v>44</v>
      </c>
      <c r="M1535" s="22" t="s">
        <v>7259</v>
      </c>
      <c r="N1535" s="16">
        <v>11.0</v>
      </c>
      <c r="O1535" s="16">
        <v>38.0</v>
      </c>
      <c r="P1535" s="16"/>
      <c r="Q1535" s="23" t="s">
        <v>7260</v>
      </c>
      <c r="R1535" s="20" t="s">
        <v>5709</v>
      </c>
    </row>
    <row r="1536">
      <c r="A1536" s="21" t="s">
        <v>7261</v>
      </c>
      <c r="B1536" s="16" t="s">
        <v>154</v>
      </c>
      <c r="C1536" s="18" t="s">
        <v>7262</v>
      </c>
      <c r="D1536" s="16" t="s">
        <v>7263</v>
      </c>
      <c r="E1536" s="19">
        <v>43066.945069444446</v>
      </c>
      <c r="F1536" s="16"/>
      <c r="G1536" s="16" t="s">
        <v>32</v>
      </c>
      <c r="H1536" s="16"/>
      <c r="I1536" s="16"/>
      <c r="J1536" s="16" t="s">
        <v>156</v>
      </c>
      <c r="K1536" s="16"/>
      <c r="L1536" s="20" t="s">
        <v>86</v>
      </c>
      <c r="M1536" s="22" t="s">
        <v>340</v>
      </c>
      <c r="N1536" s="16">
        <v>3144.0</v>
      </c>
      <c r="O1536" s="16">
        <v>440.0</v>
      </c>
      <c r="P1536" s="16" t="s">
        <v>158</v>
      </c>
      <c r="Q1536" s="23" t="s">
        <v>7264</v>
      </c>
      <c r="R1536" s="20" t="s">
        <v>7265</v>
      </c>
    </row>
    <row r="1537">
      <c r="A1537" s="21" t="s">
        <v>7266</v>
      </c>
      <c r="B1537" s="16" t="s">
        <v>7125</v>
      </c>
      <c r="C1537" s="18" t="s">
        <v>7267</v>
      </c>
      <c r="D1537" s="16" t="s">
        <v>7268</v>
      </c>
      <c r="E1537" s="19">
        <v>43066.91464120371</v>
      </c>
      <c r="F1537" s="16" t="s">
        <v>7128</v>
      </c>
      <c r="G1537" s="16" t="s">
        <v>32</v>
      </c>
      <c r="H1537" s="16"/>
      <c r="I1537" s="16"/>
      <c r="J1537" s="16" t="s">
        <v>7129</v>
      </c>
      <c r="K1537" s="16"/>
      <c r="L1537" s="20" t="s">
        <v>4264</v>
      </c>
      <c r="M1537" s="22" t="s">
        <v>7130</v>
      </c>
      <c r="N1537" s="16">
        <v>413.0</v>
      </c>
      <c r="O1537" s="16">
        <v>212.0</v>
      </c>
      <c r="P1537" s="16" t="s">
        <v>7131</v>
      </c>
      <c r="Q1537" s="23" t="s">
        <v>7269</v>
      </c>
      <c r="R1537" s="20" t="s">
        <v>7270</v>
      </c>
    </row>
    <row r="1538">
      <c r="A1538" s="21" t="s">
        <v>7271</v>
      </c>
      <c r="B1538" s="16" t="s">
        <v>154</v>
      </c>
      <c r="C1538" s="18" t="s">
        <v>7272</v>
      </c>
      <c r="D1538" s="16" t="s">
        <v>7273</v>
      </c>
      <c r="E1538" s="19">
        <v>43066.788148148145</v>
      </c>
      <c r="F1538" s="16"/>
      <c r="G1538" s="16" t="s">
        <v>32</v>
      </c>
      <c r="H1538" s="16"/>
      <c r="I1538" s="16"/>
      <c r="J1538" s="16" t="s">
        <v>156</v>
      </c>
      <c r="K1538" s="16"/>
      <c r="L1538" s="20" t="s">
        <v>34</v>
      </c>
      <c r="M1538" s="22" t="s">
        <v>340</v>
      </c>
      <c r="N1538" s="16">
        <v>3145.0</v>
      </c>
      <c r="O1538" s="16">
        <v>440.0</v>
      </c>
      <c r="P1538" s="16" t="s">
        <v>158</v>
      </c>
      <c r="Q1538" s="23" t="s">
        <v>7274</v>
      </c>
      <c r="R1538" s="20" t="s">
        <v>4108</v>
      </c>
    </row>
    <row r="1539">
      <c r="A1539" s="21" t="s">
        <v>7251</v>
      </c>
      <c r="B1539" s="16" t="s">
        <v>1313</v>
      </c>
      <c r="C1539" s="18" t="s">
        <v>7275</v>
      </c>
      <c r="D1539" s="16" t="s">
        <v>7276</v>
      </c>
      <c r="E1539" s="19">
        <v>43066.70523148148</v>
      </c>
      <c r="F1539" s="16"/>
      <c r="G1539" s="16" t="s">
        <v>32</v>
      </c>
      <c r="H1539" s="16"/>
      <c r="I1539" s="16"/>
      <c r="J1539" s="16" t="s">
        <v>1315</v>
      </c>
      <c r="K1539" s="16"/>
      <c r="L1539" s="20" t="s">
        <v>44</v>
      </c>
      <c r="M1539" s="22" t="s">
        <v>1316</v>
      </c>
      <c r="N1539" s="16">
        <v>34.0</v>
      </c>
      <c r="O1539" s="16">
        <v>103.0</v>
      </c>
      <c r="P1539" s="16"/>
      <c r="Q1539" s="23" t="s">
        <v>7277</v>
      </c>
      <c r="R1539" s="20" t="s">
        <v>7278</v>
      </c>
    </row>
    <row r="1540">
      <c r="A1540" s="21" t="s">
        <v>7279</v>
      </c>
      <c r="B1540" s="16" t="s">
        <v>154</v>
      </c>
      <c r="C1540" s="18" t="s">
        <v>7280</v>
      </c>
      <c r="D1540" s="16" t="s">
        <v>7281</v>
      </c>
      <c r="E1540" s="19">
        <v>43066.70505787037</v>
      </c>
      <c r="F1540" s="16"/>
      <c r="G1540" s="16" t="s">
        <v>32</v>
      </c>
      <c r="H1540" s="16"/>
      <c r="I1540" s="16"/>
      <c r="J1540" s="16" t="s">
        <v>156</v>
      </c>
      <c r="K1540" s="16"/>
      <c r="L1540" s="20" t="s">
        <v>516</v>
      </c>
      <c r="M1540" s="22" t="s">
        <v>340</v>
      </c>
      <c r="N1540" s="16">
        <v>3145.0</v>
      </c>
      <c r="O1540" s="16">
        <v>440.0</v>
      </c>
      <c r="P1540" s="16" t="s">
        <v>158</v>
      </c>
      <c r="Q1540" s="23" t="s">
        <v>7282</v>
      </c>
      <c r="R1540" s="20" t="s">
        <v>7283</v>
      </c>
    </row>
    <row r="1541">
      <c r="A1541" s="21" t="s">
        <v>7279</v>
      </c>
      <c r="B1541" s="16" t="s">
        <v>154</v>
      </c>
      <c r="C1541" s="18" t="s">
        <v>7280</v>
      </c>
      <c r="D1541" s="16" t="s">
        <v>7281</v>
      </c>
      <c r="E1541" s="19">
        <v>43066.70505787037</v>
      </c>
      <c r="F1541" s="16"/>
      <c r="G1541" s="16" t="s">
        <v>32</v>
      </c>
      <c r="H1541" s="16"/>
      <c r="I1541" s="16"/>
      <c r="J1541" s="16" t="s">
        <v>156</v>
      </c>
      <c r="K1541" s="16"/>
      <c r="L1541" s="20" t="s">
        <v>516</v>
      </c>
      <c r="M1541" s="22" t="s">
        <v>340</v>
      </c>
      <c r="N1541" s="16">
        <v>3145.0</v>
      </c>
      <c r="O1541" s="16">
        <v>440.0</v>
      </c>
      <c r="P1541" s="16" t="s">
        <v>158</v>
      </c>
      <c r="Q1541" s="23" t="s">
        <v>7282</v>
      </c>
      <c r="R1541" s="20" t="s">
        <v>7283</v>
      </c>
    </row>
    <row r="1542">
      <c r="A1542" s="21" t="s">
        <v>7284</v>
      </c>
      <c r="B1542" s="16" t="s">
        <v>161</v>
      </c>
      <c r="C1542" s="18" t="s">
        <v>7285</v>
      </c>
      <c r="D1542" s="16" t="s">
        <v>7286</v>
      </c>
      <c r="E1542" s="19">
        <v>43066.66050925926</v>
      </c>
      <c r="F1542" s="16"/>
      <c r="G1542" s="16" t="s">
        <v>32</v>
      </c>
      <c r="H1542" s="16"/>
      <c r="I1542" s="16"/>
      <c r="J1542" s="16" t="s">
        <v>163</v>
      </c>
      <c r="K1542" s="16"/>
      <c r="L1542" s="20" t="s">
        <v>164</v>
      </c>
      <c r="M1542" s="22" t="s">
        <v>165</v>
      </c>
      <c r="N1542" s="16">
        <v>660.0</v>
      </c>
      <c r="O1542" s="16">
        <v>248.0</v>
      </c>
      <c r="P1542" s="16" t="s">
        <v>166</v>
      </c>
      <c r="Q1542" s="23" t="s">
        <v>7287</v>
      </c>
      <c r="R1542" s="20" t="s">
        <v>7288</v>
      </c>
    </row>
    <row r="1543">
      <c r="A1543" s="21" t="s">
        <v>7289</v>
      </c>
      <c r="B1543" s="16" t="s">
        <v>161</v>
      </c>
      <c r="C1543" s="18" t="s">
        <v>7290</v>
      </c>
      <c r="D1543" s="16" t="s">
        <v>7291</v>
      </c>
      <c r="E1543" s="19">
        <v>43065.81030092592</v>
      </c>
      <c r="F1543" s="16"/>
      <c r="G1543" s="16" t="s">
        <v>32</v>
      </c>
      <c r="H1543" s="16"/>
      <c r="I1543" s="16"/>
      <c r="J1543" s="16" t="s">
        <v>163</v>
      </c>
      <c r="K1543" s="16"/>
      <c r="L1543" s="20" t="s">
        <v>164</v>
      </c>
      <c r="M1543" s="22" t="s">
        <v>165</v>
      </c>
      <c r="N1543" s="16">
        <v>660.0</v>
      </c>
      <c r="O1543" s="16">
        <v>248.0</v>
      </c>
      <c r="P1543" s="16" t="s">
        <v>166</v>
      </c>
      <c r="Q1543" s="23" t="s">
        <v>7292</v>
      </c>
      <c r="R1543" s="20" t="s">
        <v>7293</v>
      </c>
    </row>
    <row r="1544">
      <c r="A1544" s="21" t="s">
        <v>7294</v>
      </c>
      <c r="B1544" s="16" t="s">
        <v>7295</v>
      </c>
      <c r="C1544" s="18" t="s">
        <v>7296</v>
      </c>
      <c r="D1544" s="16" t="s">
        <v>7297</v>
      </c>
      <c r="E1544" s="19">
        <v>43065.7978587963</v>
      </c>
      <c r="F1544" s="16"/>
      <c r="G1544" s="16" t="s">
        <v>32</v>
      </c>
      <c r="H1544" s="16"/>
      <c r="I1544" s="16"/>
      <c r="J1544" s="16" t="s">
        <v>7298</v>
      </c>
      <c r="K1544" s="16"/>
      <c r="L1544" s="20" t="s">
        <v>53</v>
      </c>
      <c r="M1544" s="22" t="s">
        <v>7299</v>
      </c>
      <c r="N1544" s="16">
        <v>94.0</v>
      </c>
      <c r="O1544" s="16">
        <v>59.0</v>
      </c>
      <c r="P1544" s="16" t="s">
        <v>7300</v>
      </c>
      <c r="Q1544" s="23" t="s">
        <v>7301</v>
      </c>
      <c r="R1544" s="20" t="s">
        <v>7302</v>
      </c>
    </row>
    <row r="1545">
      <c r="A1545" s="21" t="s">
        <v>7303</v>
      </c>
      <c r="B1545" s="16" t="s">
        <v>154</v>
      </c>
      <c r="C1545" s="18" t="s">
        <v>7304</v>
      </c>
      <c r="D1545" s="16" t="s">
        <v>7305</v>
      </c>
      <c r="E1545" s="19">
        <v>43065.7965625</v>
      </c>
      <c r="F1545" s="16"/>
      <c r="G1545" s="16" t="s">
        <v>32</v>
      </c>
      <c r="H1545" s="16"/>
      <c r="I1545" s="16"/>
      <c r="J1545" s="16" t="s">
        <v>156</v>
      </c>
      <c r="K1545" s="16"/>
      <c r="L1545" s="20" t="s">
        <v>1845</v>
      </c>
      <c r="M1545" s="22" t="s">
        <v>340</v>
      </c>
      <c r="N1545" s="16">
        <v>3143.0</v>
      </c>
      <c r="O1545" s="16">
        <v>440.0</v>
      </c>
      <c r="P1545" s="16" t="s">
        <v>158</v>
      </c>
      <c r="Q1545" s="23" t="s">
        <v>7306</v>
      </c>
      <c r="R1545" s="20" t="s">
        <v>7307</v>
      </c>
    </row>
    <row r="1546">
      <c r="A1546" s="21" t="s">
        <v>7303</v>
      </c>
      <c r="B1546" s="16" t="s">
        <v>154</v>
      </c>
      <c r="C1546" s="18" t="s">
        <v>7304</v>
      </c>
      <c r="D1546" s="16" t="s">
        <v>7305</v>
      </c>
      <c r="E1546" s="19">
        <v>43065.7965625</v>
      </c>
      <c r="F1546" s="16"/>
      <c r="G1546" s="16" t="s">
        <v>32</v>
      </c>
      <c r="H1546" s="16"/>
      <c r="I1546" s="16"/>
      <c r="J1546" s="16" t="s">
        <v>156</v>
      </c>
      <c r="K1546" s="16"/>
      <c r="L1546" s="20" t="s">
        <v>1845</v>
      </c>
      <c r="M1546" s="22" t="s">
        <v>340</v>
      </c>
      <c r="N1546" s="16">
        <v>3143.0</v>
      </c>
      <c r="O1546" s="16">
        <v>440.0</v>
      </c>
      <c r="P1546" s="16" t="s">
        <v>158</v>
      </c>
      <c r="Q1546" s="23" t="s">
        <v>7306</v>
      </c>
      <c r="R1546" s="20" t="s">
        <v>7307</v>
      </c>
    </row>
    <row r="1547">
      <c r="A1547" s="21" t="s">
        <v>7308</v>
      </c>
      <c r="B1547" s="16" t="s">
        <v>192</v>
      </c>
      <c r="C1547" s="18" t="s">
        <v>7309</v>
      </c>
      <c r="D1547" s="16" t="s">
        <v>7310</v>
      </c>
      <c r="E1547" s="19">
        <v>43064.830416666664</v>
      </c>
      <c r="F1547" s="16"/>
      <c r="G1547" s="16" t="s">
        <v>32</v>
      </c>
      <c r="H1547" s="16"/>
      <c r="I1547" s="16"/>
      <c r="J1547" s="16" t="s">
        <v>194</v>
      </c>
      <c r="K1547" s="16"/>
      <c r="L1547" s="20" t="s">
        <v>44</v>
      </c>
      <c r="M1547" s="22" t="s">
        <v>195</v>
      </c>
      <c r="N1547" s="16">
        <v>820.0</v>
      </c>
      <c r="O1547" s="16">
        <v>1962.0</v>
      </c>
      <c r="P1547" s="16" t="s">
        <v>196</v>
      </c>
      <c r="Q1547" s="23" t="s">
        <v>7311</v>
      </c>
      <c r="R1547" s="20" t="s">
        <v>7312</v>
      </c>
    </row>
    <row r="1548">
      <c r="A1548" s="21" t="s">
        <v>7313</v>
      </c>
      <c r="B1548" s="16" t="s">
        <v>154</v>
      </c>
      <c r="C1548" s="18" t="s">
        <v>7314</v>
      </c>
      <c r="D1548" s="16" t="s">
        <v>7315</v>
      </c>
      <c r="E1548" s="19">
        <v>43064.82850694444</v>
      </c>
      <c r="F1548" s="16"/>
      <c r="G1548" s="16" t="s">
        <v>32</v>
      </c>
      <c r="H1548" s="16"/>
      <c r="I1548" s="16"/>
      <c r="J1548" s="16" t="s">
        <v>156</v>
      </c>
      <c r="K1548" s="16"/>
      <c r="L1548" s="20" t="s">
        <v>1845</v>
      </c>
      <c r="M1548" s="22" t="s">
        <v>340</v>
      </c>
      <c r="N1548" s="16">
        <v>3142.0</v>
      </c>
      <c r="O1548" s="16">
        <v>440.0</v>
      </c>
      <c r="P1548" s="16" t="s">
        <v>158</v>
      </c>
      <c r="Q1548" s="23" t="s">
        <v>7316</v>
      </c>
      <c r="R1548" s="20" t="s">
        <v>7317</v>
      </c>
    </row>
    <row r="1549">
      <c r="A1549" s="21" t="s">
        <v>7313</v>
      </c>
      <c r="B1549" s="16" t="s">
        <v>154</v>
      </c>
      <c r="C1549" s="18" t="s">
        <v>7314</v>
      </c>
      <c r="D1549" s="16" t="s">
        <v>7315</v>
      </c>
      <c r="E1549" s="19">
        <v>43064.82850694444</v>
      </c>
      <c r="F1549" s="16"/>
      <c r="G1549" s="16" t="s">
        <v>32</v>
      </c>
      <c r="H1549" s="16"/>
      <c r="I1549" s="16"/>
      <c r="J1549" s="16" t="s">
        <v>156</v>
      </c>
      <c r="K1549" s="16"/>
      <c r="L1549" s="20" t="s">
        <v>1845</v>
      </c>
      <c r="M1549" s="22" t="s">
        <v>340</v>
      </c>
      <c r="N1549" s="16">
        <v>3142.0</v>
      </c>
      <c r="O1549" s="16">
        <v>440.0</v>
      </c>
      <c r="P1549" s="16" t="s">
        <v>158</v>
      </c>
      <c r="Q1549" s="23" t="s">
        <v>7316</v>
      </c>
      <c r="R1549" s="20" t="s">
        <v>7317</v>
      </c>
    </row>
    <row r="1550">
      <c r="A1550" s="21" t="s">
        <v>7318</v>
      </c>
      <c r="B1550" s="16" t="s">
        <v>235</v>
      </c>
      <c r="C1550" s="18" t="s">
        <v>7319</v>
      </c>
      <c r="D1550" s="16" t="s">
        <v>7320</v>
      </c>
      <c r="E1550" s="19">
        <v>43064.62886574074</v>
      </c>
      <c r="F1550" s="16"/>
      <c r="G1550" s="16" t="s">
        <v>32</v>
      </c>
      <c r="H1550" s="16"/>
      <c r="I1550" s="16"/>
      <c r="J1550" s="16" t="s">
        <v>239</v>
      </c>
      <c r="K1550" s="16"/>
      <c r="L1550" s="20" t="s">
        <v>44</v>
      </c>
      <c r="M1550" s="22" t="s">
        <v>240</v>
      </c>
      <c r="N1550" s="16">
        <v>796.0</v>
      </c>
      <c r="O1550" s="16">
        <v>381.0</v>
      </c>
      <c r="P1550" s="16"/>
      <c r="Q1550" s="23" t="s">
        <v>7321</v>
      </c>
      <c r="R1550" s="20" t="s">
        <v>7322</v>
      </c>
    </row>
    <row r="1551">
      <c r="A1551" s="21" t="s">
        <v>7323</v>
      </c>
      <c r="B1551" s="16" t="s">
        <v>192</v>
      </c>
      <c r="C1551" s="18" t="s">
        <v>7319</v>
      </c>
      <c r="D1551" s="16" t="s">
        <v>7324</v>
      </c>
      <c r="E1551" s="19">
        <v>43064.55630787037</v>
      </c>
      <c r="F1551" s="16"/>
      <c r="G1551" s="16" t="s">
        <v>32</v>
      </c>
      <c r="H1551" s="16"/>
      <c r="I1551" s="16"/>
      <c r="J1551" s="16" t="s">
        <v>194</v>
      </c>
      <c r="K1551" s="16"/>
      <c r="L1551" s="20" t="s">
        <v>44</v>
      </c>
      <c r="M1551" s="22" t="s">
        <v>195</v>
      </c>
      <c r="N1551" s="16">
        <v>820.0</v>
      </c>
      <c r="O1551" s="16">
        <v>1962.0</v>
      </c>
      <c r="P1551" s="16" t="s">
        <v>196</v>
      </c>
      <c r="Q1551" s="23" t="s">
        <v>7325</v>
      </c>
      <c r="R1551" s="20" t="s">
        <v>7322</v>
      </c>
    </row>
    <row r="1552">
      <c r="A1552" s="21" t="s">
        <v>7326</v>
      </c>
      <c r="B1552" s="16" t="s">
        <v>383</v>
      </c>
      <c r="C1552" s="18" t="s">
        <v>7319</v>
      </c>
      <c r="D1552" s="16" t="s">
        <v>7327</v>
      </c>
      <c r="E1552" s="19">
        <v>43063.86740740741</v>
      </c>
      <c r="F1552" s="16"/>
      <c r="G1552" s="16" t="s">
        <v>32</v>
      </c>
      <c r="H1552" s="16"/>
      <c r="I1552" s="16"/>
      <c r="J1552" s="16" t="s">
        <v>386</v>
      </c>
      <c r="K1552" s="16"/>
      <c r="L1552" s="20" t="s">
        <v>86</v>
      </c>
      <c r="M1552" s="22" t="s">
        <v>387</v>
      </c>
      <c r="N1552" s="16">
        <v>809.0</v>
      </c>
      <c r="O1552" s="16">
        <v>712.0</v>
      </c>
      <c r="P1552" s="16" t="s">
        <v>388</v>
      </c>
      <c r="Q1552" s="23" t="s">
        <v>7328</v>
      </c>
      <c r="R1552" s="20" t="s">
        <v>7322</v>
      </c>
    </row>
    <row r="1553">
      <c r="A1553" s="21" t="s">
        <v>7329</v>
      </c>
      <c r="B1553" s="16" t="s">
        <v>154</v>
      </c>
      <c r="C1553" s="18" t="s">
        <v>7330</v>
      </c>
      <c r="D1553" s="16" t="s">
        <v>7331</v>
      </c>
      <c r="E1553" s="19">
        <v>43063.86460648148</v>
      </c>
      <c r="F1553" s="16"/>
      <c r="G1553" s="16" t="s">
        <v>32</v>
      </c>
      <c r="H1553" s="16"/>
      <c r="I1553" s="16"/>
      <c r="J1553" s="16" t="s">
        <v>156</v>
      </c>
      <c r="K1553" s="16"/>
      <c r="L1553" s="20" t="s">
        <v>1845</v>
      </c>
      <c r="M1553" s="22" t="s">
        <v>340</v>
      </c>
      <c r="N1553" s="16">
        <v>3141.0</v>
      </c>
      <c r="O1553" s="16">
        <v>440.0</v>
      </c>
      <c r="P1553" s="16" t="s">
        <v>158</v>
      </c>
      <c r="Q1553" s="23" t="s">
        <v>7332</v>
      </c>
      <c r="R1553" s="20" t="s">
        <v>7333</v>
      </c>
    </row>
    <row r="1554">
      <c r="A1554" s="21" t="s">
        <v>7329</v>
      </c>
      <c r="B1554" s="16" t="s">
        <v>154</v>
      </c>
      <c r="C1554" s="18" t="s">
        <v>7330</v>
      </c>
      <c r="D1554" s="16" t="s">
        <v>7331</v>
      </c>
      <c r="E1554" s="19">
        <v>43063.86460648148</v>
      </c>
      <c r="F1554" s="16"/>
      <c r="G1554" s="16" t="s">
        <v>32</v>
      </c>
      <c r="H1554" s="16"/>
      <c r="I1554" s="16"/>
      <c r="J1554" s="16" t="s">
        <v>156</v>
      </c>
      <c r="K1554" s="16"/>
      <c r="L1554" s="20" t="s">
        <v>1845</v>
      </c>
      <c r="M1554" s="22" t="s">
        <v>340</v>
      </c>
      <c r="N1554" s="16">
        <v>3141.0</v>
      </c>
      <c r="O1554" s="16">
        <v>440.0</v>
      </c>
      <c r="P1554" s="16" t="s">
        <v>158</v>
      </c>
      <c r="Q1554" s="23" t="s">
        <v>7332</v>
      </c>
      <c r="R1554" s="20" t="s">
        <v>7333</v>
      </c>
    </row>
    <row r="1555">
      <c r="A1555" s="21" t="s">
        <v>7334</v>
      </c>
      <c r="B1555" s="16" t="s">
        <v>7335</v>
      </c>
      <c r="C1555" s="18" t="s">
        <v>7336</v>
      </c>
      <c r="D1555" s="16" t="s">
        <v>7337</v>
      </c>
      <c r="E1555" s="19">
        <v>43063.77050925926</v>
      </c>
      <c r="F1555" s="16"/>
      <c r="G1555" s="16" t="s">
        <v>32</v>
      </c>
      <c r="H1555" s="16"/>
      <c r="I1555" s="16"/>
      <c r="J1555" s="16" t="s">
        <v>7338</v>
      </c>
      <c r="K1555" s="16"/>
      <c r="L1555" s="20" t="s">
        <v>86</v>
      </c>
      <c r="M1555" s="22" t="s">
        <v>7339</v>
      </c>
      <c r="N1555" s="16">
        <v>3576.0</v>
      </c>
      <c r="O1555" s="16">
        <v>183.0</v>
      </c>
      <c r="P1555" s="16" t="s">
        <v>388</v>
      </c>
      <c r="Q1555" s="23" t="s">
        <v>7340</v>
      </c>
      <c r="R1555" s="20" t="s">
        <v>7341</v>
      </c>
    </row>
    <row r="1556">
      <c r="A1556" s="21" t="s">
        <v>7342</v>
      </c>
      <c r="B1556" s="16" t="s">
        <v>383</v>
      </c>
      <c r="C1556" s="18" t="s">
        <v>7343</v>
      </c>
      <c r="D1556" s="16" t="s">
        <v>7344</v>
      </c>
      <c r="E1556" s="19">
        <v>43063.763333333336</v>
      </c>
      <c r="F1556" s="16"/>
      <c r="G1556" s="16" t="s">
        <v>32</v>
      </c>
      <c r="H1556" s="16"/>
      <c r="I1556" s="16"/>
      <c r="J1556" s="16" t="s">
        <v>386</v>
      </c>
      <c r="K1556" s="16"/>
      <c r="L1556" s="20" t="s">
        <v>86</v>
      </c>
      <c r="M1556" s="22" t="s">
        <v>387</v>
      </c>
      <c r="N1556" s="16">
        <v>809.0</v>
      </c>
      <c r="O1556" s="16">
        <v>712.0</v>
      </c>
      <c r="P1556" s="16" t="s">
        <v>388</v>
      </c>
      <c r="Q1556" s="23" t="s">
        <v>7345</v>
      </c>
      <c r="R1556" s="20" t="s">
        <v>7346</v>
      </c>
    </row>
    <row r="1557">
      <c r="A1557" s="21" t="s">
        <v>7342</v>
      </c>
      <c r="B1557" s="16" t="s">
        <v>383</v>
      </c>
      <c r="C1557" s="18" t="s">
        <v>7343</v>
      </c>
      <c r="D1557" s="16" t="s">
        <v>7344</v>
      </c>
      <c r="E1557" s="19">
        <v>43063.763333333336</v>
      </c>
      <c r="F1557" s="16"/>
      <c r="G1557" s="16" t="s">
        <v>32</v>
      </c>
      <c r="H1557" s="16"/>
      <c r="I1557" s="16"/>
      <c r="J1557" s="16" t="s">
        <v>386</v>
      </c>
      <c r="K1557" s="16"/>
      <c r="L1557" s="20" t="s">
        <v>86</v>
      </c>
      <c r="M1557" s="22" t="s">
        <v>387</v>
      </c>
      <c r="N1557" s="16">
        <v>809.0</v>
      </c>
      <c r="O1557" s="16">
        <v>712.0</v>
      </c>
      <c r="P1557" s="16" t="s">
        <v>388</v>
      </c>
      <c r="Q1557" s="23" t="s">
        <v>7345</v>
      </c>
      <c r="R1557" s="20" t="s">
        <v>7346</v>
      </c>
    </row>
    <row r="1558">
      <c r="A1558" s="21" t="s">
        <v>7347</v>
      </c>
      <c r="B1558" s="16" t="s">
        <v>7348</v>
      </c>
      <c r="C1558" s="18" t="s">
        <v>7349</v>
      </c>
      <c r="D1558" s="16" t="s">
        <v>7350</v>
      </c>
      <c r="E1558" s="19">
        <v>43063.57008101852</v>
      </c>
      <c r="F1558" s="16"/>
      <c r="G1558" s="16" t="s">
        <v>32</v>
      </c>
      <c r="H1558" s="16" t="s">
        <v>7351</v>
      </c>
      <c r="I1558" s="16" t="s">
        <v>7348</v>
      </c>
      <c r="J1558" s="16" t="s">
        <v>7351</v>
      </c>
      <c r="K1558" s="16" t="s">
        <v>7352</v>
      </c>
      <c r="L1558" s="20" t="s">
        <v>44</v>
      </c>
      <c r="M1558" s="22" t="s">
        <v>7353</v>
      </c>
      <c r="N1558" s="16">
        <v>2.0</v>
      </c>
      <c r="O1558" s="16">
        <v>28.0</v>
      </c>
      <c r="P1558" s="16"/>
      <c r="Q1558" s="23" t="s">
        <v>7354</v>
      </c>
      <c r="R1558" s="20" t="s">
        <v>7355</v>
      </c>
    </row>
    <row r="1559">
      <c r="A1559" s="21" t="s">
        <v>7356</v>
      </c>
      <c r="B1559" s="16" t="s">
        <v>7357</v>
      </c>
      <c r="C1559" s="18" t="s">
        <v>7358</v>
      </c>
      <c r="D1559" s="16" t="s">
        <v>7359</v>
      </c>
      <c r="E1559" s="19">
        <v>43062.964594907404</v>
      </c>
      <c r="F1559" s="16"/>
      <c r="G1559" s="16" t="s">
        <v>32</v>
      </c>
      <c r="H1559" s="16"/>
      <c r="I1559" s="16"/>
      <c r="J1559" s="16" t="s">
        <v>7360</v>
      </c>
      <c r="K1559" s="16"/>
      <c r="L1559" s="20" t="s">
        <v>7361</v>
      </c>
      <c r="M1559" s="22" t="s">
        <v>7362</v>
      </c>
      <c r="N1559" s="16">
        <v>201.0</v>
      </c>
      <c r="O1559" s="16">
        <v>868.0</v>
      </c>
      <c r="P1559" s="16"/>
      <c r="Q1559" s="23" t="s">
        <v>7363</v>
      </c>
      <c r="R1559" s="20" t="s">
        <v>7364</v>
      </c>
    </row>
    <row r="1560">
      <c r="A1560" s="21" t="s">
        <v>7365</v>
      </c>
      <c r="B1560" s="16" t="s">
        <v>147</v>
      </c>
      <c r="C1560" s="18" t="s">
        <v>7366</v>
      </c>
      <c r="D1560" s="16" t="s">
        <v>7367</v>
      </c>
      <c r="E1560" s="19">
        <v>43062.12495370371</v>
      </c>
      <c r="F1560" s="16"/>
      <c r="G1560" s="16" t="s">
        <v>32</v>
      </c>
      <c r="H1560" s="16"/>
      <c r="I1560" s="16"/>
      <c r="J1560" s="16" t="s">
        <v>149</v>
      </c>
      <c r="K1560" s="16"/>
      <c r="L1560" s="20" t="s">
        <v>44</v>
      </c>
      <c r="M1560" s="22" t="s">
        <v>6773</v>
      </c>
      <c r="N1560" s="16">
        <v>572.0</v>
      </c>
      <c r="O1560" s="16">
        <v>1448.0</v>
      </c>
      <c r="P1560" s="16" t="s">
        <v>151</v>
      </c>
      <c r="Q1560" s="23" t="s">
        <v>7368</v>
      </c>
      <c r="R1560" s="20" t="s">
        <v>7369</v>
      </c>
    </row>
    <row r="1561">
      <c r="A1561" s="21" t="s">
        <v>7370</v>
      </c>
      <c r="B1561" s="16" t="s">
        <v>1506</v>
      </c>
      <c r="C1561" s="18" t="s">
        <v>7371</v>
      </c>
      <c r="D1561" s="16" t="s">
        <v>7372</v>
      </c>
      <c r="E1561" s="19">
        <v>43061.98443287037</v>
      </c>
      <c r="F1561" s="16"/>
      <c r="G1561" s="16" t="s">
        <v>32</v>
      </c>
      <c r="H1561" s="16"/>
      <c r="I1561" s="16"/>
      <c r="J1561" s="16" t="s">
        <v>1508</v>
      </c>
      <c r="K1561" s="16"/>
      <c r="L1561" s="20" t="s">
        <v>44</v>
      </c>
      <c r="M1561" s="22" t="s">
        <v>1509</v>
      </c>
      <c r="N1561" s="16">
        <v>325.0</v>
      </c>
      <c r="O1561" s="16">
        <v>1449.0</v>
      </c>
      <c r="P1561" s="16"/>
      <c r="Q1561" s="23" t="s">
        <v>7373</v>
      </c>
      <c r="R1561" s="20" t="s">
        <v>7374</v>
      </c>
    </row>
    <row r="1562">
      <c r="A1562" s="21" t="s">
        <v>7375</v>
      </c>
      <c r="B1562" s="16" t="s">
        <v>154</v>
      </c>
      <c r="C1562" s="18" t="s">
        <v>7376</v>
      </c>
      <c r="D1562" s="16" t="s">
        <v>7377</v>
      </c>
      <c r="E1562" s="19">
        <v>43061.854374999995</v>
      </c>
      <c r="F1562" s="16"/>
      <c r="G1562" s="16" t="s">
        <v>32</v>
      </c>
      <c r="H1562" s="16"/>
      <c r="I1562" s="16"/>
      <c r="J1562" s="16" t="s">
        <v>156</v>
      </c>
      <c r="K1562" s="16"/>
      <c r="L1562" s="20" t="s">
        <v>34</v>
      </c>
      <c r="M1562" s="22" t="s">
        <v>340</v>
      </c>
      <c r="N1562" s="16">
        <v>3139.0</v>
      </c>
      <c r="O1562" s="16">
        <v>440.0</v>
      </c>
      <c r="P1562" s="16" t="s">
        <v>158</v>
      </c>
      <c r="Q1562" s="23" t="s">
        <v>7378</v>
      </c>
      <c r="R1562" s="20" t="s">
        <v>7379</v>
      </c>
    </row>
    <row r="1563">
      <c r="A1563" s="21" t="s">
        <v>7380</v>
      </c>
      <c r="B1563" s="16" t="s">
        <v>270</v>
      </c>
      <c r="C1563" s="18" t="s">
        <v>7381</v>
      </c>
      <c r="D1563" s="16" t="s">
        <v>7382</v>
      </c>
      <c r="E1563" s="19">
        <v>43061.80079861111</v>
      </c>
      <c r="F1563" s="16"/>
      <c r="G1563" s="16" t="s">
        <v>32</v>
      </c>
      <c r="H1563" s="16"/>
      <c r="I1563" s="16"/>
      <c r="J1563" s="16" t="s">
        <v>272</v>
      </c>
      <c r="K1563" s="16"/>
      <c r="L1563" s="20" t="s">
        <v>34</v>
      </c>
      <c r="M1563" s="22" t="s">
        <v>273</v>
      </c>
      <c r="N1563" s="16">
        <v>2132.0</v>
      </c>
      <c r="O1563" s="16">
        <v>759.0</v>
      </c>
      <c r="P1563" s="16" t="s">
        <v>274</v>
      </c>
      <c r="Q1563" s="23" t="s">
        <v>7383</v>
      </c>
      <c r="R1563" s="20" t="s">
        <v>7384</v>
      </c>
    </row>
    <row r="1564">
      <c r="A1564" s="21" t="s">
        <v>7385</v>
      </c>
      <c r="B1564" s="16" t="s">
        <v>785</v>
      </c>
      <c r="C1564" s="18" t="s">
        <v>7386</v>
      </c>
      <c r="D1564" s="16" t="s">
        <v>7387</v>
      </c>
      <c r="E1564" s="19">
        <v>43061.77532407407</v>
      </c>
      <c r="F1564" s="16"/>
      <c r="G1564" s="16" t="s">
        <v>32</v>
      </c>
      <c r="H1564" s="16"/>
      <c r="I1564" s="16"/>
      <c r="J1564" s="16" t="s">
        <v>787</v>
      </c>
      <c r="K1564" s="16"/>
      <c r="L1564" s="20" t="s">
        <v>86</v>
      </c>
      <c r="M1564" s="22" t="s">
        <v>788</v>
      </c>
      <c r="N1564" s="16">
        <v>1765.0</v>
      </c>
      <c r="O1564" s="16">
        <v>1360.0</v>
      </c>
      <c r="P1564" s="16" t="s">
        <v>789</v>
      </c>
      <c r="Q1564" s="23" t="s">
        <v>7388</v>
      </c>
      <c r="R1564" s="20" t="s">
        <v>7389</v>
      </c>
    </row>
    <row r="1565">
      <c r="A1565" s="21" t="s">
        <v>7385</v>
      </c>
      <c r="B1565" s="16" t="s">
        <v>785</v>
      </c>
      <c r="C1565" s="18" t="s">
        <v>7386</v>
      </c>
      <c r="D1565" s="16" t="s">
        <v>7387</v>
      </c>
      <c r="E1565" s="19">
        <v>43061.77532407407</v>
      </c>
      <c r="F1565" s="16"/>
      <c r="G1565" s="16" t="s">
        <v>32</v>
      </c>
      <c r="H1565" s="16"/>
      <c r="I1565" s="16"/>
      <c r="J1565" s="16" t="s">
        <v>787</v>
      </c>
      <c r="K1565" s="16"/>
      <c r="L1565" s="20" t="s">
        <v>86</v>
      </c>
      <c r="M1565" s="22" t="s">
        <v>788</v>
      </c>
      <c r="N1565" s="16">
        <v>1765.0</v>
      </c>
      <c r="O1565" s="16">
        <v>1360.0</v>
      </c>
      <c r="P1565" s="16" t="s">
        <v>789</v>
      </c>
      <c r="Q1565" s="23" t="s">
        <v>7388</v>
      </c>
      <c r="R1565" s="20" t="s">
        <v>7389</v>
      </c>
    </row>
    <row r="1566">
      <c r="A1566" s="21" t="s">
        <v>7390</v>
      </c>
      <c r="B1566" s="16" t="s">
        <v>544</v>
      </c>
      <c r="C1566" s="18" t="s">
        <v>7391</v>
      </c>
      <c r="D1566" s="16" t="s">
        <v>7392</v>
      </c>
      <c r="E1566" s="19">
        <v>43061.67459490741</v>
      </c>
      <c r="F1566" s="16"/>
      <c r="G1566" s="16" t="s">
        <v>32</v>
      </c>
      <c r="H1566" s="16"/>
      <c r="I1566" s="16"/>
      <c r="J1566" s="16" t="s">
        <v>546</v>
      </c>
      <c r="K1566" s="16"/>
      <c r="L1566" s="20" t="s">
        <v>34</v>
      </c>
      <c r="M1566" s="22" t="s">
        <v>547</v>
      </c>
      <c r="N1566" s="16">
        <v>1373.0</v>
      </c>
      <c r="O1566" s="16">
        <v>2426.0</v>
      </c>
      <c r="P1566" s="16" t="s">
        <v>548</v>
      </c>
      <c r="Q1566" s="23" t="s">
        <v>7393</v>
      </c>
      <c r="R1566" s="20" t="s">
        <v>7394</v>
      </c>
    </row>
    <row r="1567">
      <c r="A1567" s="21" t="s">
        <v>7395</v>
      </c>
      <c r="B1567" s="16" t="s">
        <v>154</v>
      </c>
      <c r="C1567" s="18" t="s">
        <v>7396</v>
      </c>
      <c r="D1567" s="16" t="s">
        <v>7397</v>
      </c>
      <c r="E1567" s="19">
        <v>43061.301354166666</v>
      </c>
      <c r="F1567" s="16"/>
      <c r="G1567" s="16" t="s">
        <v>32</v>
      </c>
      <c r="H1567" s="16"/>
      <c r="I1567" s="16"/>
      <c r="J1567" s="16" t="s">
        <v>156</v>
      </c>
      <c r="K1567" s="16"/>
      <c r="L1567" s="20" t="s">
        <v>1845</v>
      </c>
      <c r="M1567" s="22" t="s">
        <v>340</v>
      </c>
      <c r="N1567" s="16">
        <v>3140.0</v>
      </c>
      <c r="O1567" s="16">
        <v>440.0</v>
      </c>
      <c r="P1567" s="16" t="s">
        <v>158</v>
      </c>
      <c r="Q1567" s="23" t="s">
        <v>7398</v>
      </c>
      <c r="R1567" s="20" t="s">
        <v>7399</v>
      </c>
    </row>
    <row r="1568">
      <c r="A1568" s="21" t="s">
        <v>7400</v>
      </c>
      <c r="B1568" s="16" t="s">
        <v>154</v>
      </c>
      <c r="C1568" s="18" t="s">
        <v>7296</v>
      </c>
      <c r="D1568" s="16" t="s">
        <v>7401</v>
      </c>
      <c r="E1568" s="19">
        <v>43061.26028935185</v>
      </c>
      <c r="F1568" s="16"/>
      <c r="G1568" s="16" t="s">
        <v>32</v>
      </c>
      <c r="H1568" s="16"/>
      <c r="I1568" s="16"/>
      <c r="J1568" s="16" t="s">
        <v>156</v>
      </c>
      <c r="K1568" s="16"/>
      <c r="L1568" s="20" t="s">
        <v>34</v>
      </c>
      <c r="M1568" s="22" t="s">
        <v>340</v>
      </c>
      <c r="N1568" s="16">
        <v>3140.0</v>
      </c>
      <c r="O1568" s="16">
        <v>440.0</v>
      </c>
      <c r="P1568" s="16" t="s">
        <v>158</v>
      </c>
      <c r="Q1568" s="23" t="s">
        <v>7402</v>
      </c>
      <c r="R1568" s="20" t="s">
        <v>7302</v>
      </c>
    </row>
    <row r="1569">
      <c r="A1569" s="21" t="s">
        <v>7400</v>
      </c>
      <c r="B1569" s="16" t="s">
        <v>154</v>
      </c>
      <c r="C1569" s="18" t="s">
        <v>7296</v>
      </c>
      <c r="D1569" s="16" t="s">
        <v>7401</v>
      </c>
      <c r="E1569" s="19">
        <v>43061.26028935185</v>
      </c>
      <c r="F1569" s="16"/>
      <c r="G1569" s="16" t="s">
        <v>32</v>
      </c>
      <c r="H1569" s="16"/>
      <c r="I1569" s="16"/>
      <c r="J1569" s="16" t="s">
        <v>156</v>
      </c>
      <c r="K1569" s="16"/>
      <c r="L1569" s="20" t="s">
        <v>34</v>
      </c>
      <c r="M1569" s="22" t="s">
        <v>340</v>
      </c>
      <c r="N1569" s="16">
        <v>3140.0</v>
      </c>
      <c r="O1569" s="16">
        <v>440.0</v>
      </c>
      <c r="P1569" s="16" t="s">
        <v>158</v>
      </c>
      <c r="Q1569" s="23" t="s">
        <v>7402</v>
      </c>
      <c r="R1569" s="20" t="s">
        <v>7302</v>
      </c>
    </row>
    <row r="1570">
      <c r="A1570" s="21" t="s">
        <v>7403</v>
      </c>
      <c r="B1570" s="16" t="s">
        <v>619</v>
      </c>
      <c r="C1570" s="18" t="s">
        <v>7404</v>
      </c>
      <c r="D1570" s="16" t="s">
        <v>7405</v>
      </c>
      <c r="E1570" s="19">
        <v>43061.200312500005</v>
      </c>
      <c r="F1570" s="16"/>
      <c r="G1570" s="16" t="s">
        <v>32</v>
      </c>
      <c r="H1570" s="16"/>
      <c r="I1570" s="16"/>
      <c r="J1570" s="16" t="s">
        <v>622</v>
      </c>
      <c r="K1570" s="16"/>
      <c r="L1570" s="20" t="s">
        <v>86</v>
      </c>
      <c r="M1570" s="22" t="s">
        <v>623</v>
      </c>
      <c r="N1570" s="16">
        <v>631.0</v>
      </c>
      <c r="O1570" s="16">
        <v>1689.0</v>
      </c>
      <c r="P1570" s="16" t="s">
        <v>624</v>
      </c>
      <c r="Q1570" s="23" t="s">
        <v>7406</v>
      </c>
      <c r="R1570" s="20" t="s">
        <v>7407</v>
      </c>
    </row>
    <row r="1571">
      <c r="A1571" s="21" t="s">
        <v>7408</v>
      </c>
      <c r="B1571" s="16" t="s">
        <v>601</v>
      </c>
      <c r="C1571" s="18" t="s">
        <v>7296</v>
      </c>
      <c r="D1571" s="16" t="s">
        <v>7409</v>
      </c>
      <c r="E1571" s="19">
        <v>43061.121666666666</v>
      </c>
      <c r="F1571" s="16"/>
      <c r="G1571" s="16" t="s">
        <v>32</v>
      </c>
      <c r="H1571" s="16"/>
      <c r="I1571" s="16"/>
      <c r="J1571" s="16" t="s">
        <v>604</v>
      </c>
      <c r="K1571" s="16"/>
      <c r="L1571" s="20" t="s">
        <v>53</v>
      </c>
      <c r="M1571" s="22" t="s">
        <v>605</v>
      </c>
      <c r="N1571" s="16">
        <v>1317.0</v>
      </c>
      <c r="O1571" s="16">
        <v>1464.0</v>
      </c>
      <c r="P1571" s="16" t="s">
        <v>606</v>
      </c>
      <c r="Q1571" s="23" t="s">
        <v>7410</v>
      </c>
      <c r="R1571" s="20" t="s">
        <v>7302</v>
      </c>
    </row>
    <row r="1572">
      <c r="A1572" s="21" t="s">
        <v>7411</v>
      </c>
      <c r="B1572" s="16" t="s">
        <v>7412</v>
      </c>
      <c r="C1572" s="18" t="s">
        <v>7413</v>
      </c>
      <c r="D1572" s="16" t="s">
        <v>7414</v>
      </c>
      <c r="E1572" s="19">
        <v>43061.11069444445</v>
      </c>
      <c r="F1572" s="16"/>
      <c r="G1572" s="16" t="s">
        <v>32</v>
      </c>
      <c r="H1572" s="16" t="s">
        <v>7415</v>
      </c>
      <c r="I1572" s="16" t="s">
        <v>7416</v>
      </c>
      <c r="J1572" s="16" t="s">
        <v>7417</v>
      </c>
      <c r="K1572" s="16" t="s">
        <v>7418</v>
      </c>
      <c r="L1572" s="20" t="s">
        <v>86</v>
      </c>
      <c r="M1572" s="22" t="s">
        <v>7419</v>
      </c>
      <c r="N1572" s="16">
        <v>418.0</v>
      </c>
      <c r="O1572" s="16">
        <v>560.0</v>
      </c>
      <c r="P1572" s="16" t="s">
        <v>2529</v>
      </c>
      <c r="Q1572" s="23" t="s">
        <v>7420</v>
      </c>
      <c r="R1572" s="20" t="s">
        <v>7421</v>
      </c>
    </row>
    <row r="1573">
      <c r="A1573" s="21" t="s">
        <v>7411</v>
      </c>
      <c r="B1573" s="16" t="s">
        <v>7412</v>
      </c>
      <c r="C1573" s="18" t="s">
        <v>7413</v>
      </c>
      <c r="D1573" s="16" t="s">
        <v>7414</v>
      </c>
      <c r="E1573" s="19">
        <v>43061.11069444445</v>
      </c>
      <c r="F1573" s="16"/>
      <c r="G1573" s="16" t="s">
        <v>32</v>
      </c>
      <c r="H1573" s="16" t="s">
        <v>7415</v>
      </c>
      <c r="I1573" s="16" t="s">
        <v>7416</v>
      </c>
      <c r="J1573" s="16" t="s">
        <v>7417</v>
      </c>
      <c r="K1573" s="16" t="s">
        <v>7418</v>
      </c>
      <c r="L1573" s="20" t="s">
        <v>86</v>
      </c>
      <c r="M1573" s="22" t="s">
        <v>7419</v>
      </c>
      <c r="N1573" s="16">
        <v>418.0</v>
      </c>
      <c r="O1573" s="16">
        <v>560.0</v>
      </c>
      <c r="P1573" s="16" t="s">
        <v>2529</v>
      </c>
      <c r="Q1573" s="23" t="s">
        <v>7420</v>
      </c>
      <c r="R1573" s="20" t="s">
        <v>7421</v>
      </c>
    </row>
    <row r="1574">
      <c r="A1574" s="21" t="s">
        <v>7422</v>
      </c>
      <c r="B1574" s="16" t="s">
        <v>979</v>
      </c>
      <c r="C1574" s="18" t="s">
        <v>2832</v>
      </c>
      <c r="D1574" s="16" t="s">
        <v>7423</v>
      </c>
      <c r="E1574" s="19">
        <v>43061.02321759259</v>
      </c>
      <c r="F1574" s="16"/>
      <c r="G1574" s="16" t="s">
        <v>32</v>
      </c>
      <c r="H1574" s="16"/>
      <c r="I1574" s="16"/>
      <c r="J1574" s="16" t="s">
        <v>981</v>
      </c>
      <c r="K1574" s="16"/>
      <c r="L1574" s="20" t="s">
        <v>44</v>
      </c>
      <c r="M1574" s="22" t="s">
        <v>982</v>
      </c>
      <c r="N1574" s="16">
        <v>414.0</v>
      </c>
      <c r="O1574" s="16">
        <v>1589.0</v>
      </c>
      <c r="P1574" s="16" t="s">
        <v>710</v>
      </c>
      <c r="Q1574" s="23" t="s">
        <v>7424</v>
      </c>
      <c r="R1574" s="20" t="s">
        <v>2837</v>
      </c>
    </row>
    <row r="1575">
      <c r="A1575" s="21" t="s">
        <v>7425</v>
      </c>
      <c r="B1575" s="16" t="s">
        <v>243</v>
      </c>
      <c r="C1575" s="18" t="s">
        <v>2832</v>
      </c>
      <c r="D1575" s="16" t="s">
        <v>7426</v>
      </c>
      <c r="E1575" s="19">
        <v>43060.9162037037</v>
      </c>
      <c r="F1575" s="16"/>
      <c r="G1575" s="16" t="s">
        <v>32</v>
      </c>
      <c r="H1575" s="16"/>
      <c r="I1575" s="16"/>
      <c r="J1575" s="16" t="s">
        <v>245</v>
      </c>
      <c r="K1575" s="16"/>
      <c r="L1575" s="20" t="s">
        <v>44</v>
      </c>
      <c r="M1575" s="22" t="s">
        <v>246</v>
      </c>
      <c r="N1575" s="16">
        <v>67.0</v>
      </c>
      <c r="O1575" s="16">
        <v>136.0</v>
      </c>
      <c r="P1575" s="16"/>
      <c r="Q1575" s="23" t="s">
        <v>7427</v>
      </c>
      <c r="R1575" s="20" t="s">
        <v>2837</v>
      </c>
    </row>
    <row r="1576">
      <c r="A1576" s="21" t="s">
        <v>7428</v>
      </c>
      <c r="B1576" s="16" t="s">
        <v>243</v>
      </c>
      <c r="C1576" s="18" t="s">
        <v>7429</v>
      </c>
      <c r="D1576" s="16" t="s">
        <v>7430</v>
      </c>
      <c r="E1576" s="19">
        <v>43060.91490740741</v>
      </c>
      <c r="F1576" s="16"/>
      <c r="G1576" s="16" t="s">
        <v>32</v>
      </c>
      <c r="H1576" s="16"/>
      <c r="I1576" s="16"/>
      <c r="J1576" s="16" t="s">
        <v>245</v>
      </c>
      <c r="K1576" s="16"/>
      <c r="L1576" s="20" t="s">
        <v>44</v>
      </c>
      <c r="M1576" s="22" t="s">
        <v>246</v>
      </c>
      <c r="N1576" s="16">
        <v>67.0</v>
      </c>
      <c r="O1576" s="16">
        <v>136.0</v>
      </c>
      <c r="P1576" s="16"/>
      <c r="Q1576" s="23" t="s">
        <v>7431</v>
      </c>
      <c r="R1576" s="20" t="s">
        <v>7432</v>
      </c>
    </row>
    <row r="1577">
      <c r="A1577" s="21" t="s">
        <v>7428</v>
      </c>
      <c r="B1577" s="16" t="s">
        <v>243</v>
      </c>
      <c r="C1577" s="18" t="s">
        <v>7429</v>
      </c>
      <c r="D1577" s="16" t="s">
        <v>7430</v>
      </c>
      <c r="E1577" s="19">
        <v>43060.91490740741</v>
      </c>
      <c r="F1577" s="16"/>
      <c r="G1577" s="16" t="s">
        <v>32</v>
      </c>
      <c r="H1577" s="16"/>
      <c r="I1577" s="16"/>
      <c r="J1577" s="16" t="s">
        <v>245</v>
      </c>
      <c r="K1577" s="16"/>
      <c r="L1577" s="20" t="s">
        <v>44</v>
      </c>
      <c r="M1577" s="22" t="s">
        <v>246</v>
      </c>
      <c r="N1577" s="16">
        <v>67.0</v>
      </c>
      <c r="O1577" s="16">
        <v>136.0</v>
      </c>
      <c r="P1577" s="16"/>
      <c r="Q1577" s="23" t="s">
        <v>7431</v>
      </c>
      <c r="R1577" s="20" t="s">
        <v>7432</v>
      </c>
    </row>
    <row r="1578">
      <c r="A1578" s="21" t="s">
        <v>7433</v>
      </c>
      <c r="B1578" s="16" t="s">
        <v>7434</v>
      </c>
      <c r="C1578" s="18" t="s">
        <v>2832</v>
      </c>
      <c r="D1578" s="16" t="s">
        <v>7435</v>
      </c>
      <c r="E1578" s="19">
        <v>43060.88138888888</v>
      </c>
      <c r="F1578" s="16"/>
      <c r="G1578" s="16" t="s">
        <v>216</v>
      </c>
      <c r="H1578" s="16"/>
      <c r="I1578" s="16"/>
      <c r="J1578" s="16" t="s">
        <v>7436</v>
      </c>
      <c r="K1578" s="16"/>
      <c r="L1578" s="20" t="s">
        <v>53</v>
      </c>
      <c r="M1578" s="22" t="s">
        <v>7437</v>
      </c>
      <c r="N1578" s="16">
        <v>400.0</v>
      </c>
      <c r="O1578" s="16">
        <v>888.0</v>
      </c>
      <c r="P1578" s="16" t="s">
        <v>7438</v>
      </c>
      <c r="Q1578" s="23" t="s">
        <v>7439</v>
      </c>
      <c r="R1578" s="20" t="s">
        <v>2837</v>
      </c>
    </row>
    <row r="1579">
      <c r="A1579" s="21" t="s">
        <v>7440</v>
      </c>
      <c r="B1579" s="16" t="s">
        <v>7005</v>
      </c>
      <c r="C1579" s="18" t="s">
        <v>7429</v>
      </c>
      <c r="D1579" s="16" t="s">
        <v>7441</v>
      </c>
      <c r="E1579" s="19">
        <v>43060.83050925926</v>
      </c>
      <c r="F1579" s="16"/>
      <c r="G1579" s="16" t="s">
        <v>32</v>
      </c>
      <c r="H1579" s="16"/>
      <c r="I1579" s="16"/>
      <c r="J1579" s="16" t="s">
        <v>7007</v>
      </c>
      <c r="K1579" s="16"/>
      <c r="L1579" s="20" t="s">
        <v>44</v>
      </c>
      <c r="M1579" s="22" t="s">
        <v>7008</v>
      </c>
      <c r="N1579" s="16">
        <v>173.0</v>
      </c>
      <c r="O1579" s="16">
        <v>418.0</v>
      </c>
      <c r="P1579" s="16" t="s">
        <v>1021</v>
      </c>
      <c r="Q1579" s="23" t="s">
        <v>7442</v>
      </c>
      <c r="R1579" s="20" t="s">
        <v>7432</v>
      </c>
    </row>
    <row r="1580">
      <c r="A1580" s="21" t="s">
        <v>7443</v>
      </c>
      <c r="B1580" s="16" t="s">
        <v>154</v>
      </c>
      <c r="C1580" s="18" t="s">
        <v>2832</v>
      </c>
      <c r="D1580" s="16" t="s">
        <v>7444</v>
      </c>
      <c r="E1580" s="19">
        <v>43060.82759259259</v>
      </c>
      <c r="F1580" s="16"/>
      <c r="G1580" s="16" t="s">
        <v>32</v>
      </c>
      <c r="H1580" s="16"/>
      <c r="I1580" s="16"/>
      <c r="J1580" s="16" t="s">
        <v>156</v>
      </c>
      <c r="K1580" s="16"/>
      <c r="L1580" s="20" t="s">
        <v>86</v>
      </c>
      <c r="M1580" s="22" t="s">
        <v>340</v>
      </c>
      <c r="N1580" s="16">
        <v>3137.0</v>
      </c>
      <c r="O1580" s="16">
        <v>440.0</v>
      </c>
      <c r="P1580" s="16" t="s">
        <v>158</v>
      </c>
      <c r="Q1580" s="23" t="s">
        <v>7445</v>
      </c>
      <c r="R1580" s="20" t="s">
        <v>2837</v>
      </c>
    </row>
    <row r="1581">
      <c r="A1581" s="21" t="s">
        <v>7446</v>
      </c>
      <c r="B1581" s="16" t="s">
        <v>154</v>
      </c>
      <c r="C1581" s="18" t="s">
        <v>7447</v>
      </c>
      <c r="D1581" s="16" t="s">
        <v>7448</v>
      </c>
      <c r="E1581" s="19">
        <v>43060.82724537037</v>
      </c>
      <c r="F1581" s="16"/>
      <c r="G1581" s="16" t="s">
        <v>32</v>
      </c>
      <c r="H1581" s="16"/>
      <c r="I1581" s="16"/>
      <c r="J1581" s="16" t="s">
        <v>156</v>
      </c>
      <c r="K1581" s="16"/>
      <c r="L1581" s="20" t="s">
        <v>86</v>
      </c>
      <c r="M1581" s="22" t="s">
        <v>340</v>
      </c>
      <c r="N1581" s="16">
        <v>3137.0</v>
      </c>
      <c r="O1581" s="16">
        <v>440.0</v>
      </c>
      <c r="P1581" s="16" t="s">
        <v>158</v>
      </c>
      <c r="Q1581" s="23" t="s">
        <v>7449</v>
      </c>
      <c r="R1581" s="20" t="s">
        <v>7450</v>
      </c>
    </row>
    <row r="1582">
      <c r="A1582" s="21" t="s">
        <v>7451</v>
      </c>
      <c r="B1582" s="16" t="s">
        <v>7452</v>
      </c>
      <c r="C1582" s="18" t="s">
        <v>2832</v>
      </c>
      <c r="D1582" s="16" t="s">
        <v>7453</v>
      </c>
      <c r="E1582" s="19">
        <v>43060.8256712963</v>
      </c>
      <c r="F1582" s="16"/>
      <c r="G1582" s="16" t="s">
        <v>32</v>
      </c>
      <c r="H1582" s="16"/>
      <c r="I1582" s="16"/>
      <c r="J1582" s="16" t="s">
        <v>7454</v>
      </c>
      <c r="K1582" s="16"/>
      <c r="L1582" s="20" t="s">
        <v>86</v>
      </c>
      <c r="M1582" s="22" t="s">
        <v>7455</v>
      </c>
      <c r="N1582" s="16">
        <v>2293.0</v>
      </c>
      <c r="O1582" s="16">
        <v>1998.0</v>
      </c>
      <c r="P1582" s="16" t="s">
        <v>7456</v>
      </c>
      <c r="Q1582" s="23" t="s">
        <v>7457</v>
      </c>
      <c r="R1582" s="20" t="s">
        <v>2837</v>
      </c>
    </row>
    <row r="1583">
      <c r="A1583" s="21" t="s">
        <v>7458</v>
      </c>
      <c r="B1583" s="16" t="s">
        <v>3531</v>
      </c>
      <c r="C1583" s="18" t="s">
        <v>7459</v>
      </c>
      <c r="D1583" s="16" t="s">
        <v>7460</v>
      </c>
      <c r="E1583" s="19">
        <v>43060.8253587963</v>
      </c>
      <c r="F1583" s="16"/>
      <c r="G1583" s="16" t="s">
        <v>32</v>
      </c>
      <c r="H1583" s="16"/>
      <c r="I1583" s="16"/>
      <c r="J1583" s="16" t="s">
        <v>3534</v>
      </c>
      <c r="K1583" s="16"/>
      <c r="L1583" s="20" t="s">
        <v>86</v>
      </c>
      <c r="M1583" s="22" t="s">
        <v>3535</v>
      </c>
      <c r="N1583" s="16">
        <v>10112.0</v>
      </c>
      <c r="O1583" s="16">
        <v>746.0</v>
      </c>
      <c r="P1583" s="16" t="s">
        <v>158</v>
      </c>
      <c r="Q1583" s="23" t="s">
        <v>7461</v>
      </c>
      <c r="R1583" s="20" t="s">
        <v>7462</v>
      </c>
    </row>
    <row r="1584">
      <c r="A1584" s="21" t="s">
        <v>7458</v>
      </c>
      <c r="B1584" s="16" t="s">
        <v>3531</v>
      </c>
      <c r="C1584" s="18" t="s">
        <v>7459</v>
      </c>
      <c r="D1584" s="16" t="s">
        <v>7460</v>
      </c>
      <c r="E1584" s="19">
        <v>43060.8253587963</v>
      </c>
      <c r="F1584" s="16"/>
      <c r="G1584" s="16" t="s">
        <v>32</v>
      </c>
      <c r="H1584" s="16"/>
      <c r="I1584" s="16"/>
      <c r="J1584" s="16" t="s">
        <v>3534</v>
      </c>
      <c r="K1584" s="16"/>
      <c r="L1584" s="20" t="s">
        <v>86</v>
      </c>
      <c r="M1584" s="22" t="s">
        <v>3535</v>
      </c>
      <c r="N1584" s="16">
        <v>10112.0</v>
      </c>
      <c r="O1584" s="16">
        <v>746.0</v>
      </c>
      <c r="P1584" s="16" t="s">
        <v>158</v>
      </c>
      <c r="Q1584" s="23" t="s">
        <v>7461</v>
      </c>
      <c r="R1584" s="20" t="s">
        <v>7462</v>
      </c>
    </row>
    <row r="1585">
      <c r="A1585" s="21" t="s">
        <v>7463</v>
      </c>
      <c r="B1585" s="16" t="s">
        <v>154</v>
      </c>
      <c r="C1585" s="18" t="s">
        <v>7464</v>
      </c>
      <c r="D1585" s="16" t="s">
        <v>7465</v>
      </c>
      <c r="E1585" s="19">
        <v>43060.7640625</v>
      </c>
      <c r="F1585" s="16"/>
      <c r="G1585" s="16" t="s">
        <v>32</v>
      </c>
      <c r="H1585" s="16"/>
      <c r="I1585" s="16"/>
      <c r="J1585" s="16" t="s">
        <v>156</v>
      </c>
      <c r="K1585" s="16"/>
      <c r="L1585" s="20" t="s">
        <v>516</v>
      </c>
      <c r="M1585" s="22" t="s">
        <v>340</v>
      </c>
      <c r="N1585" s="16">
        <v>3135.0</v>
      </c>
      <c r="O1585" s="16">
        <v>440.0</v>
      </c>
      <c r="P1585" s="16" t="s">
        <v>158</v>
      </c>
      <c r="Q1585" s="23" t="s">
        <v>7466</v>
      </c>
      <c r="R1585" s="20" t="s">
        <v>7467</v>
      </c>
    </row>
    <row r="1586">
      <c r="A1586" s="21" t="s">
        <v>7468</v>
      </c>
      <c r="B1586" s="16" t="s">
        <v>154</v>
      </c>
      <c r="C1586" s="18" t="s">
        <v>7469</v>
      </c>
      <c r="D1586" s="16" t="s">
        <v>7470</v>
      </c>
      <c r="E1586" s="19">
        <v>43060.65646990741</v>
      </c>
      <c r="F1586" s="16"/>
      <c r="G1586" s="16" t="s">
        <v>32</v>
      </c>
      <c r="H1586" s="16"/>
      <c r="I1586" s="16"/>
      <c r="J1586" s="16" t="s">
        <v>156</v>
      </c>
      <c r="K1586" s="16"/>
      <c r="L1586" s="20" t="s">
        <v>516</v>
      </c>
      <c r="M1586" s="22" t="s">
        <v>340</v>
      </c>
      <c r="N1586" s="16">
        <v>3137.0</v>
      </c>
      <c r="O1586" s="16">
        <v>440.0</v>
      </c>
      <c r="P1586" s="16" t="s">
        <v>158</v>
      </c>
      <c r="Q1586" s="23" t="s">
        <v>7471</v>
      </c>
      <c r="R1586" s="20" t="s">
        <v>7472</v>
      </c>
    </row>
    <row r="1587">
      <c r="A1587" s="21" t="s">
        <v>7473</v>
      </c>
      <c r="B1587" s="16" t="s">
        <v>192</v>
      </c>
      <c r="C1587" s="18" t="s">
        <v>7296</v>
      </c>
      <c r="D1587" s="16" t="s">
        <v>7474</v>
      </c>
      <c r="E1587" s="19">
        <v>43060.598391203705</v>
      </c>
      <c r="F1587" s="16"/>
      <c r="G1587" s="16" t="s">
        <v>32</v>
      </c>
      <c r="H1587" s="16"/>
      <c r="I1587" s="16"/>
      <c r="J1587" s="16" t="s">
        <v>194</v>
      </c>
      <c r="K1587" s="16"/>
      <c r="L1587" s="20" t="s">
        <v>86</v>
      </c>
      <c r="M1587" s="22" t="s">
        <v>195</v>
      </c>
      <c r="N1587" s="16">
        <v>818.0</v>
      </c>
      <c r="O1587" s="16">
        <v>1957.0</v>
      </c>
      <c r="P1587" s="16" t="s">
        <v>196</v>
      </c>
      <c r="Q1587" s="23" t="s">
        <v>7475</v>
      </c>
      <c r="R1587" s="20" t="s">
        <v>7302</v>
      </c>
    </row>
    <row r="1588">
      <c r="A1588" s="21" t="s">
        <v>7476</v>
      </c>
      <c r="B1588" s="16" t="s">
        <v>3897</v>
      </c>
      <c r="C1588" s="18" t="s">
        <v>7296</v>
      </c>
      <c r="D1588" s="16" t="s">
        <v>7477</v>
      </c>
      <c r="E1588" s="19">
        <v>43060.54421296297</v>
      </c>
      <c r="F1588" s="16"/>
      <c r="G1588" s="16" t="s">
        <v>32</v>
      </c>
      <c r="H1588" s="16"/>
      <c r="I1588" s="16"/>
      <c r="J1588" s="16" t="s">
        <v>3900</v>
      </c>
      <c r="K1588" s="16"/>
      <c r="L1588" s="20" t="s">
        <v>86</v>
      </c>
      <c r="M1588" s="22" t="s">
        <v>3901</v>
      </c>
      <c r="N1588" s="16">
        <v>407.0</v>
      </c>
      <c r="O1588" s="16">
        <v>1052.0</v>
      </c>
      <c r="P1588" s="16"/>
      <c r="Q1588" s="23" t="s">
        <v>7478</v>
      </c>
      <c r="R1588" s="20" t="s">
        <v>7302</v>
      </c>
    </row>
    <row r="1589">
      <c r="A1589" s="21" t="s">
        <v>7479</v>
      </c>
      <c r="B1589" s="16" t="s">
        <v>785</v>
      </c>
      <c r="C1589" s="18" t="s">
        <v>7296</v>
      </c>
      <c r="D1589" s="16" t="s">
        <v>7480</v>
      </c>
      <c r="E1589" s="19">
        <v>43060.53841435185</v>
      </c>
      <c r="F1589" s="16"/>
      <c r="G1589" s="16" t="s">
        <v>32</v>
      </c>
      <c r="H1589" s="16"/>
      <c r="I1589" s="16"/>
      <c r="J1589" s="16" t="s">
        <v>787</v>
      </c>
      <c r="K1589" s="16"/>
      <c r="L1589" s="20" t="s">
        <v>44</v>
      </c>
      <c r="M1589" s="22" t="s">
        <v>788</v>
      </c>
      <c r="N1589" s="16">
        <v>1770.0</v>
      </c>
      <c r="O1589" s="16">
        <v>1360.0</v>
      </c>
      <c r="P1589" s="16" t="s">
        <v>789</v>
      </c>
      <c r="Q1589" s="23" t="s">
        <v>7481</v>
      </c>
      <c r="R1589" s="20" t="s">
        <v>7302</v>
      </c>
    </row>
    <row r="1590">
      <c r="A1590" s="21" t="s">
        <v>7482</v>
      </c>
      <c r="B1590" s="16" t="s">
        <v>706</v>
      </c>
      <c r="C1590" s="18" t="s">
        <v>7483</v>
      </c>
      <c r="D1590" s="16" t="s">
        <v>7484</v>
      </c>
      <c r="E1590" s="19">
        <v>43060.5330324074</v>
      </c>
      <c r="F1590" s="16"/>
      <c r="G1590" s="16" t="s">
        <v>32</v>
      </c>
      <c r="H1590" s="16"/>
      <c r="I1590" s="16"/>
      <c r="J1590" s="16" t="s">
        <v>708</v>
      </c>
      <c r="K1590" s="16"/>
      <c r="L1590" s="20" t="s">
        <v>44</v>
      </c>
      <c r="M1590" s="22" t="s">
        <v>709</v>
      </c>
      <c r="N1590" s="16">
        <v>1663.0</v>
      </c>
      <c r="O1590" s="16">
        <v>403.0</v>
      </c>
      <c r="P1590" s="16" t="s">
        <v>710</v>
      </c>
      <c r="Q1590" s="23" t="s">
        <v>7485</v>
      </c>
      <c r="R1590" s="20" t="s">
        <v>7486</v>
      </c>
    </row>
    <row r="1591">
      <c r="A1591" s="21" t="s">
        <v>7487</v>
      </c>
      <c r="B1591" s="16" t="s">
        <v>544</v>
      </c>
      <c r="C1591" s="18" t="s">
        <v>7488</v>
      </c>
      <c r="D1591" s="16" t="s">
        <v>7489</v>
      </c>
      <c r="E1591" s="19">
        <v>43060.5281712963</v>
      </c>
      <c r="F1591" s="16"/>
      <c r="G1591" s="16" t="s">
        <v>32</v>
      </c>
      <c r="H1591" s="16"/>
      <c r="I1591" s="16"/>
      <c r="J1591" s="16" t="s">
        <v>546</v>
      </c>
      <c r="K1591" s="16"/>
      <c r="L1591" s="20" t="s">
        <v>34</v>
      </c>
      <c r="M1591" s="22" t="s">
        <v>547</v>
      </c>
      <c r="N1591" s="16">
        <v>1373.0</v>
      </c>
      <c r="O1591" s="16">
        <v>2426.0</v>
      </c>
      <c r="P1591" s="16" t="s">
        <v>548</v>
      </c>
      <c r="Q1591" s="23" t="s">
        <v>7490</v>
      </c>
      <c r="R1591" s="20" t="s">
        <v>7491</v>
      </c>
    </row>
    <row r="1592">
      <c r="A1592" s="21" t="s">
        <v>7487</v>
      </c>
      <c r="B1592" s="16" t="s">
        <v>544</v>
      </c>
      <c r="C1592" s="18" t="s">
        <v>7488</v>
      </c>
      <c r="D1592" s="16" t="s">
        <v>7489</v>
      </c>
      <c r="E1592" s="19">
        <v>43060.5281712963</v>
      </c>
      <c r="F1592" s="16"/>
      <c r="G1592" s="16" t="s">
        <v>32</v>
      </c>
      <c r="H1592" s="16"/>
      <c r="I1592" s="16"/>
      <c r="J1592" s="16" t="s">
        <v>546</v>
      </c>
      <c r="K1592" s="16"/>
      <c r="L1592" s="20" t="s">
        <v>34</v>
      </c>
      <c r="M1592" s="22" t="s">
        <v>547</v>
      </c>
      <c r="N1592" s="16">
        <v>1373.0</v>
      </c>
      <c r="O1592" s="16">
        <v>2426.0</v>
      </c>
      <c r="P1592" s="16" t="s">
        <v>548</v>
      </c>
      <c r="Q1592" s="23" t="s">
        <v>7490</v>
      </c>
      <c r="R1592" s="20" t="s">
        <v>7491</v>
      </c>
    </row>
    <row r="1593">
      <c r="A1593" s="21" t="s">
        <v>7492</v>
      </c>
      <c r="B1593" s="16" t="s">
        <v>713</v>
      </c>
      <c r="C1593" s="18" t="s">
        <v>7483</v>
      </c>
      <c r="D1593" s="16" t="s">
        <v>7493</v>
      </c>
      <c r="E1593" s="19">
        <v>43060.34106481481</v>
      </c>
      <c r="F1593" s="16"/>
      <c r="G1593" s="16" t="s">
        <v>32</v>
      </c>
      <c r="H1593" s="16"/>
      <c r="I1593" s="16"/>
      <c r="J1593" s="16" t="s">
        <v>715</v>
      </c>
      <c r="K1593" s="16"/>
      <c r="L1593" s="20" t="s">
        <v>44</v>
      </c>
      <c r="M1593" s="22" t="s">
        <v>716</v>
      </c>
      <c r="N1593" s="16">
        <v>761.0</v>
      </c>
      <c r="O1593" s="16">
        <v>1834.0</v>
      </c>
      <c r="P1593" s="16" t="s">
        <v>717</v>
      </c>
      <c r="Q1593" s="23" t="s">
        <v>7494</v>
      </c>
      <c r="R1593" s="20" t="s">
        <v>7486</v>
      </c>
    </row>
    <row r="1594">
      <c r="A1594" s="21" t="s">
        <v>7495</v>
      </c>
      <c r="B1594" s="16" t="s">
        <v>681</v>
      </c>
      <c r="C1594" s="18" t="s">
        <v>7483</v>
      </c>
      <c r="D1594" s="16" t="s">
        <v>7496</v>
      </c>
      <c r="E1594" s="19">
        <v>43060.24107638889</v>
      </c>
      <c r="F1594" s="16"/>
      <c r="G1594" s="16" t="s">
        <v>32</v>
      </c>
      <c r="H1594" s="16"/>
      <c r="I1594" s="16"/>
      <c r="J1594" s="16" t="s">
        <v>684</v>
      </c>
      <c r="K1594" s="16"/>
      <c r="L1594" s="20" t="s">
        <v>44</v>
      </c>
      <c r="M1594" s="22" t="s">
        <v>685</v>
      </c>
      <c r="N1594" s="16">
        <v>906.0</v>
      </c>
      <c r="O1594" s="16">
        <v>340.0</v>
      </c>
      <c r="P1594" s="16" t="s">
        <v>158</v>
      </c>
      <c r="Q1594" s="23" t="s">
        <v>7497</v>
      </c>
      <c r="R1594" s="20" t="s">
        <v>7486</v>
      </c>
    </row>
    <row r="1595">
      <c r="A1595" s="21" t="s">
        <v>7498</v>
      </c>
      <c r="B1595" s="16" t="s">
        <v>154</v>
      </c>
      <c r="C1595" s="18" t="s">
        <v>7499</v>
      </c>
      <c r="D1595" s="16" t="s">
        <v>7500</v>
      </c>
      <c r="E1595" s="19">
        <v>43060.211759259255</v>
      </c>
      <c r="F1595" s="16"/>
      <c r="G1595" s="16" t="s">
        <v>32</v>
      </c>
      <c r="H1595" s="16"/>
      <c r="I1595" s="16"/>
      <c r="J1595" s="16" t="s">
        <v>156</v>
      </c>
      <c r="K1595" s="16"/>
      <c r="L1595" s="20" t="s">
        <v>516</v>
      </c>
      <c r="M1595" s="22" t="s">
        <v>340</v>
      </c>
      <c r="N1595" s="16">
        <v>3136.0</v>
      </c>
      <c r="O1595" s="16">
        <v>440.0</v>
      </c>
      <c r="P1595" s="16" t="s">
        <v>158</v>
      </c>
      <c r="Q1595" s="23" t="s">
        <v>7501</v>
      </c>
      <c r="R1595" s="20" t="s">
        <v>7502</v>
      </c>
    </row>
    <row r="1596">
      <c r="A1596" s="21" t="s">
        <v>7503</v>
      </c>
      <c r="B1596" s="16" t="s">
        <v>154</v>
      </c>
      <c r="C1596" s="18" t="s">
        <v>7504</v>
      </c>
      <c r="D1596" s="16" t="s">
        <v>7505</v>
      </c>
      <c r="E1596" s="19">
        <v>43060.21016203704</v>
      </c>
      <c r="F1596" s="16"/>
      <c r="G1596" s="16" t="s">
        <v>32</v>
      </c>
      <c r="H1596" s="16" t="s">
        <v>715</v>
      </c>
      <c r="I1596" s="16" t="s">
        <v>713</v>
      </c>
      <c r="J1596" s="16" t="s">
        <v>156</v>
      </c>
      <c r="K1596" s="16" t="s">
        <v>7506</v>
      </c>
      <c r="L1596" s="20" t="s">
        <v>86</v>
      </c>
      <c r="M1596" s="22" t="s">
        <v>340</v>
      </c>
      <c r="N1596" s="16">
        <v>3136.0</v>
      </c>
      <c r="O1596" s="16">
        <v>440.0</v>
      </c>
      <c r="P1596" s="16" t="s">
        <v>158</v>
      </c>
      <c r="Q1596" s="23" t="s">
        <v>7507</v>
      </c>
      <c r="R1596" s="20" t="s">
        <v>7508</v>
      </c>
    </row>
    <row r="1597">
      <c r="A1597" s="21" t="s">
        <v>7503</v>
      </c>
      <c r="B1597" s="16" t="s">
        <v>154</v>
      </c>
      <c r="C1597" s="18" t="s">
        <v>7504</v>
      </c>
      <c r="D1597" s="16" t="s">
        <v>7505</v>
      </c>
      <c r="E1597" s="19">
        <v>43060.21016203704</v>
      </c>
      <c r="F1597" s="16"/>
      <c r="G1597" s="16" t="s">
        <v>32</v>
      </c>
      <c r="H1597" s="16" t="s">
        <v>715</v>
      </c>
      <c r="I1597" s="16" t="s">
        <v>713</v>
      </c>
      <c r="J1597" s="16" t="s">
        <v>156</v>
      </c>
      <c r="K1597" s="16" t="s">
        <v>7506</v>
      </c>
      <c r="L1597" s="20" t="s">
        <v>86</v>
      </c>
      <c r="M1597" s="22" t="s">
        <v>340</v>
      </c>
      <c r="N1597" s="16">
        <v>3136.0</v>
      </c>
      <c r="O1597" s="16">
        <v>440.0</v>
      </c>
      <c r="P1597" s="16" t="s">
        <v>158</v>
      </c>
      <c r="Q1597" s="23" t="s">
        <v>7507</v>
      </c>
      <c r="R1597" s="20" t="s">
        <v>7508</v>
      </c>
    </row>
    <row r="1598">
      <c r="A1598" s="21" t="s">
        <v>7509</v>
      </c>
      <c r="B1598" s="16" t="s">
        <v>154</v>
      </c>
      <c r="C1598" s="18" t="s">
        <v>7510</v>
      </c>
      <c r="D1598" s="16" t="s">
        <v>7511</v>
      </c>
      <c r="E1598" s="19">
        <v>43059.984814814816</v>
      </c>
      <c r="F1598" s="16"/>
      <c r="G1598" s="16" t="s">
        <v>32</v>
      </c>
      <c r="H1598" s="16"/>
      <c r="I1598" s="16"/>
      <c r="J1598" s="16" t="s">
        <v>156</v>
      </c>
      <c r="K1598" s="16"/>
      <c r="L1598" s="20" t="s">
        <v>1845</v>
      </c>
      <c r="M1598" s="22" t="s">
        <v>340</v>
      </c>
      <c r="N1598" s="16">
        <v>3135.0</v>
      </c>
      <c r="O1598" s="16">
        <v>440.0</v>
      </c>
      <c r="P1598" s="16" t="s">
        <v>158</v>
      </c>
      <c r="Q1598" s="23" t="s">
        <v>7512</v>
      </c>
      <c r="R1598" s="20" t="s">
        <v>7513</v>
      </c>
    </row>
    <row r="1599">
      <c r="A1599" s="21" t="s">
        <v>7514</v>
      </c>
      <c r="B1599" s="16" t="s">
        <v>507</v>
      </c>
      <c r="C1599" s="18" t="s">
        <v>7515</v>
      </c>
      <c r="D1599" s="16" t="s">
        <v>7516</v>
      </c>
      <c r="E1599" s="19">
        <v>43059.63329861111</v>
      </c>
      <c r="F1599" s="16"/>
      <c r="G1599" s="16" t="s">
        <v>32</v>
      </c>
      <c r="H1599" s="16"/>
      <c r="I1599" s="16"/>
      <c r="J1599" s="16" t="s">
        <v>506</v>
      </c>
      <c r="K1599" s="16"/>
      <c r="L1599" s="20" t="s">
        <v>86</v>
      </c>
      <c r="M1599" s="22" t="s">
        <v>4218</v>
      </c>
      <c r="N1599" s="16">
        <v>265.0</v>
      </c>
      <c r="O1599" s="16">
        <v>132.0</v>
      </c>
      <c r="P1599" s="16" t="s">
        <v>1087</v>
      </c>
      <c r="Q1599" s="23" t="s">
        <v>7517</v>
      </c>
      <c r="R1599" s="20" t="s">
        <v>7518</v>
      </c>
    </row>
    <row r="1600">
      <c r="A1600" s="21" t="s">
        <v>7519</v>
      </c>
      <c r="B1600" s="16" t="s">
        <v>2160</v>
      </c>
      <c r="C1600" s="18" t="s">
        <v>7515</v>
      </c>
      <c r="D1600" s="16" t="s">
        <v>7520</v>
      </c>
      <c r="E1600" s="19">
        <v>43058.185069444444</v>
      </c>
      <c r="F1600" s="16"/>
      <c r="G1600" s="16" t="s">
        <v>32</v>
      </c>
      <c r="H1600" s="16"/>
      <c r="I1600" s="16"/>
      <c r="J1600" s="16" t="s">
        <v>2163</v>
      </c>
      <c r="K1600" s="16"/>
      <c r="L1600" s="20" t="s">
        <v>53</v>
      </c>
      <c r="M1600" s="22" t="s">
        <v>2164</v>
      </c>
      <c r="N1600" s="16">
        <v>330.0</v>
      </c>
      <c r="O1600" s="16">
        <v>555.0</v>
      </c>
      <c r="P1600" s="16"/>
      <c r="Q1600" s="23" t="s">
        <v>7521</v>
      </c>
      <c r="R1600" s="20" t="s">
        <v>7518</v>
      </c>
    </row>
    <row r="1601">
      <c r="A1601" s="21" t="s">
        <v>7522</v>
      </c>
      <c r="B1601" s="16" t="s">
        <v>1662</v>
      </c>
      <c r="C1601" s="18" t="s">
        <v>7515</v>
      </c>
      <c r="D1601" s="16" t="s">
        <v>7523</v>
      </c>
      <c r="E1601" s="19">
        <v>43058.1841087963</v>
      </c>
      <c r="F1601" s="16"/>
      <c r="G1601" s="16" t="s">
        <v>32</v>
      </c>
      <c r="H1601" s="16"/>
      <c r="I1601" s="16"/>
      <c r="J1601" s="16" t="s">
        <v>1664</v>
      </c>
      <c r="K1601" s="16"/>
      <c r="L1601" s="20" t="s">
        <v>53</v>
      </c>
      <c r="M1601" s="22" t="s">
        <v>1665</v>
      </c>
      <c r="N1601" s="16">
        <v>143.0</v>
      </c>
      <c r="O1601" s="16">
        <v>158.0</v>
      </c>
      <c r="P1601" s="16"/>
      <c r="Q1601" s="23" t="s">
        <v>7524</v>
      </c>
      <c r="R1601" s="20" t="s">
        <v>7518</v>
      </c>
    </row>
    <row r="1602">
      <c r="A1602" s="21" t="s">
        <v>7525</v>
      </c>
      <c r="B1602" s="16" t="s">
        <v>7526</v>
      </c>
      <c r="C1602" s="18" t="s">
        <v>7515</v>
      </c>
      <c r="D1602" s="16" t="s">
        <v>7527</v>
      </c>
      <c r="E1602" s="19">
        <v>43057.90100694445</v>
      </c>
      <c r="F1602" s="16"/>
      <c r="G1602" s="16" t="s">
        <v>32</v>
      </c>
      <c r="H1602" s="16"/>
      <c r="I1602" s="16"/>
      <c r="J1602" s="16" t="s">
        <v>7528</v>
      </c>
      <c r="K1602" s="16"/>
      <c r="L1602" s="20" t="s">
        <v>44</v>
      </c>
      <c r="M1602" s="22" t="s">
        <v>7529</v>
      </c>
      <c r="N1602" s="16">
        <v>1629.0</v>
      </c>
      <c r="O1602" s="16">
        <v>784.0</v>
      </c>
      <c r="P1602" s="16" t="s">
        <v>7530</v>
      </c>
      <c r="Q1602" s="23" t="s">
        <v>7531</v>
      </c>
      <c r="R1602" s="20" t="s">
        <v>7518</v>
      </c>
    </row>
    <row r="1603">
      <c r="A1603" s="21" t="s">
        <v>7532</v>
      </c>
      <c r="B1603" s="16" t="s">
        <v>522</v>
      </c>
      <c r="C1603" s="18" t="s">
        <v>7515</v>
      </c>
      <c r="D1603" s="16" t="s">
        <v>7533</v>
      </c>
      <c r="E1603" s="19">
        <v>43057.33756944444</v>
      </c>
      <c r="F1603" s="16"/>
      <c r="G1603" s="16" t="s">
        <v>32</v>
      </c>
      <c r="H1603" s="16"/>
      <c r="I1603" s="16"/>
      <c r="J1603" s="16" t="s">
        <v>524</v>
      </c>
      <c r="K1603" s="16"/>
      <c r="L1603" s="20" t="s">
        <v>53</v>
      </c>
      <c r="M1603" s="22" t="s">
        <v>525</v>
      </c>
      <c r="N1603" s="16">
        <v>58.0</v>
      </c>
      <c r="O1603" s="16">
        <v>234.0</v>
      </c>
      <c r="P1603" s="16" t="s">
        <v>526</v>
      </c>
      <c r="Q1603" s="23" t="s">
        <v>7534</v>
      </c>
      <c r="R1603" s="20" t="s">
        <v>7518</v>
      </c>
    </row>
    <row r="1604">
      <c r="A1604" s="21" t="s">
        <v>7535</v>
      </c>
      <c r="B1604" s="16" t="s">
        <v>7536</v>
      </c>
      <c r="C1604" s="18" t="s">
        <v>7515</v>
      </c>
      <c r="D1604" s="16" t="s">
        <v>7537</v>
      </c>
      <c r="E1604" s="19">
        <v>43057.19925925926</v>
      </c>
      <c r="F1604" s="16"/>
      <c r="G1604" s="16" t="s">
        <v>32</v>
      </c>
      <c r="H1604" s="16"/>
      <c r="I1604" s="16"/>
      <c r="J1604" s="16" t="s">
        <v>7538</v>
      </c>
      <c r="K1604" s="16"/>
      <c r="L1604" s="20" t="s">
        <v>77</v>
      </c>
      <c r="M1604" s="22" t="s">
        <v>7539</v>
      </c>
      <c r="N1604" s="16">
        <v>1747.0</v>
      </c>
      <c r="O1604" s="16">
        <v>2180.0</v>
      </c>
      <c r="P1604" s="16" t="s">
        <v>7540</v>
      </c>
      <c r="Q1604" s="23" t="s">
        <v>7541</v>
      </c>
      <c r="R1604" s="20" t="s">
        <v>7518</v>
      </c>
    </row>
    <row r="1605">
      <c r="A1605" s="21" t="s">
        <v>7542</v>
      </c>
      <c r="B1605" s="16" t="s">
        <v>7543</v>
      </c>
      <c r="C1605" s="18" t="s">
        <v>7515</v>
      </c>
      <c r="D1605" s="16" t="s">
        <v>7544</v>
      </c>
      <c r="E1605" s="19">
        <v>43057.17684027778</v>
      </c>
      <c r="F1605" s="16"/>
      <c r="G1605" s="16" t="s">
        <v>32</v>
      </c>
      <c r="H1605" s="16"/>
      <c r="I1605" s="16"/>
      <c r="J1605" s="16" t="s">
        <v>7545</v>
      </c>
      <c r="K1605" s="16"/>
      <c r="L1605" s="20" t="s">
        <v>53</v>
      </c>
      <c r="M1605" s="22" t="s">
        <v>7546</v>
      </c>
      <c r="N1605" s="16">
        <v>781.0</v>
      </c>
      <c r="O1605" s="16">
        <v>542.0</v>
      </c>
      <c r="P1605" s="16" t="s">
        <v>856</v>
      </c>
      <c r="Q1605" s="23" t="s">
        <v>7547</v>
      </c>
      <c r="R1605" s="20" t="s">
        <v>7518</v>
      </c>
    </row>
    <row r="1606">
      <c r="A1606" s="21" t="s">
        <v>7548</v>
      </c>
      <c r="B1606" s="16" t="s">
        <v>7549</v>
      </c>
      <c r="C1606" s="18" t="s">
        <v>7515</v>
      </c>
      <c r="D1606" s="16" t="s">
        <v>7550</v>
      </c>
      <c r="E1606" s="19">
        <v>43057.11369212963</v>
      </c>
      <c r="F1606" s="16"/>
      <c r="G1606" s="16" t="s">
        <v>32</v>
      </c>
      <c r="H1606" s="16"/>
      <c r="I1606" s="16"/>
      <c r="J1606" s="16" t="s">
        <v>7551</v>
      </c>
      <c r="K1606" s="16"/>
      <c r="L1606" s="20" t="s">
        <v>44</v>
      </c>
      <c r="M1606" s="22" t="s">
        <v>7552</v>
      </c>
      <c r="N1606" s="16">
        <v>1348.0</v>
      </c>
      <c r="O1606" s="16">
        <v>3982.0</v>
      </c>
      <c r="P1606" s="16"/>
      <c r="Q1606" s="23" t="s">
        <v>7553</v>
      </c>
      <c r="R1606" s="20" t="s">
        <v>7518</v>
      </c>
    </row>
    <row r="1607">
      <c r="A1607" s="21" t="s">
        <v>7554</v>
      </c>
      <c r="B1607" s="16" t="s">
        <v>7555</v>
      </c>
      <c r="C1607" s="18" t="s">
        <v>7556</v>
      </c>
      <c r="D1607" s="16" t="s">
        <v>7557</v>
      </c>
      <c r="E1607" s="19">
        <v>43057.02292824074</v>
      </c>
      <c r="F1607" s="16"/>
      <c r="G1607" s="16" t="s">
        <v>32</v>
      </c>
      <c r="H1607" s="16"/>
      <c r="I1607" s="16"/>
      <c r="J1607" s="16" t="s">
        <v>7558</v>
      </c>
      <c r="K1607" s="16"/>
      <c r="L1607" s="20" t="s">
        <v>7361</v>
      </c>
      <c r="M1607" s="22" t="s">
        <v>7559</v>
      </c>
      <c r="N1607" s="16">
        <v>100.0</v>
      </c>
      <c r="O1607" s="16">
        <v>189.0</v>
      </c>
      <c r="P1607" s="16" t="s">
        <v>7560</v>
      </c>
      <c r="Q1607" s="23" t="s">
        <v>7561</v>
      </c>
      <c r="R1607" s="20" t="s">
        <v>7562</v>
      </c>
    </row>
    <row r="1608">
      <c r="A1608" s="21" t="s">
        <v>7563</v>
      </c>
      <c r="B1608" s="16" t="s">
        <v>7564</v>
      </c>
      <c r="C1608" s="18" t="s">
        <v>7515</v>
      </c>
      <c r="D1608" s="16" t="s">
        <v>7565</v>
      </c>
      <c r="E1608" s="19">
        <v>43057.01626157407</v>
      </c>
      <c r="F1608" s="16"/>
      <c r="G1608" s="16" t="s">
        <v>32</v>
      </c>
      <c r="H1608" s="16"/>
      <c r="I1608" s="16"/>
      <c r="J1608" s="16" t="s">
        <v>7566</v>
      </c>
      <c r="K1608" s="16"/>
      <c r="L1608" s="20" t="s">
        <v>86</v>
      </c>
      <c r="M1608" s="22" t="s">
        <v>7567</v>
      </c>
      <c r="N1608" s="16">
        <v>495.0</v>
      </c>
      <c r="O1608" s="16">
        <v>583.0</v>
      </c>
      <c r="P1608" s="16" t="s">
        <v>7568</v>
      </c>
      <c r="Q1608" s="23" t="s">
        <v>7569</v>
      </c>
      <c r="R1608" s="20" t="s">
        <v>7518</v>
      </c>
    </row>
    <row r="1609">
      <c r="A1609" s="21" t="s">
        <v>7570</v>
      </c>
      <c r="B1609" s="16" t="s">
        <v>6179</v>
      </c>
      <c r="C1609" s="18" t="s">
        <v>7515</v>
      </c>
      <c r="D1609" s="16" t="s">
        <v>7571</v>
      </c>
      <c r="E1609" s="19">
        <v>43056.96443287037</v>
      </c>
      <c r="F1609" s="16"/>
      <c r="G1609" s="16" t="s">
        <v>122</v>
      </c>
      <c r="H1609" s="16"/>
      <c r="I1609" s="16"/>
      <c r="J1609" s="16" t="s">
        <v>6182</v>
      </c>
      <c r="K1609" s="16"/>
      <c r="L1609" s="20" t="s">
        <v>53</v>
      </c>
      <c r="M1609" s="22" t="s">
        <v>6183</v>
      </c>
      <c r="N1609" s="16">
        <v>419.0</v>
      </c>
      <c r="O1609" s="16">
        <v>513.0</v>
      </c>
      <c r="P1609" s="16" t="s">
        <v>6184</v>
      </c>
      <c r="Q1609" s="23" t="s">
        <v>7572</v>
      </c>
      <c r="R1609" s="20" t="s">
        <v>7518</v>
      </c>
    </row>
    <row r="1610">
      <c r="A1610" s="21" t="s">
        <v>7573</v>
      </c>
      <c r="B1610" s="16" t="s">
        <v>7574</v>
      </c>
      <c r="C1610" s="18" t="s">
        <v>7515</v>
      </c>
      <c r="D1610" s="16" t="s">
        <v>7575</v>
      </c>
      <c r="E1610" s="19">
        <v>43056.96151620371</v>
      </c>
      <c r="F1610" s="16"/>
      <c r="G1610" s="16" t="s">
        <v>32</v>
      </c>
      <c r="H1610" s="16"/>
      <c r="I1610" s="16"/>
      <c r="J1610" s="16" t="s">
        <v>7576</v>
      </c>
      <c r="K1610" s="16"/>
      <c r="L1610" s="20" t="s">
        <v>86</v>
      </c>
      <c r="M1610" s="22" t="s">
        <v>7577</v>
      </c>
      <c r="N1610" s="16">
        <v>810.0</v>
      </c>
      <c r="O1610" s="16">
        <v>119.0</v>
      </c>
      <c r="P1610" s="16" t="s">
        <v>7578</v>
      </c>
      <c r="Q1610" s="23" t="s">
        <v>7579</v>
      </c>
      <c r="R1610" s="20" t="s">
        <v>7518</v>
      </c>
    </row>
    <row r="1611">
      <c r="A1611" s="21" t="s">
        <v>7580</v>
      </c>
      <c r="B1611" s="16" t="s">
        <v>1258</v>
      </c>
      <c r="C1611" s="18" t="s">
        <v>7515</v>
      </c>
      <c r="D1611" s="16" t="s">
        <v>7581</v>
      </c>
      <c r="E1611" s="19">
        <v>43056.957604166666</v>
      </c>
      <c r="F1611" s="16"/>
      <c r="G1611" s="16" t="s">
        <v>32</v>
      </c>
      <c r="H1611" s="16"/>
      <c r="I1611" s="16"/>
      <c r="J1611" s="16" t="s">
        <v>1261</v>
      </c>
      <c r="K1611" s="16"/>
      <c r="L1611" s="20" t="s">
        <v>44</v>
      </c>
      <c r="M1611" s="22" t="s">
        <v>1262</v>
      </c>
      <c r="N1611" s="16">
        <v>293.0</v>
      </c>
      <c r="O1611" s="16">
        <v>386.0</v>
      </c>
      <c r="P1611" s="16"/>
      <c r="Q1611" s="23" t="s">
        <v>7582</v>
      </c>
      <c r="R1611" s="20" t="s">
        <v>7518</v>
      </c>
    </row>
    <row r="1612">
      <c r="A1612" s="21" t="s">
        <v>7583</v>
      </c>
      <c r="B1612" s="16" t="s">
        <v>7584</v>
      </c>
      <c r="C1612" s="18" t="s">
        <v>7515</v>
      </c>
      <c r="D1612" s="16" t="s">
        <v>7585</v>
      </c>
      <c r="E1612" s="19">
        <v>43056.92020833334</v>
      </c>
      <c r="F1612" s="16"/>
      <c r="G1612" s="16" t="s">
        <v>32</v>
      </c>
      <c r="H1612" s="16"/>
      <c r="I1612" s="16"/>
      <c r="J1612" s="16" t="s">
        <v>7586</v>
      </c>
      <c r="K1612" s="16"/>
      <c r="L1612" s="20" t="s">
        <v>44</v>
      </c>
      <c r="M1612" s="22" t="s">
        <v>7587</v>
      </c>
      <c r="N1612" s="16">
        <v>417.0</v>
      </c>
      <c r="O1612" s="16">
        <v>522.0</v>
      </c>
      <c r="P1612" s="16" t="s">
        <v>7588</v>
      </c>
      <c r="Q1612" s="23" t="s">
        <v>7589</v>
      </c>
      <c r="R1612" s="20" t="s">
        <v>7518</v>
      </c>
    </row>
    <row r="1613">
      <c r="A1613" s="21" t="s">
        <v>7590</v>
      </c>
      <c r="B1613" s="16" t="s">
        <v>7591</v>
      </c>
      <c r="C1613" s="18" t="s">
        <v>7515</v>
      </c>
      <c r="D1613" s="16" t="s">
        <v>7592</v>
      </c>
      <c r="E1613" s="19">
        <v>43056.9153125</v>
      </c>
      <c r="F1613" s="16"/>
      <c r="G1613" s="16" t="s">
        <v>32</v>
      </c>
      <c r="H1613" s="16"/>
      <c r="I1613" s="16"/>
      <c r="J1613" s="16" t="s">
        <v>7593</v>
      </c>
      <c r="K1613" s="16"/>
      <c r="L1613" s="20" t="s">
        <v>44</v>
      </c>
      <c r="M1613" s="22" t="s">
        <v>7594</v>
      </c>
      <c r="N1613" s="16">
        <v>2981.0</v>
      </c>
      <c r="O1613" s="16">
        <v>899.0</v>
      </c>
      <c r="P1613" s="16" t="s">
        <v>7595</v>
      </c>
      <c r="Q1613" s="23" t="s">
        <v>7596</v>
      </c>
      <c r="R1613" s="20" t="s">
        <v>7518</v>
      </c>
    </row>
    <row r="1614">
      <c r="A1614" s="21" t="s">
        <v>7597</v>
      </c>
      <c r="B1614" s="16" t="s">
        <v>7598</v>
      </c>
      <c r="C1614" s="18" t="s">
        <v>7515</v>
      </c>
      <c r="D1614" s="16" t="s">
        <v>7599</v>
      </c>
      <c r="E1614" s="19">
        <v>43056.91047453704</v>
      </c>
      <c r="F1614" s="16"/>
      <c r="G1614" s="16" t="s">
        <v>32</v>
      </c>
      <c r="H1614" s="16"/>
      <c r="I1614" s="16"/>
      <c r="J1614" s="16" t="s">
        <v>7600</v>
      </c>
      <c r="K1614" s="16"/>
      <c r="L1614" s="20" t="s">
        <v>86</v>
      </c>
      <c r="M1614" s="22" t="s">
        <v>7601</v>
      </c>
      <c r="N1614" s="16">
        <v>7594.0</v>
      </c>
      <c r="O1614" s="16">
        <v>41.0</v>
      </c>
      <c r="P1614" s="16"/>
      <c r="Q1614" s="23" t="s">
        <v>7602</v>
      </c>
      <c r="R1614" s="20" t="s">
        <v>7518</v>
      </c>
    </row>
    <row r="1615">
      <c r="A1615" s="21" t="s">
        <v>7603</v>
      </c>
      <c r="B1615" s="16" t="s">
        <v>7604</v>
      </c>
      <c r="C1615" s="18" t="s">
        <v>7515</v>
      </c>
      <c r="D1615" s="16" t="s">
        <v>7605</v>
      </c>
      <c r="E1615" s="19">
        <v>43056.907442129625</v>
      </c>
      <c r="F1615" s="16"/>
      <c r="G1615" s="16" t="s">
        <v>4905</v>
      </c>
      <c r="H1615" s="16"/>
      <c r="I1615" s="16"/>
      <c r="J1615" s="16" t="s">
        <v>7606</v>
      </c>
      <c r="K1615" s="16"/>
      <c r="L1615" s="20" t="s">
        <v>86</v>
      </c>
      <c r="M1615" s="22" t="s">
        <v>7607</v>
      </c>
      <c r="N1615" s="16">
        <v>1863.0</v>
      </c>
      <c r="O1615" s="16">
        <v>2677.0</v>
      </c>
      <c r="P1615" s="16" t="s">
        <v>7608</v>
      </c>
      <c r="Q1615" s="23" t="s">
        <v>7609</v>
      </c>
      <c r="R1615" s="20" t="s">
        <v>7518</v>
      </c>
    </row>
    <row r="1616">
      <c r="A1616" s="21" t="s">
        <v>7610</v>
      </c>
      <c r="B1616" s="16" t="s">
        <v>4574</v>
      </c>
      <c r="C1616" s="18" t="s">
        <v>7515</v>
      </c>
      <c r="D1616" s="16" t="s">
        <v>7611</v>
      </c>
      <c r="E1616" s="19">
        <v>43056.90126157408</v>
      </c>
      <c r="F1616" s="16"/>
      <c r="G1616" s="16" t="s">
        <v>32</v>
      </c>
      <c r="H1616" s="16"/>
      <c r="I1616" s="16"/>
      <c r="J1616" s="16" t="s">
        <v>4576</v>
      </c>
      <c r="K1616" s="16"/>
      <c r="L1616" s="20" t="s">
        <v>86</v>
      </c>
      <c r="M1616" s="22" t="s">
        <v>4577</v>
      </c>
      <c r="N1616" s="16">
        <v>12890.0</v>
      </c>
      <c r="O1616" s="16">
        <v>1805.0</v>
      </c>
      <c r="P1616" s="16" t="s">
        <v>4578</v>
      </c>
      <c r="Q1616" s="23" t="s">
        <v>7612</v>
      </c>
      <c r="R1616" s="20" t="s">
        <v>7518</v>
      </c>
    </row>
    <row r="1617">
      <c r="A1617" s="21" t="s">
        <v>7613</v>
      </c>
      <c r="B1617" s="16" t="s">
        <v>1859</v>
      </c>
      <c r="C1617" s="18" t="s">
        <v>7515</v>
      </c>
      <c r="D1617" s="16" t="s">
        <v>7614</v>
      </c>
      <c r="E1617" s="19">
        <v>43056.897939814815</v>
      </c>
      <c r="F1617" s="16"/>
      <c r="G1617" s="16" t="s">
        <v>32</v>
      </c>
      <c r="H1617" s="16"/>
      <c r="I1617" s="16"/>
      <c r="J1617" s="16" t="s">
        <v>1861</v>
      </c>
      <c r="K1617" s="16"/>
      <c r="L1617" s="20" t="s">
        <v>86</v>
      </c>
      <c r="M1617" s="22" t="s">
        <v>1862</v>
      </c>
      <c r="N1617" s="16">
        <v>466.0</v>
      </c>
      <c r="O1617" s="16">
        <v>1590.0</v>
      </c>
      <c r="P1617" s="16" t="s">
        <v>1863</v>
      </c>
      <c r="Q1617" s="23" t="s">
        <v>7615</v>
      </c>
      <c r="R1617" s="20" t="s">
        <v>7518</v>
      </c>
    </row>
    <row r="1618">
      <c r="A1618" s="21" t="s">
        <v>7616</v>
      </c>
      <c r="B1618" s="16" t="s">
        <v>7617</v>
      </c>
      <c r="C1618" s="18" t="s">
        <v>7515</v>
      </c>
      <c r="D1618" s="16" t="s">
        <v>7618</v>
      </c>
      <c r="E1618" s="19">
        <v>43056.8946875</v>
      </c>
      <c r="F1618" s="16"/>
      <c r="G1618" s="16" t="s">
        <v>32</v>
      </c>
      <c r="H1618" s="16"/>
      <c r="I1618" s="16"/>
      <c r="J1618" s="16" t="s">
        <v>7619</v>
      </c>
      <c r="K1618" s="16"/>
      <c r="L1618" s="20" t="s">
        <v>44</v>
      </c>
      <c r="M1618" s="22" t="s">
        <v>7620</v>
      </c>
      <c r="N1618" s="16">
        <v>26.0</v>
      </c>
      <c r="O1618" s="16">
        <v>177.0</v>
      </c>
      <c r="P1618" s="16" t="s">
        <v>7621</v>
      </c>
      <c r="Q1618" s="23" t="s">
        <v>7622</v>
      </c>
      <c r="R1618" s="20" t="s">
        <v>7518</v>
      </c>
    </row>
    <row r="1619">
      <c r="A1619" s="21" t="s">
        <v>7623</v>
      </c>
      <c r="B1619" s="16" t="s">
        <v>7624</v>
      </c>
      <c r="C1619" s="18" t="s">
        <v>7515</v>
      </c>
      <c r="D1619" s="16" t="s">
        <v>7625</v>
      </c>
      <c r="E1619" s="19">
        <v>43056.89383101852</v>
      </c>
      <c r="F1619" s="16"/>
      <c r="G1619" s="16" t="s">
        <v>32</v>
      </c>
      <c r="H1619" s="16"/>
      <c r="I1619" s="16"/>
      <c r="J1619" s="16" t="s">
        <v>7626</v>
      </c>
      <c r="K1619" s="16"/>
      <c r="L1619" s="20" t="s">
        <v>86</v>
      </c>
      <c r="M1619" s="22" t="s">
        <v>7627</v>
      </c>
      <c r="N1619" s="16">
        <v>24120.0</v>
      </c>
      <c r="O1619" s="16">
        <v>151.0</v>
      </c>
      <c r="P1619" s="16" t="s">
        <v>1116</v>
      </c>
      <c r="Q1619" s="23" t="s">
        <v>7628</v>
      </c>
      <c r="R1619" s="20" t="s">
        <v>7518</v>
      </c>
    </row>
    <row r="1620">
      <c r="A1620" s="21" t="s">
        <v>7629</v>
      </c>
      <c r="B1620" s="16" t="s">
        <v>3531</v>
      </c>
      <c r="C1620" s="18" t="s">
        <v>7630</v>
      </c>
      <c r="D1620" s="16" t="s">
        <v>7631</v>
      </c>
      <c r="E1620" s="19">
        <v>43056.892789351856</v>
      </c>
      <c r="F1620" s="16"/>
      <c r="G1620" s="16" t="s">
        <v>32</v>
      </c>
      <c r="H1620" s="16"/>
      <c r="I1620" s="16"/>
      <c r="J1620" s="16" t="s">
        <v>3534</v>
      </c>
      <c r="K1620" s="16"/>
      <c r="L1620" s="20" t="s">
        <v>86</v>
      </c>
      <c r="M1620" s="22" t="s">
        <v>3535</v>
      </c>
      <c r="N1620" s="16">
        <v>10095.0</v>
      </c>
      <c r="O1620" s="16">
        <v>746.0</v>
      </c>
      <c r="P1620" s="16" t="s">
        <v>158</v>
      </c>
      <c r="Q1620" s="23" t="s">
        <v>7632</v>
      </c>
      <c r="R1620" s="20" t="s">
        <v>7633</v>
      </c>
    </row>
    <row r="1621">
      <c r="A1621" s="21" t="s">
        <v>7634</v>
      </c>
      <c r="B1621" s="16" t="s">
        <v>7635</v>
      </c>
      <c r="C1621" s="18" t="s">
        <v>7636</v>
      </c>
      <c r="D1621" s="16" t="s">
        <v>7637</v>
      </c>
      <c r="E1621" s="19">
        <v>43056.691203703704</v>
      </c>
      <c r="F1621" s="16"/>
      <c r="G1621" s="16" t="s">
        <v>122</v>
      </c>
      <c r="H1621" s="16"/>
      <c r="I1621" s="16"/>
      <c r="J1621" s="16" t="s">
        <v>7638</v>
      </c>
      <c r="K1621" s="16"/>
      <c r="L1621" s="20" t="s">
        <v>86</v>
      </c>
      <c r="M1621" s="22" t="s">
        <v>7639</v>
      </c>
      <c r="N1621" s="16">
        <v>85.0</v>
      </c>
      <c r="O1621" s="16">
        <v>44.0</v>
      </c>
      <c r="P1621" s="16" t="s">
        <v>7640</v>
      </c>
      <c r="Q1621" s="23" t="s">
        <v>7641</v>
      </c>
      <c r="R1621" s="20" t="s">
        <v>7642</v>
      </c>
    </row>
    <row r="1622">
      <c r="A1622" s="21" t="s">
        <v>7643</v>
      </c>
      <c r="B1622" s="16" t="s">
        <v>7644</v>
      </c>
      <c r="C1622" s="18" t="s">
        <v>7636</v>
      </c>
      <c r="D1622" s="16" t="s">
        <v>7645</v>
      </c>
      <c r="E1622" s="19">
        <v>43056.57135416666</v>
      </c>
      <c r="F1622" s="16"/>
      <c r="G1622" s="16" t="s">
        <v>32</v>
      </c>
      <c r="H1622" s="16"/>
      <c r="I1622" s="16"/>
      <c r="J1622" s="16" t="s">
        <v>7646</v>
      </c>
      <c r="K1622" s="16"/>
      <c r="L1622" s="20" t="s">
        <v>53</v>
      </c>
      <c r="M1622" s="22" t="s">
        <v>7647</v>
      </c>
      <c r="N1622" s="16">
        <v>217.0</v>
      </c>
      <c r="O1622" s="16">
        <v>113.0</v>
      </c>
      <c r="P1622" s="16"/>
      <c r="Q1622" s="23" t="s">
        <v>7648</v>
      </c>
      <c r="R1622" s="20" t="s">
        <v>7642</v>
      </c>
    </row>
    <row r="1623">
      <c r="A1623" s="21" t="s">
        <v>7649</v>
      </c>
      <c r="B1623" s="16" t="s">
        <v>7650</v>
      </c>
      <c r="C1623" s="18" t="s">
        <v>7636</v>
      </c>
      <c r="D1623" s="16" t="s">
        <v>7651</v>
      </c>
      <c r="E1623" s="19">
        <v>43056.06050925926</v>
      </c>
      <c r="F1623" s="16"/>
      <c r="G1623" s="16" t="s">
        <v>32</v>
      </c>
      <c r="H1623" s="16"/>
      <c r="I1623" s="16"/>
      <c r="J1623" s="16" t="s">
        <v>7652</v>
      </c>
      <c r="K1623" s="16"/>
      <c r="L1623" s="20" t="s">
        <v>44</v>
      </c>
      <c r="M1623" s="22" t="s">
        <v>7653</v>
      </c>
      <c r="N1623" s="16">
        <v>311.0</v>
      </c>
      <c r="O1623" s="16">
        <v>196.0</v>
      </c>
      <c r="P1623" s="16" t="s">
        <v>856</v>
      </c>
      <c r="Q1623" s="23" t="s">
        <v>7654</v>
      </c>
      <c r="R1623" s="20" t="s">
        <v>7642</v>
      </c>
    </row>
    <row r="1624">
      <c r="A1624" s="21" t="s">
        <v>7655</v>
      </c>
      <c r="B1624" s="16" t="s">
        <v>3664</v>
      </c>
      <c r="C1624" s="18" t="s">
        <v>7656</v>
      </c>
      <c r="D1624" s="16" t="s">
        <v>7657</v>
      </c>
      <c r="E1624" s="19">
        <v>43055.792175925926</v>
      </c>
      <c r="F1624" s="16"/>
      <c r="G1624" s="16" t="s">
        <v>32</v>
      </c>
      <c r="H1624" s="16"/>
      <c r="I1624" s="16"/>
      <c r="J1624" s="16" t="s">
        <v>3667</v>
      </c>
      <c r="K1624" s="16"/>
      <c r="L1624" s="20" t="s">
        <v>516</v>
      </c>
      <c r="M1624" s="22" t="s">
        <v>3668</v>
      </c>
      <c r="N1624" s="16">
        <v>3085.0</v>
      </c>
      <c r="O1624" s="16">
        <v>1004.0</v>
      </c>
      <c r="P1624" s="16" t="s">
        <v>3669</v>
      </c>
      <c r="Q1624" s="23" t="s">
        <v>7658</v>
      </c>
      <c r="R1624" s="20" t="s">
        <v>7659</v>
      </c>
    </row>
    <row r="1625">
      <c r="A1625" s="21" t="s">
        <v>7660</v>
      </c>
      <c r="B1625" s="16" t="s">
        <v>7661</v>
      </c>
      <c r="C1625" s="18" t="s">
        <v>7662</v>
      </c>
      <c r="D1625" s="16" t="s">
        <v>7663</v>
      </c>
      <c r="E1625" s="19">
        <v>43055.18956018519</v>
      </c>
      <c r="F1625" s="16"/>
      <c r="G1625" s="16" t="s">
        <v>32</v>
      </c>
      <c r="H1625" s="16"/>
      <c r="I1625" s="16"/>
      <c r="J1625" s="16" t="s">
        <v>7664</v>
      </c>
      <c r="K1625" s="16"/>
      <c r="L1625" s="20" t="s">
        <v>44</v>
      </c>
      <c r="M1625" s="22" t="s">
        <v>7665</v>
      </c>
      <c r="N1625" s="16">
        <v>2174.0</v>
      </c>
      <c r="O1625" s="16">
        <v>1555.0</v>
      </c>
      <c r="P1625" s="16" t="s">
        <v>1576</v>
      </c>
      <c r="Q1625" s="23" t="s">
        <v>7666</v>
      </c>
      <c r="R1625" s="20" t="s">
        <v>7667</v>
      </c>
    </row>
    <row r="1626">
      <c r="A1626" s="21" t="s">
        <v>7668</v>
      </c>
      <c r="B1626" s="16" t="s">
        <v>7661</v>
      </c>
      <c r="C1626" s="18" t="s">
        <v>7669</v>
      </c>
      <c r="D1626" s="16" t="s">
        <v>7670</v>
      </c>
      <c r="E1626" s="19">
        <v>43055.18953703703</v>
      </c>
      <c r="F1626" s="16"/>
      <c r="G1626" s="16" t="s">
        <v>32</v>
      </c>
      <c r="H1626" s="16"/>
      <c r="I1626" s="16"/>
      <c r="J1626" s="16" t="s">
        <v>7664</v>
      </c>
      <c r="K1626" s="16"/>
      <c r="L1626" s="20" t="s">
        <v>44</v>
      </c>
      <c r="M1626" s="22" t="s">
        <v>7665</v>
      </c>
      <c r="N1626" s="16">
        <v>2174.0</v>
      </c>
      <c r="O1626" s="16">
        <v>1555.0</v>
      </c>
      <c r="P1626" s="16" t="s">
        <v>1576</v>
      </c>
      <c r="Q1626" s="23" t="s">
        <v>7671</v>
      </c>
      <c r="R1626" s="20" t="s">
        <v>7672</v>
      </c>
    </row>
    <row r="1627">
      <c r="A1627" s="21" t="s">
        <v>7673</v>
      </c>
      <c r="B1627" s="16" t="s">
        <v>7661</v>
      </c>
      <c r="C1627" s="18" t="s">
        <v>7674</v>
      </c>
      <c r="D1627" s="16" t="s">
        <v>7675</v>
      </c>
      <c r="E1627" s="19">
        <v>43055.18920138889</v>
      </c>
      <c r="F1627" s="16"/>
      <c r="G1627" s="16" t="s">
        <v>32</v>
      </c>
      <c r="H1627" s="16"/>
      <c r="I1627" s="16"/>
      <c r="J1627" s="16" t="s">
        <v>7664</v>
      </c>
      <c r="K1627" s="16"/>
      <c r="L1627" s="20" t="s">
        <v>44</v>
      </c>
      <c r="M1627" s="22" t="s">
        <v>7665</v>
      </c>
      <c r="N1627" s="16">
        <v>2174.0</v>
      </c>
      <c r="O1627" s="16">
        <v>1555.0</v>
      </c>
      <c r="P1627" s="16" t="s">
        <v>1576</v>
      </c>
      <c r="Q1627" s="23" t="s">
        <v>7676</v>
      </c>
      <c r="R1627" s="20" t="s">
        <v>7677</v>
      </c>
    </row>
    <row r="1628">
      <c r="A1628" s="21" t="s">
        <v>7678</v>
      </c>
      <c r="B1628" s="16" t="s">
        <v>7661</v>
      </c>
      <c r="C1628" s="18" t="s">
        <v>7679</v>
      </c>
      <c r="D1628" s="16" t="s">
        <v>7680</v>
      </c>
      <c r="E1628" s="19">
        <v>43055.1890625</v>
      </c>
      <c r="F1628" s="16"/>
      <c r="G1628" s="16" t="s">
        <v>32</v>
      </c>
      <c r="H1628" s="16"/>
      <c r="I1628" s="16"/>
      <c r="J1628" s="16" t="s">
        <v>7664</v>
      </c>
      <c r="K1628" s="16"/>
      <c r="L1628" s="20" t="s">
        <v>44</v>
      </c>
      <c r="M1628" s="22" t="s">
        <v>7665</v>
      </c>
      <c r="N1628" s="16">
        <v>2174.0</v>
      </c>
      <c r="O1628" s="16">
        <v>1555.0</v>
      </c>
      <c r="P1628" s="16" t="s">
        <v>1576</v>
      </c>
      <c r="Q1628" s="23" t="s">
        <v>7681</v>
      </c>
      <c r="R1628" s="20" t="s">
        <v>7682</v>
      </c>
    </row>
    <row r="1629">
      <c r="A1629" s="21" t="s">
        <v>7683</v>
      </c>
      <c r="B1629" s="16" t="s">
        <v>7684</v>
      </c>
      <c r="C1629" s="18" t="s">
        <v>7685</v>
      </c>
      <c r="D1629" s="16" t="s">
        <v>7686</v>
      </c>
      <c r="E1629" s="19">
        <v>43054.94688657408</v>
      </c>
      <c r="F1629" s="16"/>
      <c r="G1629" s="16" t="s">
        <v>32</v>
      </c>
      <c r="H1629" s="16"/>
      <c r="I1629" s="16"/>
      <c r="J1629" s="16" t="s">
        <v>7687</v>
      </c>
      <c r="K1629" s="16"/>
      <c r="L1629" s="20" t="s">
        <v>44</v>
      </c>
      <c r="M1629" s="22" t="s">
        <v>7688</v>
      </c>
      <c r="N1629" s="16">
        <v>3858.0</v>
      </c>
      <c r="O1629" s="16">
        <v>4658.0</v>
      </c>
      <c r="P1629" s="16" t="s">
        <v>7689</v>
      </c>
      <c r="Q1629" s="23" t="s">
        <v>7690</v>
      </c>
      <c r="R1629" s="20" t="s">
        <v>7691</v>
      </c>
    </row>
    <row r="1630">
      <c r="A1630" s="21" t="s">
        <v>7692</v>
      </c>
      <c r="B1630" s="16" t="s">
        <v>7693</v>
      </c>
      <c r="C1630" s="18" t="s">
        <v>7694</v>
      </c>
      <c r="D1630" s="16" t="s">
        <v>7695</v>
      </c>
      <c r="E1630" s="19">
        <v>43054.94447916667</v>
      </c>
      <c r="F1630" s="16"/>
      <c r="G1630" s="16" t="s">
        <v>32</v>
      </c>
      <c r="H1630" s="16"/>
      <c r="I1630" s="16"/>
      <c r="J1630" s="16" t="s">
        <v>7696</v>
      </c>
      <c r="K1630" s="16"/>
      <c r="L1630" s="20" t="s">
        <v>7697</v>
      </c>
      <c r="M1630" s="22" t="s">
        <v>7698</v>
      </c>
      <c r="N1630" s="16">
        <v>1963.0</v>
      </c>
      <c r="O1630" s="16">
        <v>792.0</v>
      </c>
      <c r="P1630" s="16" t="s">
        <v>7699</v>
      </c>
      <c r="Q1630" s="23" t="s">
        <v>7700</v>
      </c>
      <c r="R1630" s="20" t="s">
        <v>7701</v>
      </c>
    </row>
    <row r="1631">
      <c r="A1631" s="21" t="s">
        <v>7702</v>
      </c>
      <c r="B1631" s="16" t="s">
        <v>7703</v>
      </c>
      <c r="C1631" s="18" t="s">
        <v>7704</v>
      </c>
      <c r="D1631" s="16" t="s">
        <v>7705</v>
      </c>
      <c r="E1631" s="19">
        <v>43054.94347222222</v>
      </c>
      <c r="F1631" s="16"/>
      <c r="G1631" s="16" t="s">
        <v>32</v>
      </c>
      <c r="H1631" s="16"/>
      <c r="I1631" s="16"/>
      <c r="J1631" s="16" t="s">
        <v>7706</v>
      </c>
      <c r="K1631" s="16"/>
      <c r="L1631" s="20" t="s">
        <v>7697</v>
      </c>
      <c r="M1631" s="22" t="s">
        <v>7707</v>
      </c>
      <c r="N1631" s="16">
        <v>7521.0</v>
      </c>
      <c r="O1631" s="16">
        <v>5420.0</v>
      </c>
      <c r="P1631" s="16"/>
      <c r="Q1631" s="23" t="s">
        <v>7708</v>
      </c>
      <c r="R1631" s="20" t="s">
        <v>7709</v>
      </c>
    </row>
    <row r="1632">
      <c r="A1632" s="21" t="s">
        <v>7710</v>
      </c>
      <c r="B1632" s="16" t="s">
        <v>7711</v>
      </c>
      <c r="C1632" s="18" t="s">
        <v>7712</v>
      </c>
      <c r="D1632" s="16" t="s">
        <v>7705</v>
      </c>
      <c r="E1632" s="19">
        <v>43054.94347222222</v>
      </c>
      <c r="F1632" s="16"/>
      <c r="G1632" s="16" t="s">
        <v>32</v>
      </c>
      <c r="H1632" s="16"/>
      <c r="I1632" s="16"/>
      <c r="J1632" s="16" t="s">
        <v>7713</v>
      </c>
      <c r="K1632" s="16"/>
      <c r="L1632" s="20" t="s">
        <v>7697</v>
      </c>
      <c r="M1632" s="22" t="s">
        <v>7714</v>
      </c>
      <c r="N1632" s="16">
        <v>5635.0</v>
      </c>
      <c r="O1632" s="16">
        <v>2515.0</v>
      </c>
      <c r="P1632" s="16" t="s">
        <v>7715</v>
      </c>
      <c r="Q1632" s="23" t="s">
        <v>7716</v>
      </c>
      <c r="R1632" s="20" t="s">
        <v>7717</v>
      </c>
    </row>
    <row r="1633">
      <c r="A1633" s="21" t="s">
        <v>7718</v>
      </c>
      <c r="B1633" s="16" t="s">
        <v>7719</v>
      </c>
      <c r="C1633" s="18" t="s">
        <v>7720</v>
      </c>
      <c r="D1633" s="16" t="s">
        <v>7721</v>
      </c>
      <c r="E1633" s="19">
        <v>43054.94346064815</v>
      </c>
      <c r="F1633" s="16"/>
      <c r="G1633" s="16" t="s">
        <v>32</v>
      </c>
      <c r="H1633" s="16"/>
      <c r="I1633" s="16"/>
      <c r="J1633" s="16" t="s">
        <v>7722</v>
      </c>
      <c r="K1633" s="16"/>
      <c r="L1633" s="20" t="s">
        <v>7697</v>
      </c>
      <c r="M1633" s="22" t="s">
        <v>7723</v>
      </c>
      <c r="N1633" s="16">
        <v>14797.0</v>
      </c>
      <c r="O1633" s="16">
        <v>8842.0</v>
      </c>
      <c r="P1633" s="16" t="s">
        <v>7724</v>
      </c>
      <c r="Q1633" s="23" t="s">
        <v>7725</v>
      </c>
      <c r="R1633" s="20" t="s">
        <v>7726</v>
      </c>
    </row>
    <row r="1634">
      <c r="A1634" s="21" t="s">
        <v>7727</v>
      </c>
      <c r="B1634" s="16" t="s">
        <v>1082</v>
      </c>
      <c r="C1634" s="18" t="s">
        <v>7728</v>
      </c>
      <c r="D1634" s="16" t="s">
        <v>7729</v>
      </c>
      <c r="E1634" s="19">
        <v>43054.81317129629</v>
      </c>
      <c r="F1634" s="16"/>
      <c r="G1634" s="16" t="s">
        <v>32</v>
      </c>
      <c r="H1634" s="16"/>
      <c r="I1634" s="16"/>
      <c r="J1634" s="16" t="s">
        <v>1085</v>
      </c>
      <c r="K1634" s="16"/>
      <c r="L1634" s="20" t="s">
        <v>86</v>
      </c>
      <c r="M1634" s="22" t="s">
        <v>2937</v>
      </c>
      <c r="N1634" s="16">
        <v>153.0</v>
      </c>
      <c r="O1634" s="16">
        <v>287.0</v>
      </c>
      <c r="P1634" s="16" t="s">
        <v>1087</v>
      </c>
      <c r="Q1634" s="23" t="s">
        <v>7730</v>
      </c>
      <c r="R1634" s="20" t="s">
        <v>7731</v>
      </c>
    </row>
    <row r="1635">
      <c r="A1635" s="21" t="s">
        <v>7732</v>
      </c>
      <c r="B1635" s="16" t="s">
        <v>7733</v>
      </c>
      <c r="C1635" s="18" t="s">
        <v>7734</v>
      </c>
      <c r="D1635" s="16" t="s">
        <v>7735</v>
      </c>
      <c r="E1635" s="19">
        <v>43054.73326388889</v>
      </c>
      <c r="F1635" s="16"/>
      <c r="G1635" s="16" t="s">
        <v>32</v>
      </c>
      <c r="H1635" s="16"/>
      <c r="I1635" s="16"/>
      <c r="J1635" s="16" t="s">
        <v>7736</v>
      </c>
      <c r="K1635" s="16"/>
      <c r="L1635" s="20" t="s">
        <v>53</v>
      </c>
      <c r="M1635" s="22" t="s">
        <v>7737</v>
      </c>
      <c r="N1635" s="16">
        <v>1425.0</v>
      </c>
      <c r="O1635" s="16">
        <v>1999.0</v>
      </c>
      <c r="P1635" s="16" t="s">
        <v>7738</v>
      </c>
      <c r="Q1635" s="23" t="s">
        <v>7739</v>
      </c>
      <c r="R1635" s="20" t="s">
        <v>7740</v>
      </c>
    </row>
    <row r="1636">
      <c r="A1636" s="21" t="s">
        <v>7741</v>
      </c>
      <c r="B1636" s="16" t="s">
        <v>7742</v>
      </c>
      <c r="C1636" s="18" t="s">
        <v>7734</v>
      </c>
      <c r="D1636" s="16" t="s">
        <v>7743</v>
      </c>
      <c r="E1636" s="19">
        <v>43053.914560185185</v>
      </c>
      <c r="F1636" s="16"/>
      <c r="G1636" s="16" t="s">
        <v>32</v>
      </c>
      <c r="H1636" s="16"/>
      <c r="I1636" s="16"/>
      <c r="J1636" s="16" t="s">
        <v>7744</v>
      </c>
      <c r="K1636" s="16"/>
      <c r="L1636" s="20" t="s">
        <v>53</v>
      </c>
      <c r="M1636" s="22" t="s">
        <v>7745</v>
      </c>
      <c r="N1636" s="16">
        <v>1201.0</v>
      </c>
      <c r="O1636" s="16">
        <v>1523.0</v>
      </c>
      <c r="P1636" s="16" t="s">
        <v>7746</v>
      </c>
      <c r="Q1636" s="23" t="s">
        <v>7747</v>
      </c>
      <c r="R1636" s="20" t="s">
        <v>7740</v>
      </c>
    </row>
    <row r="1637">
      <c r="A1637" s="21" t="s">
        <v>7748</v>
      </c>
      <c r="B1637" s="16" t="s">
        <v>154</v>
      </c>
      <c r="C1637" s="18" t="s">
        <v>7749</v>
      </c>
      <c r="D1637" s="16" t="s">
        <v>7750</v>
      </c>
      <c r="E1637" s="19">
        <v>43052.97194444445</v>
      </c>
      <c r="F1637" s="16"/>
      <c r="G1637" s="16" t="s">
        <v>32</v>
      </c>
      <c r="H1637" s="16"/>
      <c r="I1637" s="16"/>
      <c r="J1637" s="16" t="s">
        <v>156</v>
      </c>
      <c r="K1637" s="16"/>
      <c r="L1637" s="20" t="s">
        <v>1845</v>
      </c>
      <c r="M1637" s="22" t="s">
        <v>340</v>
      </c>
      <c r="N1637" s="16">
        <v>3131.0</v>
      </c>
      <c r="O1637" s="16">
        <v>440.0</v>
      </c>
      <c r="P1637" s="16" t="s">
        <v>158</v>
      </c>
      <c r="Q1637" s="23" t="s">
        <v>7751</v>
      </c>
      <c r="R1637" s="20" t="s">
        <v>7752</v>
      </c>
    </row>
    <row r="1638">
      <c r="A1638" s="21" t="s">
        <v>7753</v>
      </c>
      <c r="B1638" s="16" t="s">
        <v>7711</v>
      </c>
      <c r="C1638" s="18" t="s">
        <v>7754</v>
      </c>
      <c r="D1638" s="16" t="s">
        <v>7755</v>
      </c>
      <c r="E1638" s="19">
        <v>43052.93408564814</v>
      </c>
      <c r="F1638" s="16"/>
      <c r="G1638" s="16" t="s">
        <v>32</v>
      </c>
      <c r="H1638" s="16"/>
      <c r="I1638" s="16"/>
      <c r="J1638" s="16" t="s">
        <v>7713</v>
      </c>
      <c r="K1638" s="16"/>
      <c r="L1638" s="20" t="s">
        <v>7697</v>
      </c>
      <c r="M1638" s="22" t="s">
        <v>7714</v>
      </c>
      <c r="N1638" s="16">
        <v>5635.0</v>
      </c>
      <c r="O1638" s="16">
        <v>2515.0</v>
      </c>
      <c r="P1638" s="16" t="s">
        <v>7715</v>
      </c>
      <c r="Q1638" s="23" t="s">
        <v>7756</v>
      </c>
      <c r="R1638" s="20" t="s">
        <v>7757</v>
      </c>
    </row>
    <row r="1639">
      <c r="A1639" s="21" t="s">
        <v>7758</v>
      </c>
      <c r="B1639" s="16" t="s">
        <v>7703</v>
      </c>
      <c r="C1639" s="18" t="s">
        <v>7759</v>
      </c>
      <c r="D1639" s="16" t="s">
        <v>7760</v>
      </c>
      <c r="E1639" s="19">
        <v>43052.91951388889</v>
      </c>
      <c r="F1639" s="16"/>
      <c r="G1639" s="16" t="s">
        <v>32</v>
      </c>
      <c r="H1639" s="16"/>
      <c r="I1639" s="16"/>
      <c r="J1639" s="16" t="s">
        <v>7706</v>
      </c>
      <c r="K1639" s="16"/>
      <c r="L1639" s="20" t="s">
        <v>7697</v>
      </c>
      <c r="M1639" s="22" t="s">
        <v>7707</v>
      </c>
      <c r="N1639" s="16">
        <v>7521.0</v>
      </c>
      <c r="O1639" s="16">
        <v>5420.0</v>
      </c>
      <c r="P1639" s="16"/>
      <c r="Q1639" s="23" t="s">
        <v>7761</v>
      </c>
      <c r="R1639" s="20" t="s">
        <v>7762</v>
      </c>
    </row>
    <row r="1640">
      <c r="A1640" s="21" t="s">
        <v>7763</v>
      </c>
      <c r="B1640" s="16" t="s">
        <v>7764</v>
      </c>
      <c r="C1640" s="18" t="s">
        <v>7765</v>
      </c>
      <c r="D1640" s="16" t="s">
        <v>7766</v>
      </c>
      <c r="E1640" s="19">
        <v>43052.68005787037</v>
      </c>
      <c r="F1640" s="16"/>
      <c r="G1640" s="16" t="s">
        <v>32</v>
      </c>
      <c r="H1640" s="16"/>
      <c r="I1640" s="16"/>
      <c r="J1640" s="16" t="s">
        <v>7767</v>
      </c>
      <c r="K1640" s="16"/>
      <c r="L1640" s="20" t="s">
        <v>44</v>
      </c>
      <c r="M1640" s="22" t="s">
        <v>7768</v>
      </c>
      <c r="N1640" s="16">
        <v>259.0</v>
      </c>
      <c r="O1640" s="16">
        <v>319.0</v>
      </c>
      <c r="P1640" s="16" t="s">
        <v>7769</v>
      </c>
      <c r="Q1640" s="23" t="s">
        <v>7770</v>
      </c>
      <c r="R1640" s="20" t="s">
        <v>7771</v>
      </c>
    </row>
    <row r="1641">
      <c r="A1641" s="21" t="s">
        <v>7772</v>
      </c>
      <c r="B1641" s="16" t="s">
        <v>3193</v>
      </c>
      <c r="C1641" s="18" t="s">
        <v>7773</v>
      </c>
      <c r="D1641" s="16" t="s">
        <v>7774</v>
      </c>
      <c r="E1641" s="19">
        <v>43051.601377314815</v>
      </c>
      <c r="F1641" s="16"/>
      <c r="G1641" s="16" t="s">
        <v>32</v>
      </c>
      <c r="H1641" s="16" t="s">
        <v>3196</v>
      </c>
      <c r="I1641" s="16" t="s">
        <v>3193</v>
      </c>
      <c r="J1641" s="16" t="s">
        <v>3196</v>
      </c>
      <c r="K1641" s="16" t="s">
        <v>7775</v>
      </c>
      <c r="L1641" s="20" t="s">
        <v>34</v>
      </c>
      <c r="M1641" s="22" t="s">
        <v>3198</v>
      </c>
      <c r="N1641" s="16">
        <v>15409.0</v>
      </c>
      <c r="O1641" s="16">
        <v>896.0</v>
      </c>
      <c r="P1641" s="16" t="s">
        <v>3199</v>
      </c>
      <c r="Q1641" s="23" t="s">
        <v>7776</v>
      </c>
      <c r="R1641" s="20" t="s">
        <v>7777</v>
      </c>
    </row>
    <row r="1642">
      <c r="A1642" s="21" t="s">
        <v>7772</v>
      </c>
      <c r="B1642" s="16" t="s">
        <v>3193</v>
      </c>
      <c r="C1642" s="18" t="s">
        <v>7773</v>
      </c>
      <c r="D1642" s="16" t="s">
        <v>7774</v>
      </c>
      <c r="E1642" s="19">
        <v>43051.601377314815</v>
      </c>
      <c r="F1642" s="16"/>
      <c r="G1642" s="16" t="s">
        <v>32</v>
      </c>
      <c r="H1642" s="16" t="s">
        <v>3196</v>
      </c>
      <c r="I1642" s="16" t="s">
        <v>3193</v>
      </c>
      <c r="J1642" s="16" t="s">
        <v>3196</v>
      </c>
      <c r="K1642" s="16" t="s">
        <v>7775</v>
      </c>
      <c r="L1642" s="20" t="s">
        <v>34</v>
      </c>
      <c r="M1642" s="22" t="s">
        <v>3198</v>
      </c>
      <c r="N1642" s="16">
        <v>15409.0</v>
      </c>
      <c r="O1642" s="16">
        <v>896.0</v>
      </c>
      <c r="P1642" s="16" t="s">
        <v>3199</v>
      </c>
      <c r="Q1642" s="23" t="s">
        <v>7776</v>
      </c>
      <c r="R1642" s="20" t="s">
        <v>7777</v>
      </c>
    </row>
    <row r="1643">
      <c r="A1643" s="123"/>
      <c r="B1643" s="124"/>
      <c r="C1643" s="125"/>
      <c r="D1643" s="124"/>
      <c r="E1643" s="96"/>
      <c r="F1643" s="124"/>
      <c r="G1643" s="124"/>
      <c r="H1643" s="124"/>
      <c r="I1643" s="124"/>
      <c r="J1643" s="124"/>
      <c r="K1643" s="124"/>
      <c r="L1643" s="124"/>
      <c r="M1643" s="124"/>
      <c r="N1643" s="124"/>
      <c r="O1643" s="124"/>
      <c r="P1643" s="126"/>
      <c r="Q1643" s="126"/>
      <c r="R1643" s="124"/>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 r:id="rId257" ref="M130"/>
    <hyperlink r:id="rId258" ref="Q130"/>
    <hyperlink r:id="rId259" ref="M131"/>
    <hyperlink r:id="rId260" ref="Q131"/>
    <hyperlink r:id="rId261" ref="M132"/>
    <hyperlink r:id="rId262" ref="Q132"/>
    <hyperlink r:id="rId263" ref="M133"/>
    <hyperlink r:id="rId264" ref="Q133"/>
    <hyperlink r:id="rId265" ref="M134"/>
    <hyperlink r:id="rId266" ref="Q134"/>
    <hyperlink r:id="rId267" ref="M135"/>
    <hyperlink r:id="rId268" ref="Q135"/>
    <hyperlink r:id="rId269" ref="M136"/>
    <hyperlink r:id="rId270" ref="Q136"/>
    <hyperlink r:id="rId271" ref="M137"/>
    <hyperlink r:id="rId272" ref="Q137"/>
    <hyperlink r:id="rId273" ref="M138"/>
    <hyperlink r:id="rId274" ref="Q138"/>
    <hyperlink r:id="rId275" ref="M139"/>
    <hyperlink r:id="rId276" ref="Q139"/>
    <hyperlink r:id="rId277" ref="M140"/>
    <hyperlink r:id="rId278" ref="Q140"/>
    <hyperlink r:id="rId279" ref="M141"/>
    <hyperlink r:id="rId280" ref="Q141"/>
    <hyperlink r:id="rId281" ref="M142"/>
    <hyperlink r:id="rId282" ref="Q142"/>
    <hyperlink r:id="rId283" ref="M143"/>
    <hyperlink r:id="rId284" ref="Q143"/>
    <hyperlink r:id="rId285" ref="M144"/>
    <hyperlink r:id="rId286" ref="Q144"/>
    <hyperlink r:id="rId287" ref="M145"/>
    <hyperlink r:id="rId288" ref="Q145"/>
    <hyperlink r:id="rId289" ref="M146"/>
    <hyperlink r:id="rId290" ref="Q146"/>
    <hyperlink r:id="rId291" ref="M147"/>
    <hyperlink r:id="rId292" ref="Q147"/>
    <hyperlink r:id="rId293" ref="M148"/>
    <hyperlink r:id="rId294" ref="Q148"/>
    <hyperlink r:id="rId295" ref="M149"/>
    <hyperlink r:id="rId296" ref="Q149"/>
    <hyperlink r:id="rId297" ref="M150"/>
    <hyperlink r:id="rId298" ref="Q150"/>
    <hyperlink r:id="rId299" ref="M151"/>
    <hyperlink r:id="rId300" ref="Q151"/>
    <hyperlink r:id="rId301" ref="M152"/>
    <hyperlink r:id="rId302" ref="Q152"/>
    <hyperlink r:id="rId303" ref="M153"/>
    <hyperlink r:id="rId304" ref="Q153"/>
    <hyperlink r:id="rId305" ref="M154"/>
    <hyperlink r:id="rId306" ref="Q154"/>
    <hyperlink r:id="rId307" ref="M155"/>
    <hyperlink r:id="rId308" ref="Q155"/>
    <hyperlink r:id="rId309" ref="M156"/>
    <hyperlink r:id="rId310" ref="Q156"/>
    <hyperlink r:id="rId311" ref="M157"/>
    <hyperlink r:id="rId312" ref="Q157"/>
    <hyperlink r:id="rId313" ref="M158"/>
    <hyperlink r:id="rId314" ref="Q158"/>
    <hyperlink r:id="rId315" ref="M159"/>
    <hyperlink r:id="rId316" ref="Q159"/>
    <hyperlink r:id="rId317" ref="M160"/>
    <hyperlink r:id="rId318" ref="Q160"/>
    <hyperlink r:id="rId319" ref="M161"/>
    <hyperlink r:id="rId320" ref="Q161"/>
    <hyperlink r:id="rId321" ref="M162"/>
    <hyperlink r:id="rId322" ref="Q162"/>
    <hyperlink r:id="rId323" ref="M163"/>
    <hyperlink r:id="rId324" ref="Q163"/>
    <hyperlink r:id="rId325" ref="M164"/>
    <hyperlink r:id="rId326" ref="Q164"/>
    <hyperlink r:id="rId327" ref="M165"/>
    <hyperlink r:id="rId328" ref="Q165"/>
    <hyperlink r:id="rId329" ref="M166"/>
    <hyperlink r:id="rId330" ref="Q166"/>
    <hyperlink r:id="rId331" ref="M167"/>
    <hyperlink r:id="rId332" ref="Q167"/>
    <hyperlink r:id="rId333" ref="M168"/>
    <hyperlink r:id="rId334" ref="Q168"/>
    <hyperlink r:id="rId335" ref="M169"/>
    <hyperlink r:id="rId336" ref="Q169"/>
    <hyperlink r:id="rId337" ref="M170"/>
    <hyperlink r:id="rId338" ref="Q170"/>
    <hyperlink r:id="rId339" ref="M171"/>
    <hyperlink r:id="rId340" ref="Q171"/>
    <hyperlink r:id="rId341" ref="M172"/>
    <hyperlink r:id="rId342" ref="Q172"/>
    <hyperlink r:id="rId343" ref="M173"/>
    <hyperlink r:id="rId344" ref="Q173"/>
    <hyperlink r:id="rId345" ref="M174"/>
    <hyperlink r:id="rId346" ref="Q174"/>
    <hyperlink r:id="rId347" ref="M175"/>
    <hyperlink r:id="rId348" ref="Q175"/>
    <hyperlink r:id="rId349" ref="M176"/>
    <hyperlink r:id="rId350" ref="Q176"/>
    <hyperlink r:id="rId351" ref="M177"/>
    <hyperlink r:id="rId352" ref="Q177"/>
    <hyperlink r:id="rId353" ref="M178"/>
    <hyperlink r:id="rId354" ref="Q178"/>
    <hyperlink r:id="rId355" ref="M179"/>
    <hyperlink r:id="rId356" ref="Q179"/>
    <hyperlink r:id="rId357" ref="M180"/>
    <hyperlink r:id="rId358" ref="Q180"/>
    <hyperlink r:id="rId359" ref="M181"/>
    <hyperlink r:id="rId360" ref="Q181"/>
    <hyperlink r:id="rId361" ref="M182"/>
    <hyperlink r:id="rId362" ref="Q182"/>
    <hyperlink r:id="rId363" ref="M183"/>
    <hyperlink r:id="rId364" ref="Q183"/>
    <hyperlink r:id="rId365" ref="M184"/>
    <hyperlink r:id="rId366" ref="Q184"/>
    <hyperlink r:id="rId367" ref="M185"/>
    <hyperlink r:id="rId368" ref="Q185"/>
    <hyperlink r:id="rId369" ref="M186"/>
    <hyperlink r:id="rId370" ref="Q186"/>
    <hyperlink r:id="rId371" ref="M187"/>
    <hyperlink r:id="rId372" ref="Q187"/>
    <hyperlink r:id="rId373" ref="M188"/>
    <hyperlink r:id="rId374" ref="Q188"/>
    <hyperlink r:id="rId375" ref="M189"/>
    <hyperlink r:id="rId376" ref="Q189"/>
    <hyperlink r:id="rId377" ref="M190"/>
    <hyperlink r:id="rId378" ref="Q190"/>
    <hyperlink r:id="rId379" ref="M191"/>
    <hyperlink r:id="rId380" ref="Q191"/>
    <hyperlink r:id="rId381" ref="M192"/>
    <hyperlink r:id="rId382" ref="Q192"/>
    <hyperlink r:id="rId383" ref="M193"/>
    <hyperlink r:id="rId384" ref="Q193"/>
    <hyperlink r:id="rId385" ref="M194"/>
    <hyperlink r:id="rId386" ref="Q194"/>
    <hyperlink r:id="rId387" ref="M195"/>
    <hyperlink r:id="rId388" ref="Q195"/>
    <hyperlink r:id="rId389" ref="M196"/>
    <hyperlink r:id="rId390" ref="Q196"/>
    <hyperlink r:id="rId391" ref="M197"/>
    <hyperlink r:id="rId392" ref="Q197"/>
    <hyperlink r:id="rId393" ref="M198"/>
    <hyperlink r:id="rId394" ref="Q198"/>
    <hyperlink r:id="rId395" ref="M199"/>
    <hyperlink r:id="rId396" ref="Q199"/>
    <hyperlink r:id="rId397" ref="M200"/>
    <hyperlink r:id="rId398" ref="Q200"/>
    <hyperlink r:id="rId399" ref="M201"/>
    <hyperlink r:id="rId400" ref="Q201"/>
    <hyperlink r:id="rId401" ref="M202"/>
    <hyperlink r:id="rId402" ref="Q202"/>
    <hyperlink r:id="rId403" ref="M203"/>
    <hyperlink r:id="rId404" ref="Q203"/>
    <hyperlink r:id="rId405" ref="M204"/>
    <hyperlink r:id="rId406" ref="Q204"/>
    <hyperlink r:id="rId407" ref="M205"/>
    <hyperlink r:id="rId408" ref="P205"/>
    <hyperlink r:id="rId409" ref="Q205"/>
    <hyperlink r:id="rId410" ref="M206"/>
    <hyperlink r:id="rId411" ref="Q206"/>
    <hyperlink r:id="rId412" ref="M207"/>
    <hyperlink r:id="rId413" ref="Q207"/>
    <hyperlink r:id="rId414" ref="M208"/>
    <hyperlink r:id="rId415" ref="Q208"/>
    <hyperlink r:id="rId416" ref="M209"/>
    <hyperlink r:id="rId417" ref="Q209"/>
    <hyperlink r:id="rId418" ref="M210"/>
    <hyperlink r:id="rId419" ref="Q210"/>
    <hyperlink r:id="rId420" ref="M211"/>
    <hyperlink r:id="rId421" ref="Q211"/>
    <hyperlink r:id="rId422" ref="M212"/>
    <hyperlink r:id="rId423" ref="Q212"/>
    <hyperlink r:id="rId424" ref="M213"/>
    <hyperlink r:id="rId425" ref="Q213"/>
    <hyperlink r:id="rId426" ref="M214"/>
    <hyperlink r:id="rId427" ref="Q214"/>
    <hyperlink r:id="rId428" ref="M215"/>
    <hyperlink r:id="rId429" ref="Q215"/>
    <hyperlink r:id="rId430" ref="M216"/>
    <hyperlink r:id="rId431" ref="Q216"/>
    <hyperlink r:id="rId432" ref="M217"/>
    <hyperlink r:id="rId433" ref="Q217"/>
    <hyperlink r:id="rId434" ref="M218"/>
    <hyperlink r:id="rId435" ref="Q218"/>
    <hyperlink r:id="rId436" ref="M219"/>
    <hyperlink r:id="rId437" ref="Q219"/>
    <hyperlink r:id="rId438" ref="M220"/>
    <hyperlink r:id="rId439" ref="Q220"/>
    <hyperlink r:id="rId440" ref="M221"/>
    <hyperlink r:id="rId441" ref="Q221"/>
    <hyperlink r:id="rId442" ref="M222"/>
    <hyperlink r:id="rId443" ref="Q222"/>
    <hyperlink r:id="rId444" ref="M223"/>
    <hyperlink r:id="rId445" ref="Q223"/>
    <hyperlink r:id="rId446" ref="M224"/>
    <hyperlink r:id="rId447" ref="Q224"/>
    <hyperlink r:id="rId448" ref="M225"/>
    <hyperlink r:id="rId449" ref="Q225"/>
    <hyperlink r:id="rId450" ref="M226"/>
    <hyperlink r:id="rId451" ref="Q226"/>
    <hyperlink r:id="rId452" ref="M227"/>
    <hyperlink r:id="rId453" ref="Q227"/>
    <hyperlink r:id="rId454" ref="M228"/>
    <hyperlink r:id="rId455" ref="Q228"/>
    <hyperlink r:id="rId456" ref="M229"/>
    <hyperlink r:id="rId457" ref="Q229"/>
    <hyperlink r:id="rId458" ref="M230"/>
    <hyperlink r:id="rId459" ref="Q230"/>
    <hyperlink r:id="rId460" ref="M231"/>
    <hyperlink r:id="rId461" ref="Q231"/>
    <hyperlink r:id="rId462" ref="M232"/>
    <hyperlink r:id="rId463" ref="Q232"/>
    <hyperlink r:id="rId464" ref="M233"/>
    <hyperlink r:id="rId465" ref="Q233"/>
    <hyperlink r:id="rId466" ref="M234"/>
    <hyperlink r:id="rId467" ref="Q234"/>
    <hyperlink r:id="rId468" ref="M235"/>
    <hyperlink r:id="rId469" ref="Q235"/>
    <hyperlink r:id="rId470" ref="M236"/>
    <hyperlink r:id="rId471" ref="Q236"/>
    <hyperlink r:id="rId472" ref="M237"/>
    <hyperlink r:id="rId473" ref="Q237"/>
    <hyperlink r:id="rId474" ref="M238"/>
    <hyperlink r:id="rId475" ref="Q238"/>
    <hyperlink r:id="rId476" ref="M239"/>
    <hyperlink r:id="rId477" ref="Q239"/>
    <hyperlink r:id="rId478" ref="M240"/>
    <hyperlink r:id="rId479" ref="Q240"/>
    <hyperlink r:id="rId480" ref="M241"/>
    <hyperlink r:id="rId481" ref="Q241"/>
    <hyperlink r:id="rId482" ref="M242"/>
    <hyperlink r:id="rId483" ref="Q242"/>
    <hyperlink r:id="rId484" ref="M243"/>
    <hyperlink r:id="rId485" ref="Q243"/>
    <hyperlink r:id="rId486" ref="M244"/>
    <hyperlink r:id="rId487" ref="Q244"/>
    <hyperlink r:id="rId488" ref="M245"/>
    <hyperlink r:id="rId489" ref="Q245"/>
    <hyperlink r:id="rId490" ref="M246"/>
    <hyperlink r:id="rId491" ref="Q246"/>
    <hyperlink r:id="rId492" ref="M247"/>
    <hyperlink r:id="rId493" ref="Q247"/>
    <hyperlink r:id="rId494" ref="M248"/>
    <hyperlink r:id="rId495" ref="Q248"/>
    <hyperlink r:id="rId496" ref="M249"/>
    <hyperlink r:id="rId497" ref="Q249"/>
    <hyperlink r:id="rId498" ref="M250"/>
    <hyperlink r:id="rId499" ref="Q250"/>
    <hyperlink r:id="rId500" ref="M251"/>
    <hyperlink r:id="rId501" ref="Q251"/>
    <hyperlink r:id="rId502" ref="M252"/>
    <hyperlink r:id="rId503" ref="Q252"/>
    <hyperlink r:id="rId504" ref="M253"/>
    <hyperlink r:id="rId505" ref="Q253"/>
    <hyperlink r:id="rId506" ref="M254"/>
    <hyperlink r:id="rId507" ref="Q254"/>
    <hyperlink r:id="rId508" ref="M255"/>
    <hyperlink r:id="rId509" ref="Q255"/>
    <hyperlink r:id="rId510" ref="M256"/>
    <hyperlink r:id="rId511" ref="Q256"/>
    <hyperlink r:id="rId512" ref="M257"/>
    <hyperlink r:id="rId513" ref="Q257"/>
    <hyperlink r:id="rId514" ref="M258"/>
    <hyperlink r:id="rId515" ref="Q258"/>
    <hyperlink r:id="rId516" ref="M259"/>
    <hyperlink r:id="rId517" ref="Q259"/>
    <hyperlink r:id="rId518" ref="M260"/>
    <hyperlink r:id="rId519" ref="Q260"/>
    <hyperlink r:id="rId520" ref="M261"/>
    <hyperlink r:id="rId521" ref="Q261"/>
    <hyperlink r:id="rId522" ref="M262"/>
    <hyperlink r:id="rId523" ref="Q262"/>
    <hyperlink r:id="rId524" ref="M263"/>
    <hyperlink r:id="rId525" ref="Q263"/>
    <hyperlink r:id="rId526" ref="M264"/>
    <hyperlink r:id="rId527" ref="Q264"/>
    <hyperlink r:id="rId528" ref="M265"/>
    <hyperlink r:id="rId529" ref="Q265"/>
    <hyperlink r:id="rId530" ref="M266"/>
    <hyperlink r:id="rId531" ref="Q266"/>
    <hyperlink r:id="rId532" ref="M267"/>
    <hyperlink r:id="rId533" ref="Q267"/>
    <hyperlink r:id="rId534" ref="M268"/>
    <hyperlink r:id="rId535" ref="Q268"/>
    <hyperlink r:id="rId536" ref="M269"/>
    <hyperlink r:id="rId537" ref="Q269"/>
    <hyperlink r:id="rId538" ref="M270"/>
    <hyperlink r:id="rId539" ref="Q270"/>
    <hyperlink r:id="rId540" ref="M271"/>
    <hyperlink r:id="rId541" ref="Q271"/>
    <hyperlink r:id="rId542" ref="M272"/>
    <hyperlink r:id="rId543" ref="Q272"/>
    <hyperlink r:id="rId544" ref="M273"/>
    <hyperlink r:id="rId545" ref="Q273"/>
    <hyperlink r:id="rId546" ref="M274"/>
    <hyperlink r:id="rId547" ref="Q274"/>
    <hyperlink r:id="rId548" ref="M275"/>
    <hyperlink r:id="rId549" ref="Q275"/>
    <hyperlink r:id="rId550" ref="M276"/>
    <hyperlink r:id="rId551" ref="Q276"/>
    <hyperlink r:id="rId552" ref="M277"/>
    <hyperlink r:id="rId553" ref="Q277"/>
    <hyperlink r:id="rId554" ref="M278"/>
    <hyperlink r:id="rId555" ref="Q278"/>
    <hyperlink r:id="rId556" ref="M279"/>
    <hyperlink r:id="rId557" ref="Q279"/>
    <hyperlink r:id="rId558" ref="M280"/>
    <hyperlink r:id="rId559" ref="Q280"/>
    <hyperlink r:id="rId560" ref="M281"/>
    <hyperlink r:id="rId561" ref="Q281"/>
    <hyperlink r:id="rId562" ref="M282"/>
    <hyperlink r:id="rId563" ref="Q282"/>
    <hyperlink r:id="rId564" ref="M283"/>
    <hyperlink r:id="rId565" ref="Q283"/>
    <hyperlink r:id="rId566" ref="M284"/>
    <hyperlink r:id="rId567" ref="Q284"/>
    <hyperlink r:id="rId568" ref="M285"/>
    <hyperlink r:id="rId569" ref="Q285"/>
    <hyperlink r:id="rId570" ref="M286"/>
    <hyperlink r:id="rId571" ref="Q286"/>
    <hyperlink r:id="rId572" ref="M287"/>
    <hyperlink r:id="rId573" ref="Q287"/>
    <hyperlink r:id="rId574" ref="M288"/>
    <hyperlink r:id="rId575" ref="Q288"/>
    <hyperlink r:id="rId576" ref="M289"/>
    <hyperlink r:id="rId577" ref="Q289"/>
    <hyperlink r:id="rId578" ref="M290"/>
    <hyperlink r:id="rId579" ref="Q290"/>
    <hyperlink r:id="rId580" ref="M291"/>
    <hyperlink r:id="rId581" ref="Q291"/>
    <hyperlink r:id="rId582" ref="M292"/>
    <hyperlink r:id="rId583" ref="Q292"/>
    <hyperlink r:id="rId584" ref="M293"/>
    <hyperlink r:id="rId585" ref="Q293"/>
    <hyperlink r:id="rId586" ref="M294"/>
    <hyperlink r:id="rId587" ref="Q294"/>
    <hyperlink r:id="rId588" ref="M295"/>
    <hyperlink r:id="rId589" ref="Q295"/>
    <hyperlink r:id="rId590" ref="M296"/>
    <hyperlink r:id="rId591" ref="Q296"/>
    <hyperlink r:id="rId592" ref="M297"/>
    <hyperlink r:id="rId593" ref="Q297"/>
    <hyperlink r:id="rId594" ref="M298"/>
    <hyperlink r:id="rId595" ref="Q298"/>
    <hyperlink r:id="rId596" ref="M299"/>
    <hyperlink r:id="rId597" ref="Q299"/>
    <hyperlink r:id="rId598" ref="M300"/>
    <hyperlink r:id="rId599" ref="Q300"/>
    <hyperlink r:id="rId600" ref="M301"/>
    <hyperlink r:id="rId601" ref="Q301"/>
    <hyperlink r:id="rId602" ref="M302"/>
    <hyperlink r:id="rId603" ref="Q302"/>
    <hyperlink r:id="rId604" ref="M303"/>
    <hyperlink r:id="rId605" ref="Q303"/>
    <hyperlink r:id="rId606" ref="M304"/>
    <hyperlink r:id="rId607" ref="Q304"/>
    <hyperlink r:id="rId608" ref="M305"/>
    <hyperlink r:id="rId609" ref="Q305"/>
    <hyperlink r:id="rId610" ref="M306"/>
    <hyperlink r:id="rId611" ref="Q306"/>
    <hyperlink r:id="rId612" ref="M307"/>
    <hyperlink r:id="rId613" ref="Q307"/>
    <hyperlink r:id="rId614" ref="M308"/>
    <hyperlink r:id="rId615" ref="Q308"/>
    <hyperlink r:id="rId616" ref="M309"/>
    <hyperlink r:id="rId617" ref="Q309"/>
    <hyperlink r:id="rId618" ref="M310"/>
    <hyperlink r:id="rId619" ref="Q310"/>
    <hyperlink r:id="rId620" ref="M311"/>
    <hyperlink r:id="rId621" ref="Q311"/>
    <hyperlink r:id="rId622" ref="M312"/>
    <hyperlink r:id="rId623" ref="Q312"/>
    <hyperlink r:id="rId624" ref="M313"/>
    <hyperlink r:id="rId625" ref="Q313"/>
    <hyperlink r:id="rId626" ref="M314"/>
    <hyperlink r:id="rId627" ref="Q314"/>
    <hyperlink r:id="rId628" ref="M315"/>
    <hyperlink r:id="rId629" ref="Q315"/>
    <hyperlink r:id="rId630" ref="M316"/>
    <hyperlink r:id="rId631" ref="Q316"/>
    <hyperlink r:id="rId632" ref="M317"/>
    <hyperlink r:id="rId633" ref="Q317"/>
    <hyperlink r:id="rId634" ref="M318"/>
    <hyperlink r:id="rId635" ref="Q318"/>
    <hyperlink r:id="rId636" ref="M319"/>
    <hyperlink r:id="rId637" ref="Q319"/>
    <hyperlink r:id="rId638" ref="M320"/>
    <hyperlink r:id="rId639" ref="Q320"/>
    <hyperlink r:id="rId640" ref="M321"/>
    <hyperlink r:id="rId641" ref="Q321"/>
    <hyperlink r:id="rId642" ref="M322"/>
    <hyperlink r:id="rId643" ref="Q322"/>
    <hyperlink r:id="rId644" ref="M323"/>
    <hyperlink r:id="rId645" ref="Q323"/>
    <hyperlink r:id="rId646" ref="M324"/>
    <hyperlink r:id="rId647" ref="Q324"/>
    <hyperlink r:id="rId648" ref="M325"/>
    <hyperlink r:id="rId649" ref="Q325"/>
    <hyperlink r:id="rId650" ref="M326"/>
    <hyperlink r:id="rId651" ref="Q326"/>
    <hyperlink r:id="rId652" ref="M327"/>
    <hyperlink r:id="rId653" ref="Q327"/>
    <hyperlink r:id="rId654" ref="M328"/>
    <hyperlink r:id="rId655" ref="Q328"/>
    <hyperlink r:id="rId656" ref="M329"/>
    <hyperlink r:id="rId657" ref="Q329"/>
    <hyperlink r:id="rId658" ref="M330"/>
    <hyperlink r:id="rId659" ref="Q330"/>
    <hyperlink r:id="rId660" ref="M331"/>
    <hyperlink r:id="rId661" ref="Q331"/>
    <hyperlink r:id="rId662" ref="M332"/>
    <hyperlink r:id="rId663" ref="Q332"/>
    <hyperlink r:id="rId664" ref="M333"/>
    <hyperlink r:id="rId665" ref="Q333"/>
    <hyperlink r:id="rId666" ref="M334"/>
    <hyperlink r:id="rId667" ref="Q334"/>
    <hyperlink r:id="rId668" ref="M335"/>
    <hyperlink r:id="rId669" ref="Q335"/>
    <hyperlink r:id="rId670" ref="M336"/>
    <hyperlink r:id="rId671" ref="Q336"/>
    <hyperlink r:id="rId672" ref="M337"/>
    <hyperlink r:id="rId673" ref="Q337"/>
    <hyperlink r:id="rId674" ref="M338"/>
    <hyperlink r:id="rId675" ref="Q338"/>
    <hyperlink r:id="rId676" ref="M339"/>
    <hyperlink r:id="rId677" ref="Q339"/>
    <hyperlink r:id="rId678" ref="M340"/>
    <hyperlink r:id="rId679" ref="Q340"/>
    <hyperlink r:id="rId680" ref="M341"/>
    <hyperlink r:id="rId681" ref="Q341"/>
    <hyperlink r:id="rId682" ref="M342"/>
    <hyperlink r:id="rId683" ref="Q342"/>
    <hyperlink r:id="rId684" ref="M343"/>
    <hyperlink r:id="rId685" ref="Q343"/>
    <hyperlink r:id="rId686" ref="M344"/>
    <hyperlink r:id="rId687" ref="Q344"/>
    <hyperlink r:id="rId688" ref="M345"/>
    <hyperlink r:id="rId689" ref="Q345"/>
    <hyperlink r:id="rId690" ref="M346"/>
    <hyperlink r:id="rId691" ref="Q346"/>
    <hyperlink r:id="rId692" ref="M347"/>
    <hyperlink r:id="rId693" ref="Q347"/>
    <hyperlink r:id="rId694" ref="M348"/>
    <hyperlink r:id="rId695" ref="Q348"/>
    <hyperlink r:id="rId696" ref="M349"/>
    <hyperlink r:id="rId697" ref="Q349"/>
    <hyperlink r:id="rId698" ref="M350"/>
    <hyperlink r:id="rId699" ref="Q350"/>
    <hyperlink r:id="rId700" ref="M351"/>
    <hyperlink r:id="rId701" ref="Q351"/>
    <hyperlink r:id="rId702" ref="M352"/>
    <hyperlink r:id="rId703" ref="Q352"/>
    <hyperlink r:id="rId704" ref="M353"/>
    <hyperlink r:id="rId705" ref="Q353"/>
    <hyperlink r:id="rId706" ref="M354"/>
    <hyperlink r:id="rId707" ref="Q354"/>
    <hyperlink r:id="rId708" ref="M355"/>
    <hyperlink r:id="rId709" ref="Q355"/>
    <hyperlink r:id="rId710" ref="M356"/>
    <hyperlink r:id="rId711" ref="Q356"/>
    <hyperlink r:id="rId712" ref="M357"/>
    <hyperlink r:id="rId713" ref="Q357"/>
    <hyperlink r:id="rId714" ref="M358"/>
    <hyperlink r:id="rId715" ref="Q358"/>
    <hyperlink r:id="rId716" ref="M359"/>
    <hyperlink r:id="rId717" ref="Q359"/>
    <hyperlink r:id="rId718" ref="M360"/>
    <hyperlink r:id="rId719" ref="Q360"/>
    <hyperlink r:id="rId720" ref="M361"/>
    <hyperlink r:id="rId721" ref="Q361"/>
    <hyperlink r:id="rId722" ref="M362"/>
    <hyperlink r:id="rId723" ref="Q362"/>
    <hyperlink r:id="rId724" ref="M363"/>
    <hyperlink r:id="rId725" ref="Q363"/>
    <hyperlink r:id="rId726" ref="M364"/>
    <hyperlink r:id="rId727" ref="Q364"/>
    <hyperlink r:id="rId728" ref="M365"/>
    <hyperlink r:id="rId729" ref="Q365"/>
    <hyperlink r:id="rId730" ref="M366"/>
    <hyperlink r:id="rId731" ref="Q366"/>
    <hyperlink r:id="rId732" ref="M367"/>
    <hyperlink r:id="rId733" ref="Q367"/>
    <hyperlink r:id="rId734" ref="M368"/>
    <hyperlink r:id="rId735" ref="Q368"/>
    <hyperlink r:id="rId736" ref="M369"/>
    <hyperlink r:id="rId737" ref="Q369"/>
    <hyperlink r:id="rId738" ref="M370"/>
    <hyperlink r:id="rId739" ref="Q370"/>
    <hyperlink r:id="rId740" ref="M371"/>
    <hyperlink r:id="rId741" ref="Q371"/>
    <hyperlink r:id="rId742" ref="M372"/>
    <hyperlink r:id="rId743" ref="Q372"/>
    <hyperlink r:id="rId744" ref="M373"/>
    <hyperlink r:id="rId745" ref="Q373"/>
    <hyperlink r:id="rId746" ref="M374"/>
    <hyperlink r:id="rId747" ref="Q374"/>
    <hyperlink r:id="rId748" ref="M375"/>
    <hyperlink r:id="rId749" ref="Q375"/>
    <hyperlink r:id="rId750" ref="M376"/>
    <hyperlink r:id="rId751" ref="Q376"/>
    <hyperlink r:id="rId752" ref="M377"/>
    <hyperlink r:id="rId753" ref="Q377"/>
    <hyperlink r:id="rId754" ref="M378"/>
    <hyperlink r:id="rId755" ref="Q378"/>
    <hyperlink r:id="rId756" ref="M379"/>
    <hyperlink r:id="rId757" ref="Q379"/>
    <hyperlink r:id="rId758" ref="M380"/>
    <hyperlink r:id="rId759" ref="Q380"/>
    <hyperlink r:id="rId760" ref="M381"/>
    <hyperlink r:id="rId761" ref="Q381"/>
    <hyperlink r:id="rId762" ref="M382"/>
    <hyperlink r:id="rId763" ref="Q382"/>
    <hyperlink r:id="rId764" ref="M383"/>
    <hyperlink r:id="rId765" ref="Q383"/>
    <hyperlink r:id="rId766" ref="M384"/>
    <hyperlink r:id="rId767" ref="Q384"/>
    <hyperlink r:id="rId768" ref="M385"/>
    <hyperlink r:id="rId769" ref="Q385"/>
    <hyperlink r:id="rId770" ref="M386"/>
    <hyperlink r:id="rId771" ref="Q386"/>
    <hyperlink r:id="rId772" ref="M387"/>
    <hyperlink r:id="rId773" ref="Q387"/>
    <hyperlink r:id="rId774" ref="M388"/>
    <hyperlink r:id="rId775" ref="Q388"/>
    <hyperlink r:id="rId776" ref="M389"/>
    <hyperlink r:id="rId777" ref="Q389"/>
    <hyperlink r:id="rId778" ref="M390"/>
    <hyperlink r:id="rId779" ref="Q390"/>
    <hyperlink r:id="rId780" ref="M391"/>
    <hyperlink r:id="rId781" ref="Q391"/>
    <hyperlink r:id="rId782" ref="M392"/>
    <hyperlink r:id="rId783" ref="Q392"/>
    <hyperlink r:id="rId784" ref="M393"/>
    <hyperlink r:id="rId785" ref="Q393"/>
    <hyperlink r:id="rId786" ref="M394"/>
    <hyperlink r:id="rId787" ref="Q394"/>
    <hyperlink r:id="rId788" ref="M395"/>
    <hyperlink r:id="rId789" ref="Q395"/>
    <hyperlink r:id="rId790" ref="M396"/>
    <hyperlink r:id="rId791" ref="Q396"/>
    <hyperlink r:id="rId792" ref="M397"/>
    <hyperlink r:id="rId793" ref="Q397"/>
    <hyperlink r:id="rId794" ref="M398"/>
    <hyperlink r:id="rId795" ref="Q398"/>
    <hyperlink r:id="rId796" ref="M399"/>
    <hyperlink r:id="rId797" ref="Q399"/>
    <hyperlink r:id="rId798" ref="M400"/>
    <hyperlink r:id="rId799" ref="Q400"/>
    <hyperlink r:id="rId800" ref="M401"/>
    <hyperlink r:id="rId801" ref="Q401"/>
    <hyperlink r:id="rId802" ref="M402"/>
    <hyperlink r:id="rId803" ref="Q402"/>
    <hyperlink r:id="rId804" ref="M403"/>
    <hyperlink r:id="rId805" ref="Q403"/>
    <hyperlink r:id="rId806" ref="M404"/>
    <hyperlink r:id="rId807" ref="Q404"/>
    <hyperlink r:id="rId808" ref="M405"/>
    <hyperlink r:id="rId809" ref="Q405"/>
    <hyperlink r:id="rId810" ref="M406"/>
    <hyperlink r:id="rId811" ref="Q406"/>
    <hyperlink r:id="rId812" ref="M407"/>
    <hyperlink r:id="rId813" ref="Q407"/>
    <hyperlink r:id="rId814" ref="M408"/>
    <hyperlink r:id="rId815" ref="Q408"/>
    <hyperlink r:id="rId816" ref="M409"/>
    <hyperlink r:id="rId817" ref="Q409"/>
    <hyperlink r:id="rId818" ref="M410"/>
    <hyperlink r:id="rId819" ref="Q410"/>
    <hyperlink r:id="rId820" ref="M411"/>
    <hyperlink r:id="rId821" ref="Q411"/>
    <hyperlink r:id="rId822" ref="M412"/>
    <hyperlink r:id="rId823" ref="Q412"/>
    <hyperlink r:id="rId824" ref="M413"/>
    <hyperlink r:id="rId825" ref="Q413"/>
    <hyperlink r:id="rId826" ref="M414"/>
    <hyperlink r:id="rId827" ref="Q414"/>
    <hyperlink r:id="rId828" ref="M415"/>
    <hyperlink r:id="rId829" ref="Q415"/>
    <hyperlink r:id="rId830" ref="M416"/>
    <hyperlink r:id="rId831" ref="Q416"/>
    <hyperlink r:id="rId832" ref="M417"/>
    <hyperlink r:id="rId833" ref="Q417"/>
    <hyperlink r:id="rId834" ref="M418"/>
    <hyperlink r:id="rId835" ref="Q418"/>
    <hyperlink r:id="rId836" ref="M419"/>
    <hyperlink r:id="rId837" ref="Q419"/>
    <hyperlink r:id="rId838" ref="M420"/>
    <hyperlink r:id="rId839" ref="Q420"/>
    <hyperlink r:id="rId840" ref="M421"/>
    <hyperlink r:id="rId841" ref="Q421"/>
    <hyperlink r:id="rId842" ref="M422"/>
    <hyperlink r:id="rId843" ref="Q422"/>
    <hyperlink r:id="rId844" ref="M423"/>
    <hyperlink r:id="rId845" ref="Q423"/>
    <hyperlink r:id="rId846" ref="M424"/>
    <hyperlink r:id="rId847" ref="Q424"/>
    <hyperlink r:id="rId848" ref="M425"/>
    <hyperlink r:id="rId849" ref="Q425"/>
    <hyperlink r:id="rId850" ref="M426"/>
    <hyperlink r:id="rId851" ref="Q426"/>
    <hyperlink r:id="rId852" ref="M427"/>
    <hyperlink r:id="rId853" ref="Q427"/>
    <hyperlink r:id="rId854" ref="M428"/>
    <hyperlink r:id="rId855" ref="Q428"/>
    <hyperlink r:id="rId856" ref="M429"/>
    <hyperlink r:id="rId857" ref="Q429"/>
    <hyperlink r:id="rId858" ref="M430"/>
    <hyperlink r:id="rId859" ref="Q430"/>
    <hyperlink r:id="rId860" ref="M431"/>
    <hyperlink r:id="rId861" ref="Q431"/>
    <hyperlink r:id="rId862" ref="M432"/>
    <hyperlink r:id="rId863" ref="Q432"/>
    <hyperlink r:id="rId864" ref="M433"/>
    <hyperlink r:id="rId865" ref="Q433"/>
    <hyperlink r:id="rId866" ref="M434"/>
    <hyperlink r:id="rId867" ref="Q434"/>
    <hyperlink r:id="rId868" ref="M435"/>
    <hyperlink r:id="rId869" ref="Q435"/>
    <hyperlink r:id="rId870" ref="M436"/>
    <hyperlink r:id="rId871" ref="Q436"/>
    <hyperlink r:id="rId872" ref="M437"/>
    <hyperlink r:id="rId873" ref="Q437"/>
    <hyperlink r:id="rId874" ref="M438"/>
    <hyperlink r:id="rId875" ref="Q438"/>
    <hyperlink r:id="rId876" ref="M439"/>
    <hyperlink r:id="rId877" ref="Q439"/>
    <hyperlink r:id="rId878" ref="M440"/>
    <hyperlink r:id="rId879" ref="Q440"/>
    <hyperlink r:id="rId880" ref="M441"/>
    <hyperlink r:id="rId881" ref="Q441"/>
    <hyperlink r:id="rId882" ref="M442"/>
    <hyperlink r:id="rId883" ref="Q442"/>
    <hyperlink r:id="rId884" ref="M443"/>
    <hyperlink r:id="rId885" ref="Q443"/>
    <hyperlink r:id="rId886" ref="M444"/>
    <hyperlink r:id="rId887" ref="Q444"/>
    <hyperlink r:id="rId888" ref="M445"/>
    <hyperlink r:id="rId889" ref="Q445"/>
    <hyperlink r:id="rId890" ref="M446"/>
    <hyperlink r:id="rId891" ref="Q446"/>
    <hyperlink r:id="rId892" ref="M447"/>
    <hyperlink r:id="rId893" ref="Q447"/>
    <hyperlink r:id="rId894" ref="M448"/>
    <hyperlink r:id="rId895" ref="Q448"/>
    <hyperlink r:id="rId896" ref="M449"/>
    <hyperlink r:id="rId897" ref="Q449"/>
    <hyperlink r:id="rId898" ref="M450"/>
    <hyperlink r:id="rId899" ref="Q450"/>
    <hyperlink r:id="rId900" ref="M451"/>
    <hyperlink r:id="rId901" ref="Q451"/>
    <hyperlink r:id="rId902" ref="M452"/>
    <hyperlink r:id="rId903" ref="Q452"/>
    <hyperlink r:id="rId904" ref="M453"/>
    <hyperlink r:id="rId905" ref="Q453"/>
    <hyperlink r:id="rId906" ref="M454"/>
    <hyperlink r:id="rId907" ref="Q454"/>
    <hyperlink r:id="rId908" ref="M455"/>
    <hyperlink r:id="rId909" ref="Q455"/>
    <hyperlink r:id="rId910" ref="M456"/>
    <hyperlink r:id="rId911" ref="Q456"/>
    <hyperlink r:id="rId912" ref="M457"/>
    <hyperlink r:id="rId913" ref="Q457"/>
    <hyperlink r:id="rId914" ref="M458"/>
    <hyperlink r:id="rId915" ref="Q458"/>
    <hyperlink r:id="rId916" ref="M459"/>
    <hyperlink r:id="rId917" ref="Q459"/>
    <hyperlink r:id="rId918" ref="M460"/>
    <hyperlink r:id="rId919" ref="Q460"/>
    <hyperlink r:id="rId920" ref="M461"/>
    <hyperlink r:id="rId921" ref="Q461"/>
    <hyperlink r:id="rId922" ref="M462"/>
    <hyperlink r:id="rId923" ref="Q462"/>
    <hyperlink r:id="rId924" ref="M463"/>
    <hyperlink r:id="rId925" ref="Q463"/>
    <hyperlink r:id="rId926" ref="M464"/>
    <hyperlink r:id="rId927" ref="Q464"/>
    <hyperlink r:id="rId928" ref="M465"/>
    <hyperlink r:id="rId929" ref="Q465"/>
    <hyperlink r:id="rId930" ref="M466"/>
    <hyperlink r:id="rId931" ref="Q466"/>
    <hyperlink r:id="rId932" ref="M467"/>
    <hyperlink r:id="rId933" ref="Q467"/>
    <hyperlink r:id="rId934" ref="M468"/>
    <hyperlink r:id="rId935" ref="Q468"/>
    <hyperlink r:id="rId936" ref="M469"/>
    <hyperlink r:id="rId937" ref="Q469"/>
    <hyperlink r:id="rId938" ref="M470"/>
    <hyperlink r:id="rId939" ref="Q470"/>
    <hyperlink r:id="rId940" ref="M471"/>
    <hyperlink r:id="rId941" ref="Q471"/>
    <hyperlink r:id="rId942" ref="M472"/>
    <hyperlink r:id="rId943" ref="Q472"/>
    <hyperlink r:id="rId944" ref="M473"/>
    <hyperlink r:id="rId945" ref="Q473"/>
    <hyperlink r:id="rId946" ref="M474"/>
    <hyperlink r:id="rId947" ref="Q474"/>
    <hyperlink r:id="rId948" ref="M475"/>
    <hyperlink r:id="rId949" ref="Q475"/>
    <hyperlink r:id="rId950" ref="M476"/>
    <hyperlink r:id="rId951" ref="Q476"/>
    <hyperlink r:id="rId952" ref="M477"/>
    <hyperlink r:id="rId953" ref="Q477"/>
    <hyperlink r:id="rId954" ref="M478"/>
    <hyperlink r:id="rId955" ref="Q478"/>
    <hyperlink r:id="rId956" ref="M479"/>
    <hyperlink r:id="rId957" ref="Q479"/>
    <hyperlink r:id="rId958" ref="M480"/>
    <hyperlink r:id="rId959" ref="Q480"/>
    <hyperlink r:id="rId960" ref="M481"/>
    <hyperlink r:id="rId961" ref="Q481"/>
    <hyperlink r:id="rId962" ref="M482"/>
    <hyperlink r:id="rId963" ref="Q482"/>
    <hyperlink r:id="rId964" ref="M483"/>
    <hyperlink r:id="rId965" ref="Q483"/>
    <hyperlink r:id="rId966" ref="M484"/>
    <hyperlink r:id="rId967" ref="Q484"/>
    <hyperlink r:id="rId968" ref="M485"/>
    <hyperlink r:id="rId969" ref="Q485"/>
    <hyperlink r:id="rId970" ref="M486"/>
    <hyperlink r:id="rId971" ref="Q486"/>
    <hyperlink r:id="rId972" ref="M487"/>
    <hyperlink r:id="rId973" ref="Q487"/>
    <hyperlink r:id="rId974" ref="M488"/>
    <hyperlink r:id="rId975" ref="Q488"/>
    <hyperlink r:id="rId976" ref="M489"/>
    <hyperlink r:id="rId977" ref="Q489"/>
    <hyperlink r:id="rId978" ref="M490"/>
    <hyperlink r:id="rId979" ref="Q490"/>
    <hyperlink r:id="rId980" ref="M491"/>
    <hyperlink r:id="rId981" ref="Q491"/>
    <hyperlink r:id="rId982" ref="M492"/>
    <hyperlink r:id="rId983" ref="Q492"/>
    <hyperlink r:id="rId984" ref="M493"/>
    <hyperlink r:id="rId985" ref="Q493"/>
    <hyperlink r:id="rId986" ref="M494"/>
    <hyperlink r:id="rId987" ref="Q494"/>
    <hyperlink r:id="rId988" ref="M495"/>
    <hyperlink r:id="rId989" ref="Q495"/>
    <hyperlink r:id="rId990" ref="M496"/>
    <hyperlink r:id="rId991" ref="Q496"/>
    <hyperlink r:id="rId992" ref="M497"/>
    <hyperlink r:id="rId993" ref="Q497"/>
    <hyperlink r:id="rId994" ref="M498"/>
    <hyperlink r:id="rId995" ref="Q498"/>
    <hyperlink r:id="rId996" ref="M499"/>
    <hyperlink r:id="rId997" ref="Q499"/>
    <hyperlink r:id="rId998" ref="M500"/>
    <hyperlink r:id="rId999" ref="Q500"/>
    <hyperlink r:id="rId1000" ref="M501"/>
    <hyperlink r:id="rId1001" ref="Q501"/>
    <hyperlink r:id="rId1002" ref="M502"/>
    <hyperlink r:id="rId1003" ref="Q502"/>
    <hyperlink r:id="rId1004" ref="M503"/>
    <hyperlink r:id="rId1005" ref="Q503"/>
    <hyperlink r:id="rId1006" ref="M504"/>
    <hyperlink r:id="rId1007" ref="Q504"/>
    <hyperlink r:id="rId1008" ref="M505"/>
    <hyperlink r:id="rId1009" ref="Q505"/>
    <hyperlink r:id="rId1010" ref="M506"/>
    <hyperlink r:id="rId1011" ref="Q506"/>
    <hyperlink r:id="rId1012" ref="M507"/>
    <hyperlink r:id="rId1013" ref="Q507"/>
    <hyperlink r:id="rId1014" ref="M508"/>
    <hyperlink r:id="rId1015" ref="Q508"/>
    <hyperlink r:id="rId1016" ref="M509"/>
    <hyperlink r:id="rId1017" ref="Q509"/>
    <hyperlink r:id="rId1018" ref="M510"/>
    <hyperlink r:id="rId1019" ref="Q510"/>
    <hyperlink r:id="rId1020" ref="M511"/>
    <hyperlink r:id="rId1021" ref="Q511"/>
    <hyperlink r:id="rId1022" ref="M512"/>
    <hyperlink r:id="rId1023" ref="Q512"/>
    <hyperlink r:id="rId1024" ref="M513"/>
    <hyperlink r:id="rId1025" ref="Q513"/>
    <hyperlink r:id="rId1026" ref="M514"/>
    <hyperlink r:id="rId1027" ref="Q514"/>
    <hyperlink r:id="rId1028" ref="M515"/>
    <hyperlink r:id="rId1029" ref="Q515"/>
    <hyperlink r:id="rId1030" ref="M516"/>
    <hyperlink r:id="rId1031" ref="Q516"/>
    <hyperlink r:id="rId1032" ref="M517"/>
    <hyperlink r:id="rId1033" ref="Q517"/>
    <hyperlink r:id="rId1034" ref="M518"/>
    <hyperlink r:id="rId1035" ref="Q518"/>
    <hyperlink r:id="rId1036" ref="M519"/>
    <hyperlink r:id="rId1037" ref="Q519"/>
    <hyperlink r:id="rId1038" ref="M520"/>
    <hyperlink r:id="rId1039" ref="Q520"/>
    <hyperlink r:id="rId1040" ref="M521"/>
    <hyperlink r:id="rId1041" ref="Q521"/>
    <hyperlink r:id="rId1042" ref="M522"/>
    <hyperlink r:id="rId1043" ref="Q522"/>
    <hyperlink r:id="rId1044" ref="M523"/>
    <hyperlink r:id="rId1045" ref="Q523"/>
    <hyperlink r:id="rId1046" ref="M524"/>
    <hyperlink r:id="rId1047" ref="Q524"/>
    <hyperlink r:id="rId1048" ref="M525"/>
    <hyperlink r:id="rId1049" ref="Q525"/>
    <hyperlink r:id="rId1050" ref="M526"/>
    <hyperlink r:id="rId1051" ref="Q526"/>
    <hyperlink r:id="rId1052" ref="M527"/>
    <hyperlink r:id="rId1053" ref="Q527"/>
    <hyperlink r:id="rId1054" ref="M528"/>
    <hyperlink r:id="rId1055" ref="Q528"/>
    <hyperlink r:id="rId1056" ref="M529"/>
    <hyperlink r:id="rId1057" ref="Q529"/>
    <hyperlink r:id="rId1058" ref="M530"/>
    <hyperlink r:id="rId1059" ref="Q530"/>
    <hyperlink r:id="rId1060" ref="M531"/>
    <hyperlink r:id="rId1061" ref="Q531"/>
    <hyperlink r:id="rId1062" ref="M532"/>
    <hyperlink r:id="rId1063" ref="Q532"/>
    <hyperlink r:id="rId1064" ref="M533"/>
    <hyperlink r:id="rId1065" ref="Q533"/>
    <hyperlink r:id="rId1066" ref="M534"/>
    <hyperlink r:id="rId1067" ref="Q534"/>
    <hyperlink r:id="rId1068" ref="M535"/>
    <hyperlink r:id="rId1069" ref="Q535"/>
    <hyperlink r:id="rId1070" ref="M536"/>
    <hyperlink r:id="rId1071" ref="Q536"/>
    <hyperlink r:id="rId1072" ref="M537"/>
    <hyperlink r:id="rId1073" ref="Q537"/>
    <hyperlink r:id="rId1074" ref="M538"/>
    <hyperlink r:id="rId1075" ref="Q538"/>
    <hyperlink r:id="rId1076" ref="M539"/>
    <hyperlink r:id="rId1077" ref="Q539"/>
    <hyperlink r:id="rId1078" ref="M540"/>
    <hyperlink r:id="rId1079" ref="Q540"/>
    <hyperlink r:id="rId1080" ref="M541"/>
    <hyperlink r:id="rId1081" ref="Q541"/>
    <hyperlink r:id="rId1082" ref="M542"/>
    <hyperlink r:id="rId1083" ref="Q542"/>
    <hyperlink r:id="rId1084" ref="M543"/>
    <hyperlink r:id="rId1085" ref="Q543"/>
    <hyperlink r:id="rId1086" ref="M544"/>
    <hyperlink r:id="rId1087" ref="Q544"/>
    <hyperlink r:id="rId1088" ref="M545"/>
    <hyperlink r:id="rId1089" ref="Q545"/>
    <hyperlink r:id="rId1090" ref="M546"/>
    <hyperlink r:id="rId1091" ref="Q546"/>
    <hyperlink r:id="rId1092" ref="M547"/>
    <hyperlink r:id="rId1093" ref="Q547"/>
    <hyperlink r:id="rId1094" ref="M548"/>
    <hyperlink r:id="rId1095" ref="Q548"/>
    <hyperlink r:id="rId1096" ref="M549"/>
    <hyperlink r:id="rId1097" ref="Q549"/>
    <hyperlink r:id="rId1098" ref="M550"/>
    <hyperlink r:id="rId1099" ref="Q550"/>
    <hyperlink r:id="rId1100" ref="M551"/>
    <hyperlink r:id="rId1101" ref="Q551"/>
    <hyperlink r:id="rId1102" ref="M552"/>
    <hyperlink r:id="rId1103" ref="Q552"/>
    <hyperlink r:id="rId1104" ref="M553"/>
    <hyperlink r:id="rId1105" ref="Q553"/>
    <hyperlink r:id="rId1106" ref="M554"/>
    <hyperlink r:id="rId1107" ref="Q554"/>
    <hyperlink r:id="rId1108" ref="M555"/>
    <hyperlink r:id="rId1109" ref="Q555"/>
    <hyperlink r:id="rId1110" ref="M556"/>
    <hyperlink r:id="rId1111" ref="Q556"/>
    <hyperlink r:id="rId1112" ref="M557"/>
    <hyperlink r:id="rId1113" ref="Q557"/>
    <hyperlink r:id="rId1114" ref="M558"/>
    <hyperlink r:id="rId1115" ref="Q558"/>
    <hyperlink r:id="rId1116" ref="M559"/>
    <hyperlink r:id="rId1117" ref="Q559"/>
    <hyperlink r:id="rId1118" ref="M560"/>
    <hyperlink r:id="rId1119" ref="Q560"/>
    <hyperlink r:id="rId1120" ref="M561"/>
    <hyperlink r:id="rId1121" ref="Q561"/>
    <hyperlink r:id="rId1122" ref="M562"/>
    <hyperlink r:id="rId1123" ref="Q562"/>
    <hyperlink r:id="rId1124" ref="M563"/>
    <hyperlink r:id="rId1125" ref="Q563"/>
    <hyperlink r:id="rId1126" ref="M564"/>
    <hyperlink r:id="rId1127" ref="Q564"/>
    <hyperlink r:id="rId1128" ref="M565"/>
    <hyperlink r:id="rId1129" ref="Q565"/>
    <hyperlink r:id="rId1130" ref="M566"/>
    <hyperlink r:id="rId1131" ref="Q566"/>
    <hyperlink r:id="rId1132" ref="M567"/>
    <hyperlink r:id="rId1133" ref="Q567"/>
    <hyperlink r:id="rId1134" ref="M568"/>
    <hyperlink r:id="rId1135" ref="Q568"/>
    <hyperlink r:id="rId1136" ref="M569"/>
    <hyperlink r:id="rId1137" ref="Q569"/>
    <hyperlink r:id="rId1138" ref="M570"/>
    <hyperlink r:id="rId1139" ref="Q570"/>
    <hyperlink r:id="rId1140" ref="M571"/>
    <hyperlink r:id="rId1141" ref="Q571"/>
    <hyperlink r:id="rId1142" ref="M572"/>
    <hyperlink r:id="rId1143" ref="Q572"/>
    <hyperlink r:id="rId1144" ref="M573"/>
    <hyperlink r:id="rId1145" ref="Q573"/>
    <hyperlink r:id="rId1146" ref="M574"/>
    <hyperlink r:id="rId1147" ref="Q574"/>
    <hyperlink r:id="rId1148" ref="M575"/>
    <hyperlink r:id="rId1149" ref="Q575"/>
    <hyperlink r:id="rId1150" ref="M576"/>
    <hyperlink r:id="rId1151" ref="Q576"/>
    <hyperlink r:id="rId1152" ref="M577"/>
    <hyperlink r:id="rId1153" ref="Q577"/>
    <hyperlink r:id="rId1154" ref="M578"/>
    <hyperlink r:id="rId1155" ref="Q578"/>
    <hyperlink r:id="rId1156" ref="M579"/>
    <hyperlink r:id="rId1157" ref="Q579"/>
    <hyperlink r:id="rId1158" ref="M580"/>
    <hyperlink r:id="rId1159" ref="Q580"/>
    <hyperlink r:id="rId1160" ref="M581"/>
    <hyperlink r:id="rId1161" ref="Q581"/>
    <hyperlink r:id="rId1162" ref="M582"/>
    <hyperlink r:id="rId1163" ref="Q582"/>
    <hyperlink r:id="rId1164" ref="M583"/>
    <hyperlink r:id="rId1165" ref="Q583"/>
    <hyperlink r:id="rId1166" ref="M584"/>
    <hyperlink r:id="rId1167" ref="Q584"/>
    <hyperlink r:id="rId1168" ref="M585"/>
    <hyperlink r:id="rId1169" ref="Q585"/>
    <hyperlink r:id="rId1170" ref="M586"/>
    <hyperlink r:id="rId1171" ref="Q586"/>
    <hyperlink r:id="rId1172" ref="M587"/>
    <hyperlink r:id="rId1173" ref="Q587"/>
    <hyperlink r:id="rId1174" ref="M588"/>
    <hyperlink r:id="rId1175" ref="Q588"/>
    <hyperlink r:id="rId1176" ref="M589"/>
    <hyperlink r:id="rId1177" ref="Q589"/>
    <hyperlink r:id="rId1178" ref="M590"/>
    <hyperlink r:id="rId1179" ref="Q590"/>
    <hyperlink r:id="rId1180" ref="M591"/>
    <hyperlink r:id="rId1181" ref="Q591"/>
    <hyperlink r:id="rId1182" ref="M592"/>
    <hyperlink r:id="rId1183" ref="Q592"/>
    <hyperlink r:id="rId1184" ref="M593"/>
    <hyperlink r:id="rId1185" ref="Q593"/>
    <hyperlink r:id="rId1186" ref="M594"/>
    <hyperlink r:id="rId1187" ref="Q594"/>
    <hyperlink r:id="rId1188" ref="M595"/>
    <hyperlink r:id="rId1189" ref="Q595"/>
    <hyperlink r:id="rId1190" ref="M596"/>
    <hyperlink r:id="rId1191" ref="Q596"/>
    <hyperlink r:id="rId1192" ref="M597"/>
    <hyperlink r:id="rId1193" ref="Q597"/>
    <hyperlink r:id="rId1194" ref="M598"/>
    <hyperlink r:id="rId1195" ref="Q598"/>
    <hyperlink r:id="rId1196" ref="M599"/>
    <hyperlink r:id="rId1197" ref="Q599"/>
    <hyperlink r:id="rId1198" ref="M600"/>
    <hyperlink r:id="rId1199" ref="Q600"/>
    <hyperlink r:id="rId1200" ref="M601"/>
    <hyperlink r:id="rId1201" ref="Q601"/>
    <hyperlink r:id="rId1202" ref="M602"/>
    <hyperlink r:id="rId1203" ref="Q602"/>
    <hyperlink r:id="rId1204" ref="M603"/>
    <hyperlink r:id="rId1205" ref="Q603"/>
    <hyperlink r:id="rId1206" ref="M604"/>
    <hyperlink r:id="rId1207" ref="Q604"/>
    <hyperlink r:id="rId1208" ref="M605"/>
    <hyperlink r:id="rId1209" ref="Q605"/>
    <hyperlink r:id="rId1210" ref="M606"/>
    <hyperlink r:id="rId1211" ref="Q606"/>
    <hyperlink r:id="rId1212" ref="M607"/>
    <hyperlink r:id="rId1213" ref="Q607"/>
    <hyperlink r:id="rId1214" ref="M608"/>
    <hyperlink r:id="rId1215" ref="Q608"/>
    <hyperlink r:id="rId1216" ref="M609"/>
    <hyperlink r:id="rId1217" ref="Q609"/>
    <hyperlink r:id="rId1218" ref="M610"/>
    <hyperlink r:id="rId1219" ref="Q610"/>
    <hyperlink r:id="rId1220" ref="M611"/>
    <hyperlink r:id="rId1221" ref="Q611"/>
    <hyperlink r:id="rId1222" ref="M612"/>
    <hyperlink r:id="rId1223" ref="Q612"/>
    <hyperlink r:id="rId1224" ref="M613"/>
    <hyperlink r:id="rId1225" ref="Q613"/>
    <hyperlink r:id="rId1226" ref="M614"/>
    <hyperlink r:id="rId1227" ref="Q614"/>
    <hyperlink r:id="rId1228" ref="M615"/>
    <hyperlink r:id="rId1229" ref="Q615"/>
    <hyperlink r:id="rId1230" ref="M616"/>
    <hyperlink r:id="rId1231" ref="Q616"/>
    <hyperlink r:id="rId1232" ref="M617"/>
    <hyperlink r:id="rId1233" ref="Q617"/>
    <hyperlink r:id="rId1234" ref="M618"/>
    <hyperlink r:id="rId1235" ref="Q618"/>
    <hyperlink r:id="rId1236" ref="M619"/>
    <hyperlink r:id="rId1237" ref="Q619"/>
    <hyperlink r:id="rId1238" ref="M620"/>
    <hyperlink r:id="rId1239" ref="Q620"/>
    <hyperlink r:id="rId1240" ref="M621"/>
    <hyperlink r:id="rId1241" ref="Q621"/>
    <hyperlink r:id="rId1242" ref="M622"/>
    <hyperlink r:id="rId1243" ref="Q622"/>
    <hyperlink r:id="rId1244" ref="M623"/>
    <hyperlink r:id="rId1245" ref="Q623"/>
    <hyperlink r:id="rId1246" ref="M624"/>
    <hyperlink r:id="rId1247" ref="Q624"/>
    <hyperlink r:id="rId1248" ref="M625"/>
    <hyperlink r:id="rId1249" ref="Q625"/>
    <hyperlink r:id="rId1250" ref="M626"/>
    <hyperlink r:id="rId1251" ref="Q626"/>
    <hyperlink r:id="rId1252" ref="M627"/>
    <hyperlink r:id="rId1253" ref="Q627"/>
    <hyperlink r:id="rId1254" ref="M628"/>
    <hyperlink r:id="rId1255" ref="Q628"/>
    <hyperlink r:id="rId1256" ref="M629"/>
    <hyperlink r:id="rId1257" ref="Q629"/>
    <hyperlink r:id="rId1258" ref="M630"/>
    <hyperlink r:id="rId1259" ref="Q630"/>
    <hyperlink r:id="rId1260" ref="M631"/>
    <hyperlink r:id="rId1261" ref="Q631"/>
    <hyperlink r:id="rId1262" ref="M632"/>
    <hyperlink r:id="rId1263" ref="Q632"/>
    <hyperlink r:id="rId1264" ref="M633"/>
    <hyperlink r:id="rId1265" ref="Q633"/>
    <hyperlink r:id="rId1266" ref="M634"/>
    <hyperlink r:id="rId1267" ref="Q634"/>
    <hyperlink r:id="rId1268" ref="M635"/>
    <hyperlink r:id="rId1269" ref="Q635"/>
    <hyperlink r:id="rId1270" ref="M636"/>
    <hyperlink r:id="rId1271" ref="Q636"/>
    <hyperlink r:id="rId1272" ref="M637"/>
    <hyperlink r:id="rId1273" ref="Q637"/>
    <hyperlink r:id="rId1274" ref="M638"/>
    <hyperlink r:id="rId1275" ref="Q638"/>
    <hyperlink r:id="rId1276" ref="M639"/>
    <hyperlink r:id="rId1277" ref="Q639"/>
    <hyperlink r:id="rId1278" ref="M640"/>
    <hyperlink r:id="rId1279" ref="Q640"/>
    <hyperlink r:id="rId1280" ref="M641"/>
    <hyperlink r:id="rId1281" ref="Q641"/>
    <hyperlink r:id="rId1282" ref="M642"/>
    <hyperlink r:id="rId1283" ref="Q642"/>
    <hyperlink r:id="rId1284" ref="M643"/>
    <hyperlink r:id="rId1285" ref="Q643"/>
    <hyperlink r:id="rId1286" ref="M644"/>
    <hyperlink r:id="rId1287" ref="Q644"/>
    <hyperlink r:id="rId1288" ref="M645"/>
    <hyperlink r:id="rId1289" ref="Q645"/>
    <hyperlink r:id="rId1290" ref="M646"/>
    <hyperlink r:id="rId1291" ref="Q646"/>
    <hyperlink r:id="rId1292" ref="M647"/>
    <hyperlink r:id="rId1293" ref="Q647"/>
    <hyperlink r:id="rId1294" ref="M648"/>
    <hyperlink r:id="rId1295" ref="Q648"/>
    <hyperlink r:id="rId1296" ref="M649"/>
    <hyperlink r:id="rId1297" ref="Q649"/>
    <hyperlink r:id="rId1298" ref="M650"/>
    <hyperlink r:id="rId1299" ref="Q650"/>
    <hyperlink r:id="rId1300" ref="M651"/>
    <hyperlink r:id="rId1301" ref="Q651"/>
    <hyperlink r:id="rId1302" ref="M652"/>
    <hyperlink r:id="rId1303" ref="Q652"/>
    <hyperlink r:id="rId1304" ref="M653"/>
    <hyperlink r:id="rId1305" ref="Q653"/>
    <hyperlink r:id="rId1306" ref="M654"/>
    <hyperlink r:id="rId1307" ref="Q654"/>
    <hyperlink r:id="rId1308" ref="M655"/>
    <hyperlink r:id="rId1309" ref="Q655"/>
    <hyperlink r:id="rId1310" ref="M656"/>
    <hyperlink r:id="rId1311" ref="Q656"/>
    <hyperlink r:id="rId1312" ref="M657"/>
    <hyperlink r:id="rId1313" ref="Q657"/>
    <hyperlink r:id="rId1314" ref="M658"/>
    <hyperlink r:id="rId1315" ref="Q658"/>
    <hyperlink r:id="rId1316" ref="M659"/>
    <hyperlink r:id="rId1317" ref="Q659"/>
    <hyperlink r:id="rId1318" ref="M660"/>
    <hyperlink r:id="rId1319" ref="Q660"/>
    <hyperlink r:id="rId1320" ref="M661"/>
    <hyperlink r:id="rId1321" ref="Q661"/>
    <hyperlink r:id="rId1322" ref="M662"/>
    <hyperlink r:id="rId1323" ref="Q662"/>
    <hyperlink r:id="rId1324" ref="M663"/>
    <hyperlink r:id="rId1325" ref="Q663"/>
    <hyperlink r:id="rId1326" ref="M664"/>
    <hyperlink r:id="rId1327" ref="Q664"/>
    <hyperlink r:id="rId1328" ref="M665"/>
    <hyperlink r:id="rId1329" ref="Q665"/>
    <hyperlink r:id="rId1330" ref="M666"/>
    <hyperlink r:id="rId1331" ref="Q666"/>
    <hyperlink r:id="rId1332" ref="M667"/>
    <hyperlink r:id="rId1333" ref="Q667"/>
    <hyperlink r:id="rId1334" ref="M668"/>
    <hyperlink r:id="rId1335" ref="Q668"/>
    <hyperlink r:id="rId1336" ref="M669"/>
    <hyperlink r:id="rId1337" ref="Q669"/>
    <hyperlink r:id="rId1338" ref="M670"/>
    <hyperlink r:id="rId1339" ref="Q670"/>
    <hyperlink r:id="rId1340" ref="M671"/>
    <hyperlink r:id="rId1341" ref="Q671"/>
    <hyperlink r:id="rId1342" ref="M672"/>
    <hyperlink r:id="rId1343" ref="Q672"/>
    <hyperlink r:id="rId1344" ref="M673"/>
    <hyperlink r:id="rId1345" ref="Q673"/>
    <hyperlink r:id="rId1346" ref="M674"/>
    <hyperlink r:id="rId1347" ref="Q674"/>
    <hyperlink r:id="rId1348" ref="M675"/>
    <hyperlink r:id="rId1349" ref="Q675"/>
    <hyperlink r:id="rId1350" ref="M676"/>
    <hyperlink r:id="rId1351" ref="Q676"/>
    <hyperlink r:id="rId1352" ref="M677"/>
    <hyperlink r:id="rId1353" ref="Q677"/>
    <hyperlink r:id="rId1354" ref="M678"/>
    <hyperlink r:id="rId1355" ref="Q678"/>
    <hyperlink r:id="rId1356" ref="M679"/>
    <hyperlink r:id="rId1357" ref="Q679"/>
    <hyperlink r:id="rId1358" ref="M680"/>
    <hyperlink r:id="rId1359" ref="Q680"/>
    <hyperlink r:id="rId1360" ref="M681"/>
    <hyperlink r:id="rId1361" ref="Q681"/>
    <hyperlink r:id="rId1362" ref="M682"/>
    <hyperlink r:id="rId1363" ref="Q682"/>
    <hyperlink r:id="rId1364" ref="M683"/>
    <hyperlink r:id="rId1365" ref="Q683"/>
    <hyperlink r:id="rId1366" ref="M684"/>
    <hyperlink r:id="rId1367" ref="Q684"/>
    <hyperlink r:id="rId1368" ref="M685"/>
    <hyperlink r:id="rId1369" ref="Q685"/>
    <hyperlink r:id="rId1370" ref="M686"/>
    <hyperlink r:id="rId1371" ref="Q686"/>
    <hyperlink r:id="rId1372" ref="M687"/>
    <hyperlink r:id="rId1373" ref="Q687"/>
    <hyperlink r:id="rId1374" ref="M688"/>
    <hyperlink r:id="rId1375" ref="Q688"/>
    <hyperlink r:id="rId1376" ref="M689"/>
    <hyperlink r:id="rId1377" ref="Q689"/>
    <hyperlink r:id="rId1378" ref="M690"/>
    <hyperlink r:id="rId1379" ref="Q690"/>
    <hyperlink r:id="rId1380" ref="M691"/>
    <hyperlink r:id="rId1381" ref="Q691"/>
    <hyperlink r:id="rId1382" ref="M692"/>
    <hyperlink r:id="rId1383" ref="Q692"/>
    <hyperlink r:id="rId1384" ref="M693"/>
    <hyperlink r:id="rId1385" ref="Q693"/>
    <hyperlink r:id="rId1386" ref="M694"/>
    <hyperlink r:id="rId1387" ref="Q694"/>
    <hyperlink r:id="rId1388" ref="M695"/>
    <hyperlink r:id="rId1389" ref="Q695"/>
    <hyperlink r:id="rId1390" ref="M696"/>
    <hyperlink r:id="rId1391" ref="Q696"/>
    <hyperlink r:id="rId1392" ref="M697"/>
    <hyperlink r:id="rId1393" ref="Q697"/>
    <hyperlink r:id="rId1394" ref="M698"/>
    <hyperlink r:id="rId1395" ref="Q698"/>
    <hyperlink r:id="rId1396" ref="M699"/>
    <hyperlink r:id="rId1397" ref="Q699"/>
    <hyperlink r:id="rId1398" ref="M700"/>
    <hyperlink r:id="rId1399" ref="Q700"/>
    <hyperlink r:id="rId1400" ref="M701"/>
    <hyperlink r:id="rId1401" ref="Q701"/>
    <hyperlink r:id="rId1402" ref="M702"/>
    <hyperlink r:id="rId1403" ref="Q702"/>
    <hyperlink r:id="rId1404" ref="M703"/>
    <hyperlink r:id="rId1405" ref="Q703"/>
    <hyperlink r:id="rId1406" ref="M704"/>
    <hyperlink r:id="rId1407" ref="Q704"/>
    <hyperlink r:id="rId1408" ref="M705"/>
    <hyperlink r:id="rId1409" ref="Q705"/>
    <hyperlink r:id="rId1410" ref="M706"/>
    <hyperlink r:id="rId1411" ref="Q706"/>
    <hyperlink r:id="rId1412" ref="M707"/>
    <hyperlink r:id="rId1413" ref="Q707"/>
    <hyperlink r:id="rId1414" ref="M708"/>
    <hyperlink r:id="rId1415" ref="Q708"/>
    <hyperlink r:id="rId1416" ref="M709"/>
    <hyperlink r:id="rId1417" ref="Q709"/>
    <hyperlink r:id="rId1418" ref="M710"/>
    <hyperlink r:id="rId1419" ref="Q710"/>
    <hyperlink r:id="rId1420" ref="M711"/>
    <hyperlink r:id="rId1421" ref="Q711"/>
    <hyperlink r:id="rId1422" ref="M712"/>
    <hyperlink r:id="rId1423" ref="Q712"/>
    <hyperlink r:id="rId1424" ref="M713"/>
    <hyperlink r:id="rId1425" ref="Q713"/>
    <hyperlink r:id="rId1426" ref="M714"/>
    <hyperlink r:id="rId1427" ref="Q714"/>
    <hyperlink r:id="rId1428" ref="M715"/>
    <hyperlink r:id="rId1429" ref="Q715"/>
    <hyperlink r:id="rId1430" ref="M716"/>
    <hyperlink r:id="rId1431" ref="Q716"/>
    <hyperlink r:id="rId1432" ref="M717"/>
    <hyperlink r:id="rId1433" ref="Q717"/>
    <hyperlink r:id="rId1434" ref="M718"/>
    <hyperlink r:id="rId1435" ref="Q718"/>
    <hyperlink r:id="rId1436" ref="M719"/>
    <hyperlink r:id="rId1437" ref="Q719"/>
    <hyperlink r:id="rId1438" ref="M720"/>
    <hyperlink r:id="rId1439" ref="Q720"/>
    <hyperlink r:id="rId1440" ref="M721"/>
    <hyperlink r:id="rId1441" ref="Q721"/>
    <hyperlink r:id="rId1442" ref="M722"/>
    <hyperlink r:id="rId1443" ref="Q722"/>
    <hyperlink r:id="rId1444" ref="M723"/>
    <hyperlink r:id="rId1445" ref="Q723"/>
    <hyperlink r:id="rId1446" ref="M724"/>
    <hyperlink r:id="rId1447" ref="Q724"/>
    <hyperlink r:id="rId1448" ref="M725"/>
    <hyperlink r:id="rId1449" ref="Q725"/>
    <hyperlink r:id="rId1450" ref="M726"/>
    <hyperlink r:id="rId1451" ref="Q726"/>
    <hyperlink r:id="rId1452" ref="M727"/>
    <hyperlink r:id="rId1453" ref="Q727"/>
    <hyperlink r:id="rId1454" ref="M728"/>
    <hyperlink r:id="rId1455" ref="Q728"/>
    <hyperlink r:id="rId1456" ref="M729"/>
    <hyperlink r:id="rId1457" ref="Q729"/>
    <hyperlink r:id="rId1458" ref="M730"/>
    <hyperlink r:id="rId1459" ref="Q730"/>
    <hyperlink r:id="rId1460" ref="M731"/>
    <hyperlink r:id="rId1461" ref="Q731"/>
    <hyperlink r:id="rId1462" ref="M732"/>
    <hyperlink r:id="rId1463" ref="Q732"/>
    <hyperlink r:id="rId1464" ref="M733"/>
    <hyperlink r:id="rId1465" ref="Q733"/>
    <hyperlink r:id="rId1466" ref="M734"/>
    <hyperlink r:id="rId1467" ref="Q734"/>
    <hyperlink r:id="rId1468" ref="M735"/>
    <hyperlink r:id="rId1469" ref="Q735"/>
    <hyperlink r:id="rId1470" ref="M736"/>
    <hyperlink r:id="rId1471" ref="Q736"/>
    <hyperlink r:id="rId1472" ref="M737"/>
    <hyperlink r:id="rId1473" ref="Q737"/>
    <hyperlink r:id="rId1474" ref="M738"/>
    <hyperlink r:id="rId1475" ref="Q738"/>
    <hyperlink r:id="rId1476" ref="M739"/>
    <hyperlink r:id="rId1477" ref="Q739"/>
    <hyperlink r:id="rId1478" ref="M740"/>
    <hyperlink r:id="rId1479" ref="Q740"/>
    <hyperlink r:id="rId1480" ref="M741"/>
    <hyperlink r:id="rId1481" ref="Q741"/>
    <hyperlink r:id="rId1482" ref="M742"/>
    <hyperlink r:id="rId1483" ref="Q742"/>
    <hyperlink r:id="rId1484" ref="M743"/>
    <hyperlink r:id="rId1485" ref="Q743"/>
    <hyperlink r:id="rId1486" ref="M744"/>
    <hyperlink r:id="rId1487" ref="Q744"/>
    <hyperlink r:id="rId1488" ref="M745"/>
    <hyperlink r:id="rId1489" ref="Q745"/>
    <hyperlink r:id="rId1490" ref="M746"/>
    <hyperlink r:id="rId1491" ref="Q746"/>
    <hyperlink r:id="rId1492" ref="M747"/>
    <hyperlink r:id="rId1493" ref="Q747"/>
    <hyperlink r:id="rId1494" ref="M748"/>
    <hyperlink r:id="rId1495" ref="Q748"/>
    <hyperlink r:id="rId1496" ref="M749"/>
    <hyperlink r:id="rId1497" ref="Q749"/>
    <hyperlink r:id="rId1498" ref="M750"/>
    <hyperlink r:id="rId1499" ref="Q750"/>
    <hyperlink r:id="rId1500" ref="M751"/>
    <hyperlink r:id="rId1501" ref="Q751"/>
    <hyperlink r:id="rId1502" ref="M752"/>
    <hyperlink r:id="rId1503" ref="Q752"/>
    <hyperlink r:id="rId1504" ref="M753"/>
    <hyperlink r:id="rId1505" ref="Q753"/>
    <hyperlink r:id="rId1506" ref="M754"/>
    <hyperlink r:id="rId1507" ref="Q754"/>
    <hyperlink r:id="rId1508" ref="M755"/>
    <hyperlink r:id="rId1509" ref="Q755"/>
    <hyperlink r:id="rId1510" ref="M756"/>
    <hyperlink r:id="rId1511" ref="Q756"/>
    <hyperlink r:id="rId1512" ref="M757"/>
    <hyperlink r:id="rId1513" ref="Q757"/>
    <hyperlink r:id="rId1514" ref="M758"/>
    <hyperlink r:id="rId1515" ref="Q758"/>
    <hyperlink r:id="rId1516" ref="M759"/>
    <hyperlink r:id="rId1517" ref="Q759"/>
    <hyperlink r:id="rId1518" ref="M760"/>
    <hyperlink r:id="rId1519" ref="Q760"/>
    <hyperlink r:id="rId1520" ref="M761"/>
    <hyperlink r:id="rId1521" ref="Q761"/>
    <hyperlink r:id="rId1522" ref="M762"/>
    <hyperlink r:id="rId1523" ref="Q762"/>
    <hyperlink r:id="rId1524" ref="M763"/>
    <hyperlink r:id="rId1525" ref="Q763"/>
    <hyperlink r:id="rId1526" ref="M764"/>
    <hyperlink r:id="rId1527" ref="Q764"/>
    <hyperlink r:id="rId1528" ref="M765"/>
    <hyperlink r:id="rId1529" ref="Q765"/>
    <hyperlink r:id="rId1530" ref="M766"/>
    <hyperlink r:id="rId1531" ref="Q766"/>
    <hyperlink r:id="rId1532" ref="M767"/>
    <hyperlink r:id="rId1533" ref="Q767"/>
    <hyperlink r:id="rId1534" ref="M768"/>
    <hyperlink r:id="rId1535" ref="Q768"/>
    <hyperlink r:id="rId1536" ref="M769"/>
    <hyperlink r:id="rId1537" ref="Q769"/>
    <hyperlink r:id="rId1538" ref="M770"/>
    <hyperlink r:id="rId1539" ref="Q770"/>
    <hyperlink r:id="rId1540" ref="M771"/>
    <hyperlink r:id="rId1541" ref="Q771"/>
    <hyperlink r:id="rId1542" ref="M772"/>
    <hyperlink r:id="rId1543" ref="Q772"/>
    <hyperlink r:id="rId1544" ref="M773"/>
    <hyperlink r:id="rId1545" ref="Q773"/>
    <hyperlink r:id="rId1546" ref="M774"/>
    <hyperlink r:id="rId1547" ref="Q774"/>
    <hyperlink r:id="rId1548" ref="M775"/>
    <hyperlink r:id="rId1549" ref="Q775"/>
    <hyperlink r:id="rId1550" ref="M776"/>
    <hyperlink r:id="rId1551" ref="Q776"/>
    <hyperlink r:id="rId1552" ref="M777"/>
    <hyperlink r:id="rId1553" ref="Q777"/>
    <hyperlink r:id="rId1554" ref="M778"/>
    <hyperlink r:id="rId1555" ref="Q778"/>
    <hyperlink r:id="rId1556" ref="M779"/>
    <hyperlink r:id="rId1557" ref="Q779"/>
    <hyperlink r:id="rId1558" ref="M780"/>
    <hyperlink r:id="rId1559" ref="Q780"/>
    <hyperlink r:id="rId1560" ref="M781"/>
    <hyperlink r:id="rId1561" ref="Q781"/>
    <hyperlink r:id="rId1562" ref="M782"/>
    <hyperlink r:id="rId1563" ref="Q782"/>
    <hyperlink r:id="rId1564" ref="M783"/>
    <hyperlink r:id="rId1565" ref="Q783"/>
    <hyperlink r:id="rId1566" ref="M784"/>
    <hyperlink r:id="rId1567" ref="Q784"/>
    <hyperlink r:id="rId1568" ref="M785"/>
    <hyperlink r:id="rId1569" ref="Q785"/>
    <hyperlink r:id="rId1570" ref="M786"/>
    <hyperlink r:id="rId1571" ref="Q786"/>
    <hyperlink r:id="rId1572" ref="M787"/>
    <hyperlink r:id="rId1573" ref="Q787"/>
    <hyperlink r:id="rId1574" ref="M788"/>
    <hyperlink r:id="rId1575" ref="Q788"/>
    <hyperlink r:id="rId1576" ref="M789"/>
    <hyperlink r:id="rId1577" ref="Q789"/>
    <hyperlink r:id="rId1578" ref="M790"/>
    <hyperlink r:id="rId1579" ref="Q790"/>
    <hyperlink r:id="rId1580" ref="M791"/>
    <hyperlink r:id="rId1581" ref="Q791"/>
    <hyperlink r:id="rId1582" ref="M792"/>
    <hyperlink r:id="rId1583" ref="Q792"/>
    <hyperlink r:id="rId1584" ref="M793"/>
    <hyperlink r:id="rId1585" ref="Q793"/>
    <hyperlink r:id="rId1586" ref="M794"/>
    <hyperlink r:id="rId1587" ref="Q794"/>
    <hyperlink r:id="rId1588" ref="M795"/>
    <hyperlink r:id="rId1589" ref="Q795"/>
    <hyperlink r:id="rId1590" ref="M796"/>
    <hyperlink r:id="rId1591" ref="Q796"/>
    <hyperlink r:id="rId1592" ref="M797"/>
    <hyperlink r:id="rId1593" ref="Q797"/>
    <hyperlink r:id="rId1594" ref="M798"/>
    <hyperlink r:id="rId1595" ref="Q798"/>
    <hyperlink r:id="rId1596" ref="M799"/>
    <hyperlink r:id="rId1597" ref="Q799"/>
    <hyperlink r:id="rId1598" ref="M800"/>
    <hyperlink r:id="rId1599" ref="Q800"/>
    <hyperlink r:id="rId1600" ref="M801"/>
    <hyperlink r:id="rId1601" ref="Q801"/>
    <hyperlink r:id="rId1602" ref="M802"/>
    <hyperlink r:id="rId1603" ref="Q802"/>
    <hyperlink r:id="rId1604" ref="M803"/>
    <hyperlink r:id="rId1605" ref="Q803"/>
    <hyperlink r:id="rId1606" ref="M804"/>
    <hyperlink r:id="rId1607" ref="Q804"/>
    <hyperlink r:id="rId1608" ref="M805"/>
    <hyperlink r:id="rId1609" ref="Q805"/>
    <hyperlink r:id="rId1610" ref="M806"/>
    <hyperlink r:id="rId1611" ref="Q806"/>
    <hyperlink r:id="rId1612" ref="M807"/>
    <hyperlink r:id="rId1613" ref="Q807"/>
    <hyperlink r:id="rId1614" ref="M808"/>
    <hyperlink r:id="rId1615" ref="Q808"/>
    <hyperlink r:id="rId1616" ref="M809"/>
    <hyperlink r:id="rId1617" ref="Q809"/>
    <hyperlink r:id="rId1618" ref="M810"/>
    <hyperlink r:id="rId1619" ref="Q810"/>
    <hyperlink r:id="rId1620" ref="M811"/>
    <hyperlink r:id="rId1621" ref="Q811"/>
    <hyperlink r:id="rId1622" ref="M812"/>
    <hyperlink r:id="rId1623" ref="Q812"/>
    <hyperlink r:id="rId1624" ref="M813"/>
    <hyperlink r:id="rId1625" ref="Q813"/>
    <hyperlink r:id="rId1626" ref="M814"/>
    <hyperlink r:id="rId1627" ref="Q814"/>
    <hyperlink r:id="rId1628" ref="M815"/>
    <hyperlink r:id="rId1629" ref="Q815"/>
    <hyperlink r:id="rId1630" ref="M816"/>
    <hyperlink r:id="rId1631" ref="Q816"/>
    <hyperlink r:id="rId1632" ref="M817"/>
    <hyperlink r:id="rId1633" ref="Q817"/>
    <hyperlink r:id="rId1634" ref="M818"/>
    <hyperlink r:id="rId1635" ref="Q818"/>
    <hyperlink r:id="rId1636" ref="M819"/>
    <hyperlink r:id="rId1637" ref="Q819"/>
    <hyperlink r:id="rId1638" ref="M820"/>
    <hyperlink r:id="rId1639" ref="Q820"/>
    <hyperlink r:id="rId1640" ref="M821"/>
    <hyperlink r:id="rId1641" ref="Q821"/>
    <hyperlink r:id="rId1642" ref="M822"/>
    <hyperlink r:id="rId1643" ref="Q822"/>
    <hyperlink r:id="rId1644" ref="M823"/>
    <hyperlink r:id="rId1645" ref="Q823"/>
    <hyperlink r:id="rId1646" ref="M824"/>
    <hyperlink r:id="rId1647" ref="Q824"/>
    <hyperlink r:id="rId1648" ref="M825"/>
    <hyperlink r:id="rId1649" ref="Q825"/>
    <hyperlink r:id="rId1650" ref="M826"/>
    <hyperlink r:id="rId1651" ref="Q826"/>
    <hyperlink r:id="rId1652" ref="M827"/>
    <hyperlink r:id="rId1653" ref="Q827"/>
    <hyperlink r:id="rId1654" ref="M828"/>
    <hyperlink r:id="rId1655" ref="Q828"/>
    <hyperlink r:id="rId1656" ref="M829"/>
    <hyperlink r:id="rId1657" ref="Q829"/>
    <hyperlink r:id="rId1658" ref="M830"/>
    <hyperlink r:id="rId1659" ref="Q830"/>
    <hyperlink r:id="rId1660" ref="M831"/>
    <hyperlink r:id="rId1661" ref="Q831"/>
    <hyperlink r:id="rId1662" ref="M832"/>
    <hyperlink r:id="rId1663" ref="Q832"/>
    <hyperlink r:id="rId1664" ref="M833"/>
    <hyperlink r:id="rId1665" ref="Q833"/>
    <hyperlink r:id="rId1666" ref="M834"/>
    <hyperlink r:id="rId1667" ref="Q834"/>
    <hyperlink r:id="rId1668" ref="M835"/>
    <hyperlink r:id="rId1669" ref="Q835"/>
    <hyperlink r:id="rId1670" ref="M836"/>
    <hyperlink r:id="rId1671" ref="Q836"/>
    <hyperlink r:id="rId1672" ref="M837"/>
    <hyperlink r:id="rId1673" ref="Q837"/>
    <hyperlink r:id="rId1674" ref="M838"/>
    <hyperlink r:id="rId1675" ref="Q838"/>
    <hyperlink r:id="rId1676" ref="M839"/>
    <hyperlink r:id="rId1677" ref="Q839"/>
    <hyperlink r:id="rId1678" ref="M840"/>
    <hyperlink r:id="rId1679" ref="Q840"/>
    <hyperlink r:id="rId1680" ref="M841"/>
    <hyperlink r:id="rId1681" ref="Q841"/>
    <hyperlink r:id="rId1682" ref="M842"/>
    <hyperlink r:id="rId1683" ref="Q842"/>
    <hyperlink r:id="rId1684" ref="M843"/>
    <hyperlink r:id="rId1685" ref="Q843"/>
    <hyperlink r:id="rId1686" ref="M844"/>
    <hyperlink r:id="rId1687" ref="Q844"/>
    <hyperlink r:id="rId1688" ref="M845"/>
    <hyperlink r:id="rId1689" ref="Q845"/>
    <hyperlink r:id="rId1690" ref="M846"/>
    <hyperlink r:id="rId1691" ref="Q846"/>
    <hyperlink r:id="rId1692" ref="M847"/>
    <hyperlink r:id="rId1693" ref="Q847"/>
    <hyperlink r:id="rId1694" ref="M848"/>
    <hyperlink r:id="rId1695" ref="Q848"/>
    <hyperlink r:id="rId1696" ref="M849"/>
    <hyperlink r:id="rId1697" ref="Q849"/>
    <hyperlink r:id="rId1698" ref="M850"/>
    <hyperlink r:id="rId1699" ref="Q850"/>
    <hyperlink r:id="rId1700" ref="M851"/>
    <hyperlink r:id="rId1701" ref="Q851"/>
    <hyperlink r:id="rId1702" ref="M852"/>
    <hyperlink r:id="rId1703" ref="Q852"/>
    <hyperlink r:id="rId1704" ref="M853"/>
    <hyperlink r:id="rId1705" ref="Q853"/>
    <hyperlink r:id="rId1706" ref="M854"/>
    <hyperlink r:id="rId1707" ref="Q854"/>
    <hyperlink r:id="rId1708" ref="M855"/>
    <hyperlink r:id="rId1709" ref="Q855"/>
    <hyperlink r:id="rId1710" ref="M856"/>
    <hyperlink r:id="rId1711" ref="Q856"/>
    <hyperlink r:id="rId1712" ref="M857"/>
    <hyperlink r:id="rId1713" ref="Q857"/>
    <hyperlink r:id="rId1714" ref="M858"/>
    <hyperlink r:id="rId1715" ref="Q858"/>
    <hyperlink r:id="rId1716" ref="M859"/>
    <hyperlink r:id="rId1717" ref="Q859"/>
    <hyperlink r:id="rId1718" ref="M860"/>
    <hyperlink r:id="rId1719" ref="Q860"/>
    <hyperlink r:id="rId1720" ref="M861"/>
    <hyperlink r:id="rId1721" ref="Q861"/>
    <hyperlink r:id="rId1722" ref="M862"/>
    <hyperlink r:id="rId1723" ref="Q862"/>
    <hyperlink r:id="rId1724" ref="M863"/>
    <hyperlink r:id="rId1725" ref="Q863"/>
    <hyperlink r:id="rId1726" ref="M864"/>
    <hyperlink r:id="rId1727" ref="Q864"/>
    <hyperlink r:id="rId1728" ref="M865"/>
    <hyperlink r:id="rId1729" ref="Q865"/>
    <hyperlink r:id="rId1730" ref="M866"/>
    <hyperlink r:id="rId1731" ref="Q866"/>
    <hyperlink r:id="rId1732" ref="M867"/>
    <hyperlink r:id="rId1733" ref="Q867"/>
    <hyperlink r:id="rId1734" ref="M868"/>
    <hyperlink r:id="rId1735" ref="Q868"/>
    <hyperlink r:id="rId1736" ref="M869"/>
    <hyperlink r:id="rId1737" ref="Q869"/>
    <hyperlink r:id="rId1738" ref="M870"/>
    <hyperlink r:id="rId1739" ref="Q870"/>
    <hyperlink r:id="rId1740" ref="M871"/>
    <hyperlink r:id="rId1741" ref="Q871"/>
    <hyperlink r:id="rId1742" ref="M872"/>
    <hyperlink r:id="rId1743" ref="Q872"/>
    <hyperlink r:id="rId1744" ref="M873"/>
    <hyperlink r:id="rId1745" ref="Q873"/>
    <hyperlink r:id="rId1746" ref="M874"/>
    <hyperlink r:id="rId1747" ref="Q874"/>
    <hyperlink r:id="rId1748" ref="M875"/>
    <hyperlink r:id="rId1749" ref="Q875"/>
    <hyperlink r:id="rId1750" ref="M876"/>
    <hyperlink r:id="rId1751" ref="Q876"/>
    <hyperlink r:id="rId1752" ref="M877"/>
    <hyperlink r:id="rId1753" ref="Q877"/>
    <hyperlink r:id="rId1754" ref="M878"/>
    <hyperlink r:id="rId1755" ref="Q878"/>
    <hyperlink r:id="rId1756" ref="M879"/>
    <hyperlink r:id="rId1757" ref="Q879"/>
    <hyperlink r:id="rId1758" ref="M880"/>
    <hyperlink r:id="rId1759" ref="Q880"/>
    <hyperlink r:id="rId1760" ref="M881"/>
    <hyperlink r:id="rId1761" ref="Q881"/>
    <hyperlink r:id="rId1762" ref="M882"/>
    <hyperlink r:id="rId1763" ref="Q882"/>
    <hyperlink r:id="rId1764" ref="M883"/>
    <hyperlink r:id="rId1765" ref="Q883"/>
    <hyperlink r:id="rId1766" ref="M884"/>
    <hyperlink r:id="rId1767" ref="Q884"/>
    <hyperlink r:id="rId1768" ref="M885"/>
    <hyperlink r:id="rId1769" ref="Q885"/>
    <hyperlink r:id="rId1770" ref="M886"/>
    <hyperlink r:id="rId1771" ref="Q886"/>
    <hyperlink r:id="rId1772" ref="M887"/>
    <hyperlink r:id="rId1773" ref="Q887"/>
    <hyperlink r:id="rId1774" ref="M888"/>
    <hyperlink r:id="rId1775" ref="Q888"/>
    <hyperlink r:id="rId1776" ref="M889"/>
    <hyperlink r:id="rId1777" ref="Q889"/>
    <hyperlink r:id="rId1778" ref="M890"/>
    <hyperlink r:id="rId1779" ref="Q890"/>
    <hyperlink r:id="rId1780" ref="M891"/>
    <hyperlink r:id="rId1781" ref="Q891"/>
    <hyperlink r:id="rId1782" ref="M892"/>
    <hyperlink r:id="rId1783" ref="Q892"/>
    <hyperlink r:id="rId1784" ref="M893"/>
    <hyperlink r:id="rId1785" ref="Q893"/>
    <hyperlink r:id="rId1786" ref="M894"/>
    <hyperlink r:id="rId1787" ref="Q894"/>
    <hyperlink r:id="rId1788" ref="M895"/>
    <hyperlink r:id="rId1789" ref="Q895"/>
    <hyperlink r:id="rId1790" ref="M896"/>
    <hyperlink r:id="rId1791" ref="Q896"/>
    <hyperlink r:id="rId1792" ref="M897"/>
    <hyperlink r:id="rId1793" ref="Q897"/>
    <hyperlink r:id="rId1794" ref="M898"/>
    <hyperlink r:id="rId1795" ref="Q898"/>
    <hyperlink r:id="rId1796" ref="M899"/>
    <hyperlink r:id="rId1797" ref="Q899"/>
    <hyperlink r:id="rId1798" ref="M900"/>
    <hyperlink r:id="rId1799" ref="Q900"/>
    <hyperlink r:id="rId1800" ref="M901"/>
    <hyperlink r:id="rId1801" ref="Q901"/>
    <hyperlink r:id="rId1802" ref="M902"/>
    <hyperlink r:id="rId1803" ref="Q902"/>
    <hyperlink r:id="rId1804" ref="M903"/>
    <hyperlink r:id="rId1805" ref="Q903"/>
    <hyperlink r:id="rId1806" ref="M904"/>
    <hyperlink r:id="rId1807" ref="Q904"/>
    <hyperlink r:id="rId1808" ref="M905"/>
    <hyperlink r:id="rId1809" ref="Q905"/>
    <hyperlink r:id="rId1810" ref="M906"/>
    <hyperlink r:id="rId1811" ref="Q906"/>
    <hyperlink r:id="rId1812" ref="M907"/>
    <hyperlink r:id="rId1813" ref="Q907"/>
    <hyperlink r:id="rId1814" ref="M908"/>
    <hyperlink r:id="rId1815" ref="Q908"/>
    <hyperlink r:id="rId1816" ref="M909"/>
    <hyperlink r:id="rId1817" ref="Q909"/>
    <hyperlink r:id="rId1818" ref="M910"/>
    <hyperlink r:id="rId1819" ref="Q910"/>
    <hyperlink r:id="rId1820" ref="M911"/>
    <hyperlink r:id="rId1821" ref="Q911"/>
    <hyperlink r:id="rId1822" ref="M912"/>
    <hyperlink r:id="rId1823" ref="Q912"/>
    <hyperlink r:id="rId1824" ref="M913"/>
    <hyperlink r:id="rId1825" ref="Q913"/>
    <hyperlink r:id="rId1826" ref="M914"/>
    <hyperlink r:id="rId1827" ref="Q914"/>
    <hyperlink r:id="rId1828" ref="M915"/>
    <hyperlink r:id="rId1829" ref="Q915"/>
    <hyperlink r:id="rId1830" ref="M916"/>
    <hyperlink r:id="rId1831" ref="Q916"/>
    <hyperlink r:id="rId1832" ref="M917"/>
    <hyperlink r:id="rId1833" ref="Q917"/>
    <hyperlink r:id="rId1834" ref="M918"/>
    <hyperlink r:id="rId1835" ref="Q918"/>
    <hyperlink r:id="rId1836" ref="M919"/>
    <hyperlink r:id="rId1837" ref="Q919"/>
    <hyperlink r:id="rId1838" ref="M920"/>
    <hyperlink r:id="rId1839" ref="Q920"/>
    <hyperlink r:id="rId1840" ref="M921"/>
    <hyperlink r:id="rId1841" ref="Q921"/>
    <hyperlink r:id="rId1842" ref="M922"/>
    <hyperlink r:id="rId1843" ref="Q922"/>
    <hyperlink r:id="rId1844" ref="M923"/>
    <hyperlink r:id="rId1845" ref="Q923"/>
    <hyperlink r:id="rId1846" ref="M924"/>
    <hyperlink r:id="rId1847" ref="Q924"/>
    <hyperlink r:id="rId1848" ref="M925"/>
    <hyperlink r:id="rId1849" ref="Q925"/>
    <hyperlink r:id="rId1850" ref="M926"/>
    <hyperlink r:id="rId1851" ref="Q926"/>
    <hyperlink r:id="rId1852" ref="M927"/>
    <hyperlink r:id="rId1853" ref="Q927"/>
    <hyperlink r:id="rId1854" ref="M928"/>
    <hyperlink r:id="rId1855" ref="Q928"/>
    <hyperlink r:id="rId1856" ref="M929"/>
    <hyperlink r:id="rId1857" ref="Q929"/>
    <hyperlink r:id="rId1858" ref="M930"/>
    <hyperlink r:id="rId1859" ref="Q930"/>
    <hyperlink r:id="rId1860" ref="M931"/>
    <hyperlink r:id="rId1861" ref="Q931"/>
    <hyperlink r:id="rId1862" ref="M932"/>
    <hyperlink r:id="rId1863" ref="Q932"/>
    <hyperlink r:id="rId1864" ref="M933"/>
    <hyperlink r:id="rId1865" ref="Q933"/>
    <hyperlink r:id="rId1866" ref="M934"/>
    <hyperlink r:id="rId1867" ref="Q934"/>
    <hyperlink r:id="rId1868" ref="M935"/>
    <hyperlink r:id="rId1869" ref="Q935"/>
    <hyperlink r:id="rId1870" ref="M936"/>
    <hyperlink r:id="rId1871" ref="Q936"/>
    <hyperlink r:id="rId1872" ref="M937"/>
    <hyperlink r:id="rId1873" ref="Q937"/>
    <hyperlink r:id="rId1874" ref="M938"/>
    <hyperlink r:id="rId1875" ref="Q938"/>
    <hyperlink r:id="rId1876" ref="M939"/>
    <hyperlink r:id="rId1877" ref="Q939"/>
    <hyperlink r:id="rId1878" ref="M940"/>
    <hyperlink r:id="rId1879" ref="Q940"/>
    <hyperlink r:id="rId1880" ref="M941"/>
    <hyperlink r:id="rId1881" ref="Q941"/>
    <hyperlink r:id="rId1882" ref="M942"/>
    <hyperlink r:id="rId1883" ref="Q942"/>
    <hyperlink r:id="rId1884" ref="M943"/>
    <hyperlink r:id="rId1885" ref="Q943"/>
    <hyperlink r:id="rId1886" ref="M944"/>
    <hyperlink r:id="rId1887" ref="Q944"/>
    <hyperlink r:id="rId1888" ref="M945"/>
    <hyperlink r:id="rId1889" ref="Q945"/>
    <hyperlink r:id="rId1890" ref="M946"/>
    <hyperlink r:id="rId1891" ref="Q946"/>
    <hyperlink r:id="rId1892" ref="M947"/>
    <hyperlink r:id="rId1893" ref="Q947"/>
    <hyperlink r:id="rId1894" ref="M948"/>
    <hyperlink r:id="rId1895" ref="Q948"/>
    <hyperlink r:id="rId1896" ref="M949"/>
    <hyperlink r:id="rId1897" ref="Q949"/>
    <hyperlink r:id="rId1898" ref="M950"/>
    <hyperlink r:id="rId1899" ref="Q950"/>
    <hyperlink r:id="rId1900" ref="M951"/>
    <hyperlink r:id="rId1901" ref="Q951"/>
    <hyperlink r:id="rId1902" ref="M952"/>
    <hyperlink r:id="rId1903" ref="Q952"/>
    <hyperlink r:id="rId1904" ref="M953"/>
    <hyperlink r:id="rId1905" ref="Q953"/>
    <hyperlink r:id="rId1906" ref="M954"/>
    <hyperlink r:id="rId1907" ref="Q954"/>
    <hyperlink r:id="rId1908" ref="M955"/>
    <hyperlink r:id="rId1909" ref="Q955"/>
    <hyperlink r:id="rId1910" ref="M956"/>
    <hyperlink r:id="rId1911" ref="Q956"/>
    <hyperlink r:id="rId1912" ref="M957"/>
    <hyperlink r:id="rId1913" ref="Q957"/>
    <hyperlink r:id="rId1914" ref="M958"/>
    <hyperlink r:id="rId1915" ref="Q958"/>
    <hyperlink r:id="rId1916" ref="M959"/>
    <hyperlink r:id="rId1917" ref="Q959"/>
    <hyperlink r:id="rId1918" ref="M960"/>
    <hyperlink r:id="rId1919" ref="Q960"/>
    <hyperlink r:id="rId1920" ref="M961"/>
    <hyperlink r:id="rId1921" ref="Q961"/>
    <hyperlink r:id="rId1922" ref="M962"/>
    <hyperlink r:id="rId1923" ref="Q962"/>
    <hyperlink r:id="rId1924" ref="M963"/>
    <hyperlink r:id="rId1925" ref="Q963"/>
    <hyperlink r:id="rId1926" ref="M964"/>
    <hyperlink r:id="rId1927" ref="Q964"/>
    <hyperlink r:id="rId1928" ref="M965"/>
    <hyperlink r:id="rId1929" ref="Q965"/>
    <hyperlink r:id="rId1930" ref="M966"/>
    <hyperlink r:id="rId1931" ref="Q966"/>
    <hyperlink r:id="rId1932" ref="M967"/>
    <hyperlink r:id="rId1933" ref="Q967"/>
    <hyperlink r:id="rId1934" ref="M968"/>
    <hyperlink r:id="rId1935" ref="Q968"/>
    <hyperlink r:id="rId1936" ref="M969"/>
    <hyperlink r:id="rId1937" ref="Q969"/>
    <hyperlink r:id="rId1938" ref="M970"/>
    <hyperlink r:id="rId1939" ref="Q970"/>
    <hyperlink r:id="rId1940" ref="M971"/>
    <hyperlink r:id="rId1941" ref="Q971"/>
    <hyperlink r:id="rId1942" ref="M972"/>
    <hyperlink r:id="rId1943" ref="Q972"/>
    <hyperlink r:id="rId1944" ref="M973"/>
    <hyperlink r:id="rId1945" ref="Q973"/>
    <hyperlink r:id="rId1946" ref="M974"/>
    <hyperlink r:id="rId1947" ref="Q974"/>
    <hyperlink r:id="rId1948" ref="M975"/>
    <hyperlink r:id="rId1949" ref="Q975"/>
    <hyperlink r:id="rId1950" ref="M976"/>
    <hyperlink r:id="rId1951" ref="Q976"/>
    <hyperlink r:id="rId1952" ref="M977"/>
    <hyperlink r:id="rId1953" ref="Q977"/>
    <hyperlink r:id="rId1954" ref="M978"/>
    <hyperlink r:id="rId1955" ref="Q978"/>
    <hyperlink r:id="rId1956" ref="M979"/>
    <hyperlink r:id="rId1957" ref="Q979"/>
    <hyperlink r:id="rId1958" ref="M980"/>
    <hyperlink r:id="rId1959" ref="Q980"/>
    <hyperlink r:id="rId1960" ref="M981"/>
    <hyperlink r:id="rId1961" ref="Q981"/>
    <hyperlink r:id="rId1962" ref="M982"/>
    <hyperlink r:id="rId1963" ref="Q982"/>
    <hyperlink r:id="rId1964" ref="M983"/>
    <hyperlink r:id="rId1965" ref="Q983"/>
    <hyperlink r:id="rId1966" ref="M984"/>
    <hyperlink r:id="rId1967" ref="Q984"/>
    <hyperlink r:id="rId1968" ref="M985"/>
    <hyperlink r:id="rId1969" ref="Q985"/>
    <hyperlink r:id="rId1970" ref="M986"/>
    <hyperlink r:id="rId1971" ref="Q986"/>
    <hyperlink r:id="rId1972" ref="M987"/>
    <hyperlink r:id="rId1973" ref="Q987"/>
    <hyperlink r:id="rId1974" ref="M988"/>
    <hyperlink r:id="rId1975" ref="Q988"/>
    <hyperlink r:id="rId1976" ref="M989"/>
    <hyperlink r:id="rId1977" ref="Q989"/>
    <hyperlink r:id="rId1978" ref="M990"/>
    <hyperlink r:id="rId1979" ref="Q990"/>
    <hyperlink r:id="rId1980" ref="M991"/>
    <hyperlink r:id="rId1981" ref="Q991"/>
    <hyperlink r:id="rId1982" ref="M992"/>
    <hyperlink r:id="rId1983" ref="Q992"/>
    <hyperlink r:id="rId1984" ref="M993"/>
    <hyperlink r:id="rId1985" ref="Q993"/>
    <hyperlink r:id="rId1986" ref="M994"/>
    <hyperlink r:id="rId1987" ref="Q994"/>
    <hyperlink r:id="rId1988" ref="M995"/>
    <hyperlink r:id="rId1989" ref="Q995"/>
    <hyperlink r:id="rId1990" ref="M996"/>
    <hyperlink r:id="rId1991" ref="Q996"/>
    <hyperlink r:id="rId1992" ref="M997"/>
    <hyperlink r:id="rId1993" ref="Q997"/>
    <hyperlink r:id="rId1994" ref="M998"/>
    <hyperlink r:id="rId1995" ref="Q998"/>
    <hyperlink r:id="rId1996" ref="M999"/>
    <hyperlink r:id="rId1997" ref="Q999"/>
    <hyperlink r:id="rId1998" ref="M1000"/>
    <hyperlink r:id="rId1999" ref="Q1000"/>
    <hyperlink r:id="rId2000" ref="M1001"/>
    <hyperlink r:id="rId2001" ref="Q1001"/>
    <hyperlink r:id="rId2002" ref="M1002"/>
    <hyperlink r:id="rId2003" ref="Q1002"/>
    <hyperlink r:id="rId2004" ref="M1003"/>
    <hyperlink r:id="rId2005" ref="Q1003"/>
    <hyperlink r:id="rId2006" ref="M1004"/>
    <hyperlink r:id="rId2007" ref="Q1004"/>
    <hyperlink r:id="rId2008" ref="M1005"/>
    <hyperlink r:id="rId2009" ref="Q1005"/>
    <hyperlink r:id="rId2010" ref="M1006"/>
    <hyperlink r:id="rId2011" ref="Q1006"/>
    <hyperlink r:id="rId2012" ref="M1007"/>
    <hyperlink r:id="rId2013" ref="Q1007"/>
    <hyperlink r:id="rId2014" ref="M1008"/>
    <hyperlink r:id="rId2015" ref="Q1008"/>
    <hyperlink r:id="rId2016" ref="M1009"/>
    <hyperlink r:id="rId2017" ref="Q1009"/>
    <hyperlink r:id="rId2018" ref="M1010"/>
    <hyperlink r:id="rId2019" ref="Q1010"/>
    <hyperlink r:id="rId2020" ref="M1011"/>
    <hyperlink r:id="rId2021" ref="Q1011"/>
    <hyperlink r:id="rId2022" ref="M1012"/>
    <hyperlink r:id="rId2023" ref="Q1012"/>
    <hyperlink r:id="rId2024" ref="M1013"/>
    <hyperlink r:id="rId2025" ref="Q1013"/>
    <hyperlink r:id="rId2026" ref="M1014"/>
    <hyperlink r:id="rId2027" ref="Q1014"/>
    <hyperlink r:id="rId2028" ref="M1015"/>
    <hyperlink r:id="rId2029" ref="Q1015"/>
    <hyperlink r:id="rId2030" ref="M1016"/>
    <hyperlink r:id="rId2031" ref="Q1016"/>
    <hyperlink r:id="rId2032" ref="M1017"/>
    <hyperlink r:id="rId2033" ref="Q1017"/>
    <hyperlink r:id="rId2034" ref="M1018"/>
    <hyperlink r:id="rId2035" ref="Q1018"/>
    <hyperlink r:id="rId2036" ref="M1019"/>
    <hyperlink r:id="rId2037" ref="Q1019"/>
    <hyperlink r:id="rId2038" ref="M1020"/>
    <hyperlink r:id="rId2039" ref="Q1020"/>
    <hyperlink r:id="rId2040" ref="M1021"/>
    <hyperlink r:id="rId2041" ref="Q1021"/>
    <hyperlink r:id="rId2042" ref="M1022"/>
    <hyperlink r:id="rId2043" ref="Q1022"/>
    <hyperlink r:id="rId2044" ref="M1023"/>
    <hyperlink r:id="rId2045" ref="Q1023"/>
    <hyperlink r:id="rId2046" ref="M1024"/>
    <hyperlink r:id="rId2047" ref="Q1024"/>
    <hyperlink r:id="rId2048" ref="M1025"/>
    <hyperlink r:id="rId2049" ref="Q1025"/>
    <hyperlink r:id="rId2050" ref="M1026"/>
    <hyperlink r:id="rId2051" ref="Q1026"/>
    <hyperlink r:id="rId2052" ref="M1027"/>
    <hyperlink r:id="rId2053" ref="Q1027"/>
    <hyperlink r:id="rId2054" ref="M1028"/>
    <hyperlink r:id="rId2055" ref="Q1028"/>
    <hyperlink r:id="rId2056" ref="M1029"/>
    <hyperlink r:id="rId2057" ref="Q1029"/>
    <hyperlink r:id="rId2058" ref="M1030"/>
    <hyperlink r:id="rId2059" ref="Q1030"/>
    <hyperlink r:id="rId2060" ref="M1031"/>
    <hyperlink r:id="rId2061" ref="Q1031"/>
    <hyperlink r:id="rId2062" ref="M1032"/>
    <hyperlink r:id="rId2063" ref="Q1032"/>
    <hyperlink r:id="rId2064" ref="M1033"/>
    <hyperlink r:id="rId2065" ref="Q1033"/>
    <hyperlink r:id="rId2066" ref="M1034"/>
    <hyperlink r:id="rId2067" ref="Q1034"/>
    <hyperlink r:id="rId2068" ref="M1035"/>
    <hyperlink r:id="rId2069" ref="Q1035"/>
    <hyperlink r:id="rId2070" ref="M1036"/>
    <hyperlink r:id="rId2071" ref="Q1036"/>
    <hyperlink r:id="rId2072" ref="M1037"/>
    <hyperlink r:id="rId2073" ref="Q1037"/>
    <hyperlink r:id="rId2074" ref="M1038"/>
    <hyperlink r:id="rId2075" ref="Q1038"/>
    <hyperlink r:id="rId2076" ref="M1039"/>
    <hyperlink r:id="rId2077" ref="Q1039"/>
    <hyperlink r:id="rId2078" ref="M1040"/>
    <hyperlink r:id="rId2079" ref="Q1040"/>
    <hyperlink r:id="rId2080" ref="M1041"/>
    <hyperlink r:id="rId2081" ref="Q1041"/>
    <hyperlink r:id="rId2082" ref="M1042"/>
    <hyperlink r:id="rId2083" ref="Q1042"/>
    <hyperlink r:id="rId2084" ref="M1043"/>
    <hyperlink r:id="rId2085" ref="Q1043"/>
    <hyperlink r:id="rId2086" ref="M1044"/>
    <hyperlink r:id="rId2087" ref="Q1044"/>
    <hyperlink r:id="rId2088" ref="M1045"/>
    <hyperlink r:id="rId2089" ref="Q1045"/>
    <hyperlink r:id="rId2090" ref="M1046"/>
    <hyperlink r:id="rId2091" ref="Q1046"/>
    <hyperlink r:id="rId2092" ref="M1047"/>
    <hyperlink r:id="rId2093" ref="Q1047"/>
    <hyperlink r:id="rId2094" ref="M1048"/>
    <hyperlink r:id="rId2095" ref="Q1048"/>
    <hyperlink r:id="rId2096" ref="M1049"/>
    <hyperlink r:id="rId2097" ref="Q1049"/>
    <hyperlink r:id="rId2098" ref="M1050"/>
    <hyperlink r:id="rId2099" ref="Q1050"/>
    <hyperlink r:id="rId2100" ref="M1051"/>
    <hyperlink r:id="rId2101" ref="Q1051"/>
    <hyperlink r:id="rId2102" ref="M1052"/>
    <hyperlink r:id="rId2103" ref="Q1052"/>
    <hyperlink r:id="rId2104" ref="M1053"/>
    <hyperlink r:id="rId2105" ref="Q1053"/>
    <hyperlink r:id="rId2106" ref="M1054"/>
    <hyperlink r:id="rId2107" ref="Q1054"/>
    <hyperlink r:id="rId2108" ref="M1055"/>
    <hyperlink r:id="rId2109" ref="Q1055"/>
    <hyperlink r:id="rId2110" ref="M1056"/>
    <hyperlink r:id="rId2111" ref="Q1056"/>
    <hyperlink r:id="rId2112" ref="M1057"/>
    <hyperlink r:id="rId2113" ref="Q1057"/>
    <hyperlink r:id="rId2114" ref="M1058"/>
    <hyperlink r:id="rId2115" ref="Q1058"/>
    <hyperlink r:id="rId2116" ref="M1059"/>
    <hyperlink r:id="rId2117" ref="Q1059"/>
    <hyperlink r:id="rId2118" ref="M1060"/>
    <hyperlink r:id="rId2119" ref="Q1060"/>
    <hyperlink r:id="rId2120" ref="M1061"/>
    <hyperlink r:id="rId2121" ref="Q1061"/>
    <hyperlink r:id="rId2122" ref="M1062"/>
    <hyperlink r:id="rId2123" ref="Q1062"/>
    <hyperlink r:id="rId2124" ref="M1063"/>
    <hyperlink r:id="rId2125" ref="Q1063"/>
    <hyperlink r:id="rId2126" ref="M1064"/>
    <hyperlink r:id="rId2127" ref="Q1064"/>
    <hyperlink r:id="rId2128" ref="M1065"/>
    <hyperlink r:id="rId2129" ref="Q1065"/>
    <hyperlink r:id="rId2130" ref="M1066"/>
    <hyperlink r:id="rId2131" ref="Q1066"/>
    <hyperlink r:id="rId2132" ref="M1067"/>
    <hyperlink r:id="rId2133" ref="Q1067"/>
    <hyperlink r:id="rId2134" ref="M1068"/>
    <hyperlink r:id="rId2135" ref="Q1068"/>
    <hyperlink r:id="rId2136" ref="M1069"/>
    <hyperlink r:id="rId2137" ref="Q1069"/>
    <hyperlink r:id="rId2138" ref="M1070"/>
    <hyperlink r:id="rId2139" ref="Q1070"/>
    <hyperlink r:id="rId2140" ref="M1071"/>
    <hyperlink r:id="rId2141" ref="Q1071"/>
    <hyperlink r:id="rId2142" ref="M1072"/>
    <hyperlink r:id="rId2143" ref="Q1072"/>
    <hyperlink r:id="rId2144" ref="M1073"/>
    <hyperlink r:id="rId2145" ref="Q1073"/>
    <hyperlink r:id="rId2146" ref="M1074"/>
    <hyperlink r:id="rId2147" ref="Q1074"/>
    <hyperlink r:id="rId2148" ref="M1075"/>
    <hyperlink r:id="rId2149" ref="Q1075"/>
    <hyperlink r:id="rId2150" ref="M1076"/>
    <hyperlink r:id="rId2151" ref="Q1076"/>
    <hyperlink r:id="rId2152" ref="M1077"/>
    <hyperlink r:id="rId2153" ref="Q1077"/>
    <hyperlink r:id="rId2154" ref="M1078"/>
    <hyperlink r:id="rId2155" ref="Q1078"/>
    <hyperlink r:id="rId2156" ref="M1079"/>
    <hyperlink r:id="rId2157" ref="Q1079"/>
    <hyperlink r:id="rId2158" ref="M1080"/>
    <hyperlink r:id="rId2159" ref="Q1080"/>
    <hyperlink r:id="rId2160" ref="M1081"/>
    <hyperlink r:id="rId2161" ref="Q1081"/>
    <hyperlink r:id="rId2162" ref="M1082"/>
    <hyperlink r:id="rId2163" ref="Q1082"/>
    <hyperlink r:id="rId2164" ref="M1083"/>
    <hyperlink r:id="rId2165" ref="Q1083"/>
    <hyperlink r:id="rId2166" ref="M1084"/>
    <hyperlink r:id="rId2167" ref="Q1084"/>
    <hyperlink r:id="rId2168" ref="M1085"/>
    <hyperlink r:id="rId2169" ref="Q1085"/>
    <hyperlink r:id="rId2170" ref="M1086"/>
    <hyperlink r:id="rId2171" ref="Q1086"/>
    <hyperlink r:id="rId2172" ref="M1087"/>
    <hyperlink r:id="rId2173" ref="Q1087"/>
    <hyperlink r:id="rId2174" ref="M1088"/>
    <hyperlink r:id="rId2175" ref="Q1088"/>
    <hyperlink r:id="rId2176" ref="M1089"/>
    <hyperlink r:id="rId2177" ref="Q1089"/>
    <hyperlink r:id="rId2178" ref="M1090"/>
    <hyperlink r:id="rId2179" ref="Q1090"/>
    <hyperlink r:id="rId2180" ref="M1091"/>
    <hyperlink r:id="rId2181" ref="Q1091"/>
    <hyperlink r:id="rId2182" ref="M1092"/>
    <hyperlink r:id="rId2183" ref="Q1092"/>
    <hyperlink r:id="rId2184" ref="M1093"/>
    <hyperlink r:id="rId2185" ref="Q1093"/>
    <hyperlink r:id="rId2186" ref="M1094"/>
    <hyperlink r:id="rId2187" ref="Q1094"/>
    <hyperlink r:id="rId2188" ref="M1095"/>
    <hyperlink r:id="rId2189" ref="Q1095"/>
    <hyperlink r:id="rId2190" ref="M1096"/>
    <hyperlink r:id="rId2191" ref="Q1096"/>
    <hyperlink r:id="rId2192" ref="M1097"/>
    <hyperlink r:id="rId2193" ref="Q1097"/>
    <hyperlink r:id="rId2194" ref="M1098"/>
    <hyperlink r:id="rId2195" ref="Q1098"/>
    <hyperlink r:id="rId2196" ref="M1099"/>
    <hyperlink r:id="rId2197" ref="Q1099"/>
    <hyperlink r:id="rId2198" ref="M1100"/>
    <hyperlink r:id="rId2199" ref="Q1100"/>
    <hyperlink r:id="rId2200" ref="M1101"/>
    <hyperlink r:id="rId2201" ref="Q1101"/>
    <hyperlink r:id="rId2202" ref="M1102"/>
    <hyperlink r:id="rId2203" ref="Q1102"/>
    <hyperlink r:id="rId2204" ref="M1103"/>
    <hyperlink r:id="rId2205" ref="Q1103"/>
    <hyperlink r:id="rId2206" ref="M1104"/>
    <hyperlink r:id="rId2207" ref="Q1104"/>
    <hyperlink r:id="rId2208" ref="M1105"/>
    <hyperlink r:id="rId2209" ref="Q1105"/>
    <hyperlink r:id="rId2210" ref="M1106"/>
    <hyperlink r:id="rId2211" ref="Q1106"/>
    <hyperlink r:id="rId2212" ref="M1107"/>
    <hyperlink r:id="rId2213" ref="Q1107"/>
    <hyperlink r:id="rId2214" ref="M1108"/>
    <hyperlink r:id="rId2215" ref="Q1108"/>
    <hyperlink r:id="rId2216" ref="M1109"/>
    <hyperlink r:id="rId2217" ref="Q1109"/>
    <hyperlink r:id="rId2218" ref="M1110"/>
    <hyperlink r:id="rId2219" ref="Q1110"/>
    <hyperlink r:id="rId2220" ref="M1111"/>
    <hyperlink r:id="rId2221" ref="Q1111"/>
    <hyperlink r:id="rId2222" ref="M1112"/>
    <hyperlink r:id="rId2223" ref="Q1112"/>
    <hyperlink r:id="rId2224" ref="M1113"/>
    <hyperlink r:id="rId2225" ref="Q1113"/>
    <hyperlink r:id="rId2226" ref="M1114"/>
    <hyperlink r:id="rId2227" ref="Q1114"/>
    <hyperlink r:id="rId2228" ref="M1115"/>
    <hyperlink r:id="rId2229" ref="Q1115"/>
    <hyperlink r:id="rId2230" ref="M1116"/>
    <hyperlink r:id="rId2231" ref="Q1116"/>
    <hyperlink r:id="rId2232" ref="M1117"/>
    <hyperlink r:id="rId2233" ref="Q1117"/>
    <hyperlink r:id="rId2234" ref="M1118"/>
    <hyperlink r:id="rId2235" ref="Q1118"/>
    <hyperlink r:id="rId2236" ref="M1119"/>
    <hyperlink r:id="rId2237" ref="Q1119"/>
    <hyperlink r:id="rId2238" ref="M1120"/>
    <hyperlink r:id="rId2239" ref="Q1120"/>
    <hyperlink r:id="rId2240" ref="M1121"/>
    <hyperlink r:id="rId2241" ref="Q1121"/>
    <hyperlink r:id="rId2242" ref="M1122"/>
    <hyperlink r:id="rId2243" ref="Q1122"/>
    <hyperlink r:id="rId2244" ref="M1123"/>
    <hyperlink r:id="rId2245" ref="Q1123"/>
    <hyperlink r:id="rId2246" ref="M1124"/>
    <hyperlink r:id="rId2247" ref="Q1124"/>
    <hyperlink r:id="rId2248" ref="M1125"/>
    <hyperlink r:id="rId2249" ref="Q1125"/>
    <hyperlink r:id="rId2250" ref="M1126"/>
    <hyperlink r:id="rId2251" ref="Q1126"/>
    <hyperlink r:id="rId2252" ref="M1127"/>
    <hyperlink r:id="rId2253" ref="Q1127"/>
    <hyperlink r:id="rId2254" ref="M1128"/>
    <hyperlink r:id="rId2255" ref="Q1128"/>
    <hyperlink r:id="rId2256" ref="M1129"/>
    <hyperlink r:id="rId2257" ref="Q1129"/>
    <hyperlink r:id="rId2258" ref="M1130"/>
    <hyperlink r:id="rId2259" ref="Q1130"/>
    <hyperlink r:id="rId2260" ref="M1131"/>
    <hyperlink r:id="rId2261" ref="Q1131"/>
    <hyperlink r:id="rId2262" ref="M1132"/>
    <hyperlink r:id="rId2263" ref="Q1132"/>
    <hyperlink r:id="rId2264" ref="M1133"/>
    <hyperlink r:id="rId2265" ref="Q1133"/>
    <hyperlink r:id="rId2266" ref="M1134"/>
    <hyperlink r:id="rId2267" ref="Q1134"/>
    <hyperlink r:id="rId2268" ref="M1135"/>
    <hyperlink r:id="rId2269" ref="Q1135"/>
    <hyperlink r:id="rId2270" ref="M1136"/>
    <hyperlink r:id="rId2271" ref="Q1136"/>
    <hyperlink r:id="rId2272" ref="M1137"/>
    <hyperlink r:id="rId2273" ref="Q1137"/>
    <hyperlink r:id="rId2274" ref="M1138"/>
    <hyperlink r:id="rId2275" ref="Q1138"/>
    <hyperlink r:id="rId2276" ref="M1139"/>
    <hyperlink r:id="rId2277" ref="Q1139"/>
    <hyperlink r:id="rId2278" ref="M1140"/>
    <hyperlink r:id="rId2279" ref="Q1140"/>
    <hyperlink r:id="rId2280" ref="M1141"/>
    <hyperlink r:id="rId2281" ref="Q1141"/>
    <hyperlink r:id="rId2282" ref="M1142"/>
    <hyperlink r:id="rId2283" ref="Q1142"/>
    <hyperlink r:id="rId2284" ref="M1143"/>
    <hyperlink r:id="rId2285" ref="Q1143"/>
    <hyperlink r:id="rId2286" ref="M1144"/>
    <hyperlink r:id="rId2287" ref="Q1144"/>
    <hyperlink r:id="rId2288" ref="M1145"/>
    <hyperlink r:id="rId2289" ref="Q1145"/>
    <hyperlink r:id="rId2290" ref="M1146"/>
    <hyperlink r:id="rId2291" ref="Q1146"/>
    <hyperlink r:id="rId2292" ref="M1147"/>
    <hyperlink r:id="rId2293" ref="Q1147"/>
    <hyperlink r:id="rId2294" ref="M1148"/>
    <hyperlink r:id="rId2295" ref="Q1148"/>
    <hyperlink r:id="rId2296" ref="M1149"/>
    <hyperlink r:id="rId2297" ref="Q1149"/>
    <hyperlink r:id="rId2298" ref="M1150"/>
    <hyperlink r:id="rId2299" ref="Q1150"/>
    <hyperlink r:id="rId2300" ref="M1151"/>
    <hyperlink r:id="rId2301" ref="Q1151"/>
    <hyperlink r:id="rId2302" ref="M1152"/>
    <hyperlink r:id="rId2303" ref="Q1152"/>
    <hyperlink r:id="rId2304" ref="M1153"/>
    <hyperlink r:id="rId2305" ref="Q1153"/>
    <hyperlink r:id="rId2306" ref="M1154"/>
    <hyperlink r:id="rId2307" ref="Q1154"/>
    <hyperlink r:id="rId2308" ref="M1155"/>
    <hyperlink r:id="rId2309" ref="Q1155"/>
    <hyperlink r:id="rId2310" ref="M1156"/>
    <hyperlink r:id="rId2311" ref="Q1156"/>
    <hyperlink r:id="rId2312" ref="M1157"/>
    <hyperlink r:id="rId2313" ref="Q1157"/>
    <hyperlink r:id="rId2314" ref="M1158"/>
    <hyperlink r:id="rId2315" ref="Q1158"/>
    <hyperlink r:id="rId2316" ref="M1159"/>
    <hyperlink r:id="rId2317" ref="Q1159"/>
    <hyperlink r:id="rId2318" ref="M1160"/>
    <hyperlink r:id="rId2319" ref="Q1160"/>
    <hyperlink r:id="rId2320" ref="M1161"/>
    <hyperlink r:id="rId2321" ref="Q1161"/>
    <hyperlink r:id="rId2322" ref="M1162"/>
    <hyperlink r:id="rId2323" ref="Q1162"/>
    <hyperlink r:id="rId2324" ref="M1163"/>
    <hyperlink r:id="rId2325" ref="Q1163"/>
    <hyperlink r:id="rId2326" ref="M1164"/>
    <hyperlink r:id="rId2327" ref="Q1164"/>
    <hyperlink r:id="rId2328" ref="M1165"/>
    <hyperlink r:id="rId2329" ref="Q1165"/>
    <hyperlink r:id="rId2330" ref="M1166"/>
    <hyperlink r:id="rId2331" ref="Q1166"/>
    <hyperlink r:id="rId2332" ref="M1167"/>
    <hyperlink r:id="rId2333" ref="Q1167"/>
    <hyperlink r:id="rId2334" ref="M1168"/>
    <hyperlink r:id="rId2335" ref="Q1168"/>
    <hyperlink r:id="rId2336" ref="M1169"/>
    <hyperlink r:id="rId2337" ref="Q1169"/>
    <hyperlink r:id="rId2338" ref="M1170"/>
    <hyperlink r:id="rId2339" ref="Q1170"/>
    <hyperlink r:id="rId2340" ref="M1171"/>
    <hyperlink r:id="rId2341" ref="Q1171"/>
    <hyperlink r:id="rId2342" ref="M1172"/>
    <hyperlink r:id="rId2343" ref="Q1172"/>
    <hyperlink r:id="rId2344" ref="M1173"/>
    <hyperlink r:id="rId2345" ref="Q1173"/>
    <hyperlink r:id="rId2346" ref="M1174"/>
    <hyperlink r:id="rId2347" ref="Q1174"/>
    <hyperlink r:id="rId2348" ref="M1175"/>
    <hyperlink r:id="rId2349" ref="Q1175"/>
    <hyperlink r:id="rId2350" ref="M1176"/>
    <hyperlink r:id="rId2351" ref="Q1176"/>
    <hyperlink r:id="rId2352" ref="M1177"/>
    <hyperlink r:id="rId2353" ref="Q1177"/>
    <hyperlink r:id="rId2354" ref="M1178"/>
    <hyperlink r:id="rId2355" ref="Q1178"/>
    <hyperlink r:id="rId2356" ref="M1179"/>
    <hyperlink r:id="rId2357" ref="Q1179"/>
    <hyperlink r:id="rId2358" ref="M1180"/>
    <hyperlink r:id="rId2359" ref="Q1180"/>
    <hyperlink r:id="rId2360" ref="M1181"/>
    <hyperlink r:id="rId2361" ref="Q1181"/>
    <hyperlink r:id="rId2362" ref="M1182"/>
    <hyperlink r:id="rId2363" ref="Q1182"/>
    <hyperlink r:id="rId2364" ref="M1183"/>
    <hyperlink r:id="rId2365" ref="Q1183"/>
    <hyperlink r:id="rId2366" ref="M1184"/>
    <hyperlink r:id="rId2367" ref="Q1184"/>
    <hyperlink r:id="rId2368" ref="M1185"/>
    <hyperlink r:id="rId2369" ref="Q1185"/>
    <hyperlink r:id="rId2370" ref="M1186"/>
    <hyperlink r:id="rId2371" ref="Q1186"/>
    <hyperlink r:id="rId2372" ref="M1187"/>
    <hyperlink r:id="rId2373" ref="Q1187"/>
    <hyperlink r:id="rId2374" ref="M1188"/>
    <hyperlink r:id="rId2375" ref="Q1188"/>
    <hyperlink r:id="rId2376" ref="M1189"/>
    <hyperlink r:id="rId2377" ref="Q1189"/>
    <hyperlink r:id="rId2378" ref="M1190"/>
    <hyperlink r:id="rId2379" ref="Q1190"/>
    <hyperlink r:id="rId2380" ref="M1191"/>
    <hyperlink r:id="rId2381" ref="Q1191"/>
    <hyperlink r:id="rId2382" ref="M1192"/>
    <hyperlink r:id="rId2383" ref="Q1192"/>
    <hyperlink r:id="rId2384" ref="M1193"/>
    <hyperlink r:id="rId2385" ref="Q1193"/>
    <hyperlink r:id="rId2386" ref="M1194"/>
    <hyperlink r:id="rId2387" ref="Q1194"/>
    <hyperlink r:id="rId2388" ref="M1195"/>
    <hyperlink r:id="rId2389" ref="Q1195"/>
    <hyperlink r:id="rId2390" ref="M1196"/>
    <hyperlink r:id="rId2391" ref="Q1196"/>
    <hyperlink r:id="rId2392" ref="M1197"/>
    <hyperlink r:id="rId2393" ref="Q1197"/>
    <hyperlink r:id="rId2394" ref="M1198"/>
    <hyperlink r:id="rId2395" ref="Q1198"/>
    <hyperlink r:id="rId2396" ref="M1199"/>
    <hyperlink r:id="rId2397" ref="Q1199"/>
    <hyperlink r:id="rId2398" ref="M1200"/>
    <hyperlink r:id="rId2399" ref="Q1200"/>
    <hyperlink r:id="rId2400" ref="M1201"/>
    <hyperlink r:id="rId2401" ref="Q1201"/>
    <hyperlink r:id="rId2402" ref="M1202"/>
    <hyperlink r:id="rId2403" ref="Q1202"/>
    <hyperlink r:id="rId2404" ref="M1203"/>
    <hyperlink r:id="rId2405" ref="Q1203"/>
    <hyperlink r:id="rId2406" ref="M1204"/>
    <hyperlink r:id="rId2407" ref="Q1204"/>
    <hyperlink r:id="rId2408" ref="M1205"/>
    <hyperlink r:id="rId2409" ref="Q1205"/>
    <hyperlink r:id="rId2410" ref="M1206"/>
    <hyperlink r:id="rId2411" ref="Q1206"/>
    <hyperlink r:id="rId2412" ref="M1207"/>
    <hyperlink r:id="rId2413" ref="Q1207"/>
    <hyperlink r:id="rId2414" ref="M1208"/>
    <hyperlink r:id="rId2415" ref="Q1208"/>
    <hyperlink r:id="rId2416" ref="M1209"/>
    <hyperlink r:id="rId2417" ref="Q1209"/>
    <hyperlink r:id="rId2418" ref="M1210"/>
    <hyperlink r:id="rId2419" ref="Q1210"/>
    <hyperlink r:id="rId2420" ref="M1211"/>
    <hyperlink r:id="rId2421" ref="Q1211"/>
    <hyperlink r:id="rId2422" ref="M1212"/>
    <hyperlink r:id="rId2423" ref="Q1212"/>
    <hyperlink r:id="rId2424" ref="M1213"/>
    <hyperlink r:id="rId2425" ref="Q1213"/>
    <hyperlink r:id="rId2426" ref="M1214"/>
    <hyperlink r:id="rId2427" ref="Q1214"/>
    <hyperlink r:id="rId2428" ref="M1215"/>
    <hyperlink r:id="rId2429" ref="Q1215"/>
    <hyperlink r:id="rId2430" ref="M1216"/>
    <hyperlink r:id="rId2431" ref="Q1216"/>
    <hyperlink r:id="rId2432" ref="M1217"/>
    <hyperlink r:id="rId2433" ref="Q1217"/>
    <hyperlink r:id="rId2434" ref="M1218"/>
    <hyperlink r:id="rId2435" ref="Q1218"/>
    <hyperlink r:id="rId2436" ref="M1219"/>
    <hyperlink r:id="rId2437" ref="Q1219"/>
    <hyperlink r:id="rId2438" ref="M1220"/>
    <hyperlink r:id="rId2439" ref="Q1220"/>
    <hyperlink r:id="rId2440" ref="M1221"/>
    <hyperlink r:id="rId2441" ref="Q1221"/>
    <hyperlink r:id="rId2442" ref="M1222"/>
    <hyperlink r:id="rId2443" ref="Q1222"/>
    <hyperlink r:id="rId2444" ref="M1223"/>
    <hyperlink r:id="rId2445" ref="Q1223"/>
    <hyperlink r:id="rId2446" ref="M1224"/>
    <hyperlink r:id="rId2447" ref="Q1224"/>
    <hyperlink r:id="rId2448" ref="M1225"/>
    <hyperlink r:id="rId2449" ref="Q1225"/>
    <hyperlink r:id="rId2450" ref="M1226"/>
    <hyperlink r:id="rId2451" ref="Q1226"/>
    <hyperlink r:id="rId2452" ref="M1227"/>
    <hyperlink r:id="rId2453" ref="Q1227"/>
    <hyperlink r:id="rId2454" ref="M1228"/>
    <hyperlink r:id="rId2455" ref="Q1228"/>
    <hyperlink r:id="rId2456" ref="M1229"/>
    <hyperlink r:id="rId2457" ref="Q1229"/>
    <hyperlink r:id="rId2458" ref="M1230"/>
    <hyperlink r:id="rId2459" ref="Q1230"/>
    <hyperlink r:id="rId2460" ref="M1231"/>
    <hyperlink r:id="rId2461" ref="Q1231"/>
    <hyperlink r:id="rId2462" ref="M1232"/>
    <hyperlink r:id="rId2463" ref="Q1232"/>
    <hyperlink r:id="rId2464" ref="M1233"/>
    <hyperlink r:id="rId2465" ref="Q1233"/>
    <hyperlink r:id="rId2466" ref="M1234"/>
    <hyperlink r:id="rId2467" ref="Q1234"/>
    <hyperlink r:id="rId2468" ref="M1235"/>
    <hyperlink r:id="rId2469" ref="Q1235"/>
    <hyperlink r:id="rId2470" ref="M1236"/>
    <hyperlink r:id="rId2471" ref="Q1236"/>
    <hyperlink r:id="rId2472" ref="M1237"/>
    <hyperlink r:id="rId2473" ref="Q1237"/>
    <hyperlink r:id="rId2474" ref="M1238"/>
    <hyperlink r:id="rId2475" ref="Q1238"/>
    <hyperlink r:id="rId2476" ref="M1239"/>
    <hyperlink r:id="rId2477" ref="Q1239"/>
    <hyperlink r:id="rId2478" ref="M1240"/>
    <hyperlink r:id="rId2479" ref="Q1240"/>
    <hyperlink r:id="rId2480" ref="M1241"/>
    <hyperlink r:id="rId2481" ref="Q1241"/>
    <hyperlink r:id="rId2482" ref="M1242"/>
    <hyperlink r:id="rId2483" ref="Q1242"/>
    <hyperlink r:id="rId2484" ref="M1243"/>
    <hyperlink r:id="rId2485" ref="Q1243"/>
    <hyperlink r:id="rId2486" ref="M1244"/>
    <hyperlink r:id="rId2487" ref="Q1244"/>
    <hyperlink r:id="rId2488" ref="M1245"/>
    <hyperlink r:id="rId2489" ref="Q1245"/>
    <hyperlink r:id="rId2490" ref="M1246"/>
    <hyperlink r:id="rId2491" ref="Q1246"/>
    <hyperlink r:id="rId2492" ref="M1247"/>
    <hyperlink r:id="rId2493" ref="Q1247"/>
    <hyperlink r:id="rId2494" ref="M1248"/>
    <hyperlink r:id="rId2495" ref="Q1248"/>
    <hyperlink r:id="rId2496" ref="M1249"/>
    <hyperlink r:id="rId2497" ref="Q1249"/>
    <hyperlink r:id="rId2498" ref="M1250"/>
    <hyperlink r:id="rId2499" ref="Q1250"/>
    <hyperlink r:id="rId2500" ref="M1251"/>
    <hyperlink r:id="rId2501" ref="Q1251"/>
    <hyperlink r:id="rId2502" ref="M1252"/>
    <hyperlink r:id="rId2503" ref="Q1252"/>
    <hyperlink r:id="rId2504" ref="M1253"/>
    <hyperlink r:id="rId2505" ref="Q1253"/>
    <hyperlink r:id="rId2506" ref="M1254"/>
    <hyperlink r:id="rId2507" ref="Q1254"/>
    <hyperlink r:id="rId2508" ref="M1255"/>
    <hyperlink r:id="rId2509" ref="Q1255"/>
    <hyperlink r:id="rId2510" ref="M1256"/>
    <hyperlink r:id="rId2511" ref="Q1256"/>
    <hyperlink r:id="rId2512" ref="M1257"/>
    <hyperlink r:id="rId2513" ref="Q1257"/>
    <hyperlink r:id="rId2514" ref="M1258"/>
    <hyperlink r:id="rId2515" ref="Q1258"/>
    <hyperlink r:id="rId2516" ref="M1259"/>
    <hyperlink r:id="rId2517" ref="Q1259"/>
    <hyperlink r:id="rId2518" ref="M1260"/>
    <hyperlink r:id="rId2519" ref="Q1260"/>
    <hyperlink r:id="rId2520" ref="M1261"/>
    <hyperlink r:id="rId2521" ref="Q1261"/>
    <hyperlink r:id="rId2522" ref="M1262"/>
    <hyperlink r:id="rId2523" ref="Q1262"/>
    <hyperlink r:id="rId2524" ref="M1263"/>
    <hyperlink r:id="rId2525" ref="Q1263"/>
    <hyperlink r:id="rId2526" ref="M1264"/>
    <hyperlink r:id="rId2527" ref="Q1264"/>
    <hyperlink r:id="rId2528" ref="M1265"/>
    <hyperlink r:id="rId2529" ref="Q1265"/>
    <hyperlink r:id="rId2530" ref="M1266"/>
    <hyperlink r:id="rId2531" ref="Q1266"/>
    <hyperlink r:id="rId2532" ref="M1267"/>
    <hyperlink r:id="rId2533" ref="Q1267"/>
    <hyperlink r:id="rId2534" ref="M1268"/>
    <hyperlink r:id="rId2535" ref="Q1268"/>
    <hyperlink r:id="rId2536" ref="M1269"/>
    <hyperlink r:id="rId2537" ref="Q1269"/>
    <hyperlink r:id="rId2538" ref="M1270"/>
    <hyperlink r:id="rId2539" ref="Q1270"/>
    <hyperlink r:id="rId2540" ref="M1271"/>
    <hyperlink r:id="rId2541" ref="Q1271"/>
    <hyperlink r:id="rId2542" ref="M1272"/>
    <hyperlink r:id="rId2543" ref="Q1272"/>
    <hyperlink r:id="rId2544" ref="M1273"/>
    <hyperlink r:id="rId2545" ref="Q1273"/>
    <hyperlink r:id="rId2546" ref="M1274"/>
    <hyperlink r:id="rId2547" ref="Q1274"/>
    <hyperlink r:id="rId2548" ref="M1275"/>
    <hyperlink r:id="rId2549" ref="Q1275"/>
    <hyperlink r:id="rId2550" ref="M1276"/>
    <hyperlink r:id="rId2551" ref="Q1276"/>
    <hyperlink r:id="rId2552" ref="M1277"/>
    <hyperlink r:id="rId2553" ref="Q1277"/>
    <hyperlink r:id="rId2554" ref="M1278"/>
    <hyperlink r:id="rId2555" ref="Q1278"/>
    <hyperlink r:id="rId2556" ref="M1279"/>
    <hyperlink r:id="rId2557" ref="Q1279"/>
    <hyperlink r:id="rId2558" ref="M1280"/>
    <hyperlink r:id="rId2559" ref="Q1280"/>
    <hyperlink r:id="rId2560" ref="M1281"/>
    <hyperlink r:id="rId2561" ref="Q1281"/>
    <hyperlink r:id="rId2562" ref="M1282"/>
    <hyperlink r:id="rId2563" ref="Q1282"/>
    <hyperlink r:id="rId2564" ref="M1283"/>
    <hyperlink r:id="rId2565" ref="Q1283"/>
    <hyperlink r:id="rId2566" ref="M1284"/>
    <hyperlink r:id="rId2567" ref="Q1284"/>
    <hyperlink r:id="rId2568" ref="M1285"/>
    <hyperlink r:id="rId2569" ref="Q1285"/>
    <hyperlink r:id="rId2570" ref="M1286"/>
    <hyperlink r:id="rId2571" ref="Q1286"/>
    <hyperlink r:id="rId2572" ref="M1287"/>
    <hyperlink r:id="rId2573" ref="Q1287"/>
    <hyperlink r:id="rId2574" ref="M1288"/>
    <hyperlink r:id="rId2575" ref="Q1288"/>
    <hyperlink r:id="rId2576" ref="M1289"/>
    <hyperlink r:id="rId2577" ref="Q1289"/>
    <hyperlink r:id="rId2578" ref="M1290"/>
    <hyperlink r:id="rId2579" ref="Q1290"/>
    <hyperlink r:id="rId2580" ref="M1291"/>
    <hyperlink r:id="rId2581" ref="Q1291"/>
    <hyperlink r:id="rId2582" ref="M1292"/>
    <hyperlink r:id="rId2583" ref="Q1292"/>
    <hyperlink r:id="rId2584" ref="M1293"/>
    <hyperlink r:id="rId2585" ref="Q1293"/>
    <hyperlink r:id="rId2586" ref="M1294"/>
    <hyperlink r:id="rId2587" ref="Q1294"/>
    <hyperlink r:id="rId2588" ref="M1295"/>
    <hyperlink r:id="rId2589" ref="Q1295"/>
    <hyperlink r:id="rId2590" ref="M1296"/>
    <hyperlink r:id="rId2591" ref="Q1296"/>
    <hyperlink r:id="rId2592" ref="M1297"/>
    <hyperlink r:id="rId2593" ref="Q1297"/>
    <hyperlink r:id="rId2594" ref="M1298"/>
    <hyperlink r:id="rId2595" ref="Q1298"/>
    <hyperlink r:id="rId2596" ref="M1299"/>
    <hyperlink r:id="rId2597" ref="Q1299"/>
    <hyperlink r:id="rId2598" ref="M1300"/>
    <hyperlink r:id="rId2599" ref="Q1300"/>
    <hyperlink r:id="rId2600" ref="M1301"/>
    <hyperlink r:id="rId2601" ref="Q1301"/>
    <hyperlink r:id="rId2602" ref="M1302"/>
    <hyperlink r:id="rId2603" ref="Q1302"/>
    <hyperlink r:id="rId2604" ref="M1303"/>
    <hyperlink r:id="rId2605" ref="Q1303"/>
    <hyperlink r:id="rId2606" ref="M1304"/>
    <hyperlink r:id="rId2607" ref="Q1304"/>
    <hyperlink r:id="rId2608" ref="M1305"/>
    <hyperlink r:id="rId2609" ref="Q1305"/>
    <hyperlink r:id="rId2610" ref="M1306"/>
    <hyperlink r:id="rId2611" ref="Q1306"/>
    <hyperlink r:id="rId2612" ref="M1307"/>
    <hyperlink r:id="rId2613" ref="Q1307"/>
    <hyperlink r:id="rId2614" ref="M1308"/>
    <hyperlink r:id="rId2615" ref="Q1308"/>
    <hyperlink r:id="rId2616" ref="M1309"/>
    <hyperlink r:id="rId2617" ref="Q1309"/>
    <hyperlink r:id="rId2618" ref="M1310"/>
    <hyperlink r:id="rId2619" ref="Q1310"/>
    <hyperlink r:id="rId2620" ref="M1311"/>
    <hyperlink r:id="rId2621" ref="Q1311"/>
    <hyperlink r:id="rId2622" ref="M1312"/>
    <hyperlink r:id="rId2623" ref="Q1312"/>
    <hyperlink r:id="rId2624" ref="M1313"/>
    <hyperlink r:id="rId2625" ref="Q1313"/>
    <hyperlink r:id="rId2626" ref="M1314"/>
    <hyperlink r:id="rId2627" ref="Q1314"/>
    <hyperlink r:id="rId2628" ref="M1315"/>
    <hyperlink r:id="rId2629" ref="Q1315"/>
    <hyperlink r:id="rId2630" ref="M1316"/>
    <hyperlink r:id="rId2631" ref="Q1316"/>
    <hyperlink r:id="rId2632" ref="M1317"/>
    <hyperlink r:id="rId2633" ref="Q1317"/>
    <hyperlink r:id="rId2634" ref="M1318"/>
    <hyperlink r:id="rId2635" ref="Q1318"/>
    <hyperlink r:id="rId2636" ref="M1319"/>
    <hyperlink r:id="rId2637" ref="Q1319"/>
    <hyperlink r:id="rId2638" ref="M1320"/>
    <hyperlink r:id="rId2639" ref="Q1320"/>
    <hyperlink r:id="rId2640" ref="M1321"/>
    <hyperlink r:id="rId2641" ref="Q1321"/>
    <hyperlink r:id="rId2642" ref="M1322"/>
    <hyperlink r:id="rId2643" ref="Q1322"/>
    <hyperlink r:id="rId2644" ref="M1323"/>
    <hyperlink r:id="rId2645" ref="Q1323"/>
    <hyperlink r:id="rId2646" ref="M1324"/>
    <hyperlink r:id="rId2647" ref="Q1324"/>
    <hyperlink r:id="rId2648" ref="M1325"/>
    <hyperlink r:id="rId2649" ref="Q1325"/>
    <hyperlink r:id="rId2650" ref="M1326"/>
    <hyperlink r:id="rId2651" ref="Q1326"/>
    <hyperlink r:id="rId2652" ref="M1327"/>
    <hyperlink r:id="rId2653" ref="Q1327"/>
    <hyperlink r:id="rId2654" ref="M1328"/>
    <hyperlink r:id="rId2655" ref="Q1328"/>
    <hyperlink r:id="rId2656" ref="M1329"/>
    <hyperlink r:id="rId2657" ref="Q1329"/>
    <hyperlink r:id="rId2658" ref="M1330"/>
    <hyperlink r:id="rId2659" ref="Q1330"/>
    <hyperlink r:id="rId2660" ref="M1331"/>
    <hyperlink r:id="rId2661" ref="Q1331"/>
    <hyperlink r:id="rId2662" ref="M1332"/>
    <hyperlink r:id="rId2663" ref="Q1332"/>
    <hyperlink r:id="rId2664" ref="M1333"/>
    <hyperlink r:id="rId2665" ref="Q1333"/>
    <hyperlink r:id="rId2666" ref="M1334"/>
    <hyperlink r:id="rId2667" ref="Q1334"/>
    <hyperlink r:id="rId2668" ref="M1335"/>
    <hyperlink r:id="rId2669" ref="Q1335"/>
    <hyperlink r:id="rId2670" ref="M1336"/>
    <hyperlink r:id="rId2671" ref="Q1336"/>
    <hyperlink r:id="rId2672" ref="M1337"/>
    <hyperlink r:id="rId2673" ref="Q1337"/>
    <hyperlink r:id="rId2674" ref="M1338"/>
    <hyperlink r:id="rId2675" ref="Q1338"/>
    <hyperlink r:id="rId2676" ref="M1339"/>
    <hyperlink r:id="rId2677" ref="Q1339"/>
    <hyperlink r:id="rId2678" ref="M1340"/>
    <hyperlink r:id="rId2679" ref="Q1340"/>
    <hyperlink r:id="rId2680" ref="M1341"/>
    <hyperlink r:id="rId2681" ref="Q1341"/>
    <hyperlink r:id="rId2682" ref="M1342"/>
    <hyperlink r:id="rId2683" ref="Q1342"/>
    <hyperlink r:id="rId2684" ref="M1343"/>
    <hyperlink r:id="rId2685" ref="Q1343"/>
    <hyperlink r:id="rId2686" ref="M1344"/>
    <hyperlink r:id="rId2687" ref="Q1344"/>
    <hyperlink r:id="rId2688" ref="M1345"/>
    <hyperlink r:id="rId2689" ref="Q1345"/>
    <hyperlink r:id="rId2690" ref="M1346"/>
    <hyperlink r:id="rId2691" ref="Q1346"/>
    <hyperlink r:id="rId2692" ref="M1347"/>
    <hyperlink r:id="rId2693" ref="Q1347"/>
    <hyperlink r:id="rId2694" ref="M1348"/>
    <hyperlink r:id="rId2695" ref="Q1348"/>
    <hyperlink r:id="rId2696" ref="M1349"/>
    <hyperlink r:id="rId2697" ref="Q1349"/>
    <hyperlink r:id="rId2698" ref="M1350"/>
    <hyperlink r:id="rId2699" ref="Q1350"/>
    <hyperlink r:id="rId2700" ref="M1351"/>
    <hyperlink r:id="rId2701" ref="Q1351"/>
    <hyperlink r:id="rId2702" ref="M1352"/>
    <hyperlink r:id="rId2703" ref="Q1352"/>
    <hyperlink r:id="rId2704" ref="M1353"/>
    <hyperlink r:id="rId2705" ref="Q1353"/>
    <hyperlink r:id="rId2706" ref="M1354"/>
    <hyperlink r:id="rId2707" ref="Q1354"/>
    <hyperlink r:id="rId2708" ref="M1355"/>
    <hyperlink r:id="rId2709" ref="Q1355"/>
    <hyperlink r:id="rId2710" ref="M1356"/>
    <hyperlink r:id="rId2711" ref="Q1356"/>
    <hyperlink r:id="rId2712" ref="M1357"/>
    <hyperlink r:id="rId2713" ref="Q1357"/>
    <hyperlink r:id="rId2714" ref="M1358"/>
    <hyperlink r:id="rId2715" ref="Q1358"/>
    <hyperlink r:id="rId2716" ref="M1359"/>
    <hyperlink r:id="rId2717" ref="Q1359"/>
    <hyperlink r:id="rId2718" ref="M1360"/>
    <hyperlink r:id="rId2719" ref="Q1360"/>
    <hyperlink r:id="rId2720" ref="M1361"/>
    <hyperlink r:id="rId2721" ref="Q1361"/>
    <hyperlink r:id="rId2722" ref="M1362"/>
    <hyperlink r:id="rId2723" ref="Q1362"/>
    <hyperlink r:id="rId2724" ref="M1363"/>
    <hyperlink r:id="rId2725" ref="Q1363"/>
    <hyperlink r:id="rId2726" ref="M1364"/>
    <hyperlink r:id="rId2727" ref="Q1364"/>
    <hyperlink r:id="rId2728" ref="M1365"/>
    <hyperlink r:id="rId2729" ref="Q1365"/>
    <hyperlink r:id="rId2730" ref="M1366"/>
    <hyperlink r:id="rId2731" ref="Q1366"/>
    <hyperlink r:id="rId2732" ref="M1367"/>
    <hyperlink r:id="rId2733" ref="Q1367"/>
    <hyperlink r:id="rId2734" ref="M1368"/>
    <hyperlink r:id="rId2735" ref="Q1368"/>
    <hyperlink r:id="rId2736" ref="M1369"/>
    <hyperlink r:id="rId2737" ref="Q1369"/>
    <hyperlink r:id="rId2738" ref="M1370"/>
    <hyperlink r:id="rId2739" ref="Q1370"/>
    <hyperlink r:id="rId2740" ref="M1371"/>
    <hyperlink r:id="rId2741" ref="Q1371"/>
    <hyperlink r:id="rId2742" ref="M1372"/>
    <hyperlink r:id="rId2743" ref="Q1372"/>
    <hyperlink r:id="rId2744" ref="M1373"/>
    <hyperlink r:id="rId2745" ref="Q1373"/>
    <hyperlink r:id="rId2746" ref="M1374"/>
    <hyperlink r:id="rId2747" ref="Q1374"/>
    <hyperlink r:id="rId2748" ref="M1375"/>
    <hyperlink r:id="rId2749" ref="Q1375"/>
    <hyperlink r:id="rId2750" ref="M1376"/>
    <hyperlink r:id="rId2751" ref="Q1376"/>
    <hyperlink r:id="rId2752" ref="M1377"/>
    <hyperlink r:id="rId2753" ref="Q1377"/>
    <hyperlink r:id="rId2754" ref="M1378"/>
    <hyperlink r:id="rId2755" ref="Q1378"/>
    <hyperlink r:id="rId2756" ref="M1379"/>
    <hyperlink r:id="rId2757" ref="Q1379"/>
    <hyperlink r:id="rId2758" ref="M1380"/>
    <hyperlink r:id="rId2759" ref="Q1380"/>
    <hyperlink r:id="rId2760" ref="M1381"/>
    <hyperlink r:id="rId2761" ref="Q1381"/>
    <hyperlink r:id="rId2762" ref="M1382"/>
    <hyperlink r:id="rId2763" ref="Q1382"/>
    <hyperlink r:id="rId2764" ref="M1383"/>
    <hyperlink r:id="rId2765" ref="Q1383"/>
    <hyperlink r:id="rId2766" ref="M1384"/>
    <hyperlink r:id="rId2767" ref="Q1384"/>
    <hyperlink r:id="rId2768" ref="M1385"/>
    <hyperlink r:id="rId2769" ref="Q1385"/>
    <hyperlink r:id="rId2770" ref="M1386"/>
    <hyperlink r:id="rId2771" ref="Q1386"/>
    <hyperlink r:id="rId2772" ref="M1387"/>
    <hyperlink r:id="rId2773" ref="Q1387"/>
    <hyperlink r:id="rId2774" ref="M1388"/>
    <hyperlink r:id="rId2775" ref="Q1388"/>
    <hyperlink r:id="rId2776" ref="M1389"/>
    <hyperlink r:id="rId2777" ref="Q1389"/>
    <hyperlink r:id="rId2778" ref="M1390"/>
    <hyperlink r:id="rId2779" ref="Q1390"/>
    <hyperlink r:id="rId2780" ref="M1391"/>
    <hyperlink r:id="rId2781" ref="Q1391"/>
    <hyperlink r:id="rId2782" ref="M1392"/>
    <hyperlink r:id="rId2783" ref="Q1392"/>
    <hyperlink r:id="rId2784" ref="M1393"/>
    <hyperlink r:id="rId2785" ref="Q1393"/>
    <hyperlink r:id="rId2786" ref="M1394"/>
    <hyperlink r:id="rId2787" ref="Q1394"/>
    <hyperlink r:id="rId2788" ref="M1395"/>
    <hyperlink r:id="rId2789" ref="Q1395"/>
    <hyperlink r:id="rId2790" ref="M1396"/>
    <hyperlink r:id="rId2791" ref="Q1396"/>
    <hyperlink r:id="rId2792" ref="M1397"/>
    <hyperlink r:id="rId2793" ref="Q1397"/>
    <hyperlink r:id="rId2794" ref="M1398"/>
    <hyperlink r:id="rId2795" ref="Q1398"/>
    <hyperlink r:id="rId2796" ref="M1399"/>
    <hyperlink r:id="rId2797" ref="Q1399"/>
    <hyperlink r:id="rId2798" ref="M1400"/>
    <hyperlink r:id="rId2799" ref="Q1400"/>
    <hyperlink r:id="rId2800" ref="M1401"/>
    <hyperlink r:id="rId2801" ref="Q1401"/>
    <hyperlink r:id="rId2802" ref="M1402"/>
    <hyperlink r:id="rId2803" ref="Q1402"/>
    <hyperlink r:id="rId2804" ref="M1403"/>
    <hyperlink r:id="rId2805" ref="Q1403"/>
    <hyperlink r:id="rId2806" ref="M1404"/>
    <hyperlink r:id="rId2807" ref="Q1404"/>
    <hyperlink r:id="rId2808" ref="M1405"/>
    <hyperlink r:id="rId2809" ref="Q1405"/>
    <hyperlink r:id="rId2810" ref="M1406"/>
    <hyperlink r:id="rId2811" ref="Q1406"/>
    <hyperlink r:id="rId2812" ref="M1407"/>
    <hyperlink r:id="rId2813" ref="Q1407"/>
    <hyperlink r:id="rId2814" ref="M1408"/>
    <hyperlink r:id="rId2815" ref="Q1408"/>
    <hyperlink r:id="rId2816" ref="M1409"/>
    <hyperlink r:id="rId2817" ref="Q1409"/>
    <hyperlink r:id="rId2818" ref="M1410"/>
    <hyperlink r:id="rId2819" ref="Q1410"/>
    <hyperlink r:id="rId2820" ref="M1411"/>
    <hyperlink r:id="rId2821" ref="Q1411"/>
    <hyperlink r:id="rId2822" ref="M1412"/>
    <hyperlink r:id="rId2823" ref="Q1412"/>
    <hyperlink r:id="rId2824" ref="M1413"/>
    <hyperlink r:id="rId2825" ref="Q1413"/>
    <hyperlink r:id="rId2826" ref="M1414"/>
    <hyperlink r:id="rId2827" ref="Q1414"/>
    <hyperlink r:id="rId2828" ref="M1415"/>
    <hyperlink r:id="rId2829" ref="Q1415"/>
    <hyperlink r:id="rId2830" ref="M1416"/>
    <hyperlink r:id="rId2831" ref="Q1416"/>
    <hyperlink r:id="rId2832" ref="M1417"/>
    <hyperlink r:id="rId2833" ref="Q1417"/>
    <hyperlink r:id="rId2834" ref="M1418"/>
    <hyperlink r:id="rId2835" ref="Q1418"/>
    <hyperlink r:id="rId2836" ref="M1419"/>
    <hyperlink r:id="rId2837" ref="Q1419"/>
    <hyperlink r:id="rId2838" ref="M1420"/>
    <hyperlink r:id="rId2839" ref="Q1420"/>
    <hyperlink r:id="rId2840" ref="M1421"/>
    <hyperlink r:id="rId2841" ref="Q1421"/>
    <hyperlink r:id="rId2842" ref="M1422"/>
    <hyperlink r:id="rId2843" ref="Q1422"/>
    <hyperlink r:id="rId2844" ref="M1423"/>
    <hyperlink r:id="rId2845" ref="Q1423"/>
    <hyperlink r:id="rId2846" ref="M1424"/>
    <hyperlink r:id="rId2847" ref="Q1424"/>
    <hyperlink r:id="rId2848" ref="M1425"/>
    <hyperlink r:id="rId2849" ref="Q1425"/>
    <hyperlink r:id="rId2850" ref="M1426"/>
    <hyperlink r:id="rId2851" ref="Q1426"/>
    <hyperlink r:id="rId2852" ref="M1427"/>
    <hyperlink r:id="rId2853" ref="Q1427"/>
    <hyperlink r:id="rId2854" ref="M1428"/>
    <hyperlink r:id="rId2855" ref="Q1428"/>
    <hyperlink r:id="rId2856" ref="M1429"/>
    <hyperlink r:id="rId2857" ref="Q1429"/>
    <hyperlink r:id="rId2858" ref="M1430"/>
    <hyperlink r:id="rId2859" ref="Q1430"/>
    <hyperlink r:id="rId2860" ref="M1431"/>
    <hyperlink r:id="rId2861" ref="Q1431"/>
    <hyperlink r:id="rId2862" ref="M1432"/>
    <hyperlink r:id="rId2863" ref="Q1432"/>
    <hyperlink r:id="rId2864" ref="M1433"/>
    <hyperlink r:id="rId2865" ref="Q1433"/>
    <hyperlink r:id="rId2866" ref="M1434"/>
    <hyperlink r:id="rId2867" ref="Q1434"/>
    <hyperlink r:id="rId2868" ref="M1435"/>
    <hyperlink r:id="rId2869" ref="Q1435"/>
    <hyperlink r:id="rId2870" ref="M1436"/>
    <hyperlink r:id="rId2871" ref="Q1436"/>
    <hyperlink r:id="rId2872" ref="M1437"/>
    <hyperlink r:id="rId2873" ref="Q1437"/>
    <hyperlink r:id="rId2874" ref="M1438"/>
    <hyperlink r:id="rId2875" ref="Q1438"/>
    <hyperlink r:id="rId2876" ref="M1439"/>
    <hyperlink r:id="rId2877" ref="Q1439"/>
    <hyperlink r:id="rId2878" ref="M1440"/>
    <hyperlink r:id="rId2879" ref="Q1440"/>
    <hyperlink r:id="rId2880" ref="M1441"/>
    <hyperlink r:id="rId2881" ref="Q1441"/>
    <hyperlink r:id="rId2882" ref="M1442"/>
    <hyperlink r:id="rId2883" ref="Q1442"/>
    <hyperlink r:id="rId2884" ref="M1443"/>
    <hyperlink r:id="rId2885" ref="Q1443"/>
    <hyperlink r:id="rId2886" ref="M1444"/>
    <hyperlink r:id="rId2887" ref="Q1444"/>
    <hyperlink r:id="rId2888" ref="M1445"/>
    <hyperlink r:id="rId2889" ref="Q1445"/>
    <hyperlink r:id="rId2890" ref="M1446"/>
    <hyperlink r:id="rId2891" ref="Q1446"/>
    <hyperlink r:id="rId2892" ref="M1447"/>
    <hyperlink r:id="rId2893" ref="Q1447"/>
    <hyperlink r:id="rId2894" ref="M1448"/>
    <hyperlink r:id="rId2895" ref="Q1448"/>
    <hyperlink r:id="rId2896" ref="M1449"/>
    <hyperlink r:id="rId2897" ref="Q1449"/>
    <hyperlink r:id="rId2898" ref="M1450"/>
    <hyperlink r:id="rId2899" ref="Q1450"/>
    <hyperlink r:id="rId2900" ref="M1451"/>
    <hyperlink r:id="rId2901" ref="Q1451"/>
    <hyperlink r:id="rId2902" ref="M1452"/>
    <hyperlink r:id="rId2903" ref="Q1452"/>
    <hyperlink r:id="rId2904" ref="M1453"/>
    <hyperlink r:id="rId2905" ref="Q1453"/>
    <hyperlink r:id="rId2906" ref="M1454"/>
    <hyperlink r:id="rId2907" ref="Q1454"/>
    <hyperlink r:id="rId2908" ref="M1455"/>
    <hyperlink r:id="rId2909" ref="Q1455"/>
    <hyperlink r:id="rId2910" ref="M1456"/>
    <hyperlink r:id="rId2911" ref="Q1456"/>
    <hyperlink r:id="rId2912" ref="M1457"/>
    <hyperlink r:id="rId2913" ref="Q1457"/>
    <hyperlink r:id="rId2914" ref="M1458"/>
    <hyperlink r:id="rId2915" ref="Q1458"/>
    <hyperlink r:id="rId2916" ref="M1459"/>
    <hyperlink r:id="rId2917" ref="Q1459"/>
    <hyperlink r:id="rId2918" ref="M1460"/>
    <hyperlink r:id="rId2919" ref="Q1460"/>
    <hyperlink r:id="rId2920" ref="M1461"/>
    <hyperlink r:id="rId2921" ref="Q1461"/>
    <hyperlink r:id="rId2922" ref="M1462"/>
    <hyperlink r:id="rId2923" ref="Q1462"/>
    <hyperlink r:id="rId2924" ref="M1463"/>
    <hyperlink r:id="rId2925" ref="Q1463"/>
    <hyperlink r:id="rId2926" ref="M1464"/>
    <hyperlink r:id="rId2927" ref="Q1464"/>
    <hyperlink r:id="rId2928" ref="M1465"/>
    <hyperlink r:id="rId2929" ref="Q1465"/>
    <hyperlink r:id="rId2930" ref="M1466"/>
    <hyperlink r:id="rId2931" ref="Q1466"/>
    <hyperlink r:id="rId2932" ref="M1467"/>
    <hyperlink r:id="rId2933" ref="Q1467"/>
    <hyperlink r:id="rId2934" ref="M1468"/>
    <hyperlink r:id="rId2935" ref="Q1468"/>
    <hyperlink r:id="rId2936" ref="M1469"/>
    <hyperlink r:id="rId2937" ref="Q1469"/>
    <hyperlink r:id="rId2938" ref="M1470"/>
    <hyperlink r:id="rId2939" ref="Q1470"/>
    <hyperlink r:id="rId2940" ref="M1471"/>
    <hyperlink r:id="rId2941" ref="Q1471"/>
    <hyperlink r:id="rId2942" ref="M1472"/>
    <hyperlink r:id="rId2943" ref="Q1472"/>
    <hyperlink r:id="rId2944" ref="M1473"/>
    <hyperlink r:id="rId2945" ref="Q1473"/>
    <hyperlink r:id="rId2946" ref="M1474"/>
    <hyperlink r:id="rId2947" ref="Q1474"/>
    <hyperlink r:id="rId2948" ref="M1475"/>
    <hyperlink r:id="rId2949" ref="Q1475"/>
    <hyperlink r:id="rId2950" ref="M1476"/>
    <hyperlink r:id="rId2951" ref="Q1476"/>
    <hyperlink r:id="rId2952" ref="M1477"/>
    <hyperlink r:id="rId2953" ref="Q1477"/>
    <hyperlink r:id="rId2954" ref="M1478"/>
    <hyperlink r:id="rId2955" ref="Q1478"/>
    <hyperlink r:id="rId2956" ref="M1479"/>
    <hyperlink r:id="rId2957" ref="Q1479"/>
    <hyperlink r:id="rId2958" ref="M1480"/>
    <hyperlink r:id="rId2959" ref="Q1480"/>
    <hyperlink r:id="rId2960" ref="M1481"/>
    <hyperlink r:id="rId2961" ref="Q1481"/>
    <hyperlink r:id="rId2962" ref="M1482"/>
    <hyperlink r:id="rId2963" ref="Q1482"/>
    <hyperlink r:id="rId2964" ref="M1483"/>
    <hyperlink r:id="rId2965" ref="Q1483"/>
    <hyperlink r:id="rId2966" ref="M1484"/>
    <hyperlink r:id="rId2967" ref="Q1484"/>
    <hyperlink r:id="rId2968" ref="M1485"/>
    <hyperlink r:id="rId2969" ref="Q1485"/>
    <hyperlink r:id="rId2970" ref="M1486"/>
    <hyperlink r:id="rId2971" ref="Q1486"/>
    <hyperlink r:id="rId2972" ref="M1487"/>
    <hyperlink r:id="rId2973" ref="Q1487"/>
    <hyperlink r:id="rId2974" ref="M1488"/>
    <hyperlink r:id="rId2975" ref="Q1488"/>
    <hyperlink r:id="rId2976" ref="M1489"/>
    <hyperlink r:id="rId2977" ref="Q1489"/>
    <hyperlink r:id="rId2978" ref="M1490"/>
    <hyperlink r:id="rId2979" ref="Q1490"/>
    <hyperlink r:id="rId2980" ref="M1491"/>
    <hyperlink r:id="rId2981" ref="Q1491"/>
    <hyperlink r:id="rId2982" ref="M1492"/>
    <hyperlink r:id="rId2983" ref="Q1492"/>
    <hyperlink r:id="rId2984" ref="M1493"/>
    <hyperlink r:id="rId2985" ref="Q1493"/>
    <hyperlink r:id="rId2986" ref="M1494"/>
    <hyperlink r:id="rId2987" ref="Q1494"/>
    <hyperlink r:id="rId2988" ref="M1495"/>
    <hyperlink r:id="rId2989" ref="Q1495"/>
    <hyperlink r:id="rId2990" ref="M1496"/>
    <hyperlink r:id="rId2991" ref="Q1496"/>
    <hyperlink r:id="rId2992" ref="M1497"/>
    <hyperlink r:id="rId2993" ref="Q1497"/>
    <hyperlink r:id="rId2994" ref="M1498"/>
    <hyperlink r:id="rId2995" ref="Q1498"/>
    <hyperlink r:id="rId2996" ref="M1499"/>
    <hyperlink r:id="rId2997" ref="Q1499"/>
    <hyperlink r:id="rId2998" ref="M1500"/>
    <hyperlink r:id="rId2999" ref="Q1500"/>
    <hyperlink r:id="rId3000" ref="M1501"/>
    <hyperlink r:id="rId3001" ref="Q1501"/>
    <hyperlink r:id="rId3002" ref="M1502"/>
    <hyperlink r:id="rId3003" ref="Q1502"/>
    <hyperlink r:id="rId3004" ref="M1503"/>
    <hyperlink r:id="rId3005" ref="Q1503"/>
    <hyperlink r:id="rId3006" ref="M1504"/>
    <hyperlink r:id="rId3007" ref="Q1504"/>
    <hyperlink r:id="rId3008" ref="M1505"/>
    <hyperlink r:id="rId3009" ref="Q1505"/>
    <hyperlink r:id="rId3010" ref="M1506"/>
    <hyperlink r:id="rId3011" ref="Q1506"/>
    <hyperlink r:id="rId3012" ref="M1507"/>
    <hyperlink r:id="rId3013" ref="Q1507"/>
    <hyperlink r:id="rId3014" ref="M1508"/>
    <hyperlink r:id="rId3015" ref="Q1508"/>
    <hyperlink r:id="rId3016" ref="M1509"/>
    <hyperlink r:id="rId3017" ref="Q1509"/>
    <hyperlink r:id="rId3018" ref="M1510"/>
    <hyperlink r:id="rId3019" ref="Q1510"/>
    <hyperlink r:id="rId3020" ref="M1511"/>
    <hyperlink r:id="rId3021" ref="Q1511"/>
    <hyperlink r:id="rId3022" ref="M1512"/>
    <hyperlink r:id="rId3023" ref="Q1512"/>
    <hyperlink r:id="rId3024" ref="M1513"/>
    <hyperlink r:id="rId3025" ref="Q1513"/>
    <hyperlink r:id="rId3026" ref="M1514"/>
    <hyperlink r:id="rId3027" ref="Q1514"/>
    <hyperlink r:id="rId3028" ref="M1515"/>
    <hyperlink r:id="rId3029" ref="Q1515"/>
    <hyperlink r:id="rId3030" ref="M1516"/>
    <hyperlink r:id="rId3031" ref="Q1516"/>
    <hyperlink r:id="rId3032" ref="M1517"/>
    <hyperlink r:id="rId3033" ref="Q1517"/>
    <hyperlink r:id="rId3034" ref="M1518"/>
    <hyperlink r:id="rId3035" ref="Q1518"/>
    <hyperlink r:id="rId3036" ref="M1519"/>
    <hyperlink r:id="rId3037" ref="Q1519"/>
    <hyperlink r:id="rId3038" ref="M1520"/>
    <hyperlink r:id="rId3039" ref="Q1520"/>
    <hyperlink r:id="rId3040" ref="M1521"/>
    <hyperlink r:id="rId3041" ref="Q1521"/>
    <hyperlink r:id="rId3042" ref="M1522"/>
    <hyperlink r:id="rId3043" ref="Q1522"/>
    <hyperlink r:id="rId3044" ref="M1523"/>
    <hyperlink r:id="rId3045" ref="Q1523"/>
    <hyperlink r:id="rId3046" ref="M1524"/>
    <hyperlink r:id="rId3047" ref="Q1524"/>
    <hyperlink r:id="rId3048" ref="M1525"/>
    <hyperlink r:id="rId3049" ref="Q1525"/>
    <hyperlink r:id="rId3050" ref="M1526"/>
    <hyperlink r:id="rId3051" ref="Q1526"/>
    <hyperlink r:id="rId3052" ref="M1527"/>
    <hyperlink r:id="rId3053" ref="Q1527"/>
    <hyperlink r:id="rId3054" ref="M1528"/>
    <hyperlink r:id="rId3055" ref="Q1528"/>
    <hyperlink r:id="rId3056" ref="M1529"/>
    <hyperlink r:id="rId3057" ref="Q1529"/>
    <hyperlink r:id="rId3058" ref="M1530"/>
    <hyperlink r:id="rId3059" ref="Q1530"/>
    <hyperlink r:id="rId3060" ref="M1531"/>
    <hyperlink r:id="rId3061" ref="Q1531"/>
    <hyperlink r:id="rId3062" ref="M1532"/>
    <hyperlink r:id="rId3063" ref="Q1532"/>
    <hyperlink r:id="rId3064" ref="M1533"/>
    <hyperlink r:id="rId3065" ref="Q1533"/>
    <hyperlink r:id="rId3066" ref="M1534"/>
    <hyperlink r:id="rId3067" ref="Q1534"/>
    <hyperlink r:id="rId3068" ref="M1535"/>
    <hyperlink r:id="rId3069" ref="Q1535"/>
    <hyperlink r:id="rId3070" ref="M1536"/>
    <hyperlink r:id="rId3071" ref="Q1536"/>
    <hyperlink r:id="rId3072" ref="M1537"/>
    <hyperlink r:id="rId3073" ref="Q1537"/>
    <hyperlink r:id="rId3074" ref="M1538"/>
    <hyperlink r:id="rId3075" ref="Q1538"/>
    <hyperlink r:id="rId3076" ref="M1539"/>
    <hyperlink r:id="rId3077" ref="Q1539"/>
    <hyperlink r:id="rId3078" ref="M1540"/>
    <hyperlink r:id="rId3079" ref="Q1540"/>
    <hyperlink r:id="rId3080" ref="M1541"/>
    <hyperlink r:id="rId3081" ref="Q1541"/>
    <hyperlink r:id="rId3082" ref="M1542"/>
    <hyperlink r:id="rId3083" ref="Q1542"/>
    <hyperlink r:id="rId3084" ref="M1543"/>
    <hyperlink r:id="rId3085" ref="Q1543"/>
    <hyperlink r:id="rId3086" ref="M1544"/>
    <hyperlink r:id="rId3087" ref="Q1544"/>
    <hyperlink r:id="rId3088" ref="M1545"/>
    <hyperlink r:id="rId3089" ref="Q1545"/>
    <hyperlink r:id="rId3090" ref="M1546"/>
    <hyperlink r:id="rId3091" ref="Q1546"/>
    <hyperlink r:id="rId3092" ref="M1547"/>
    <hyperlink r:id="rId3093" ref="Q1547"/>
    <hyperlink r:id="rId3094" ref="M1548"/>
    <hyperlink r:id="rId3095" ref="Q1548"/>
    <hyperlink r:id="rId3096" ref="M1549"/>
    <hyperlink r:id="rId3097" ref="Q1549"/>
    <hyperlink r:id="rId3098" ref="M1550"/>
    <hyperlink r:id="rId3099" ref="Q1550"/>
    <hyperlink r:id="rId3100" ref="M1551"/>
    <hyperlink r:id="rId3101" ref="Q1551"/>
    <hyperlink r:id="rId3102" ref="M1552"/>
    <hyperlink r:id="rId3103" ref="Q1552"/>
    <hyperlink r:id="rId3104" ref="M1553"/>
    <hyperlink r:id="rId3105" ref="Q1553"/>
    <hyperlink r:id="rId3106" ref="M1554"/>
    <hyperlink r:id="rId3107" ref="Q1554"/>
    <hyperlink r:id="rId3108" ref="M1555"/>
    <hyperlink r:id="rId3109" ref="Q1555"/>
    <hyperlink r:id="rId3110" ref="M1556"/>
    <hyperlink r:id="rId3111" ref="Q1556"/>
    <hyperlink r:id="rId3112" ref="M1557"/>
    <hyperlink r:id="rId3113" ref="Q1557"/>
    <hyperlink r:id="rId3114" ref="M1558"/>
    <hyperlink r:id="rId3115" ref="Q1558"/>
    <hyperlink r:id="rId3116" ref="M1559"/>
    <hyperlink r:id="rId3117" ref="Q1559"/>
    <hyperlink r:id="rId3118" ref="M1560"/>
    <hyperlink r:id="rId3119" ref="Q1560"/>
    <hyperlink r:id="rId3120" ref="M1561"/>
    <hyperlink r:id="rId3121" ref="Q1561"/>
    <hyperlink r:id="rId3122" ref="M1562"/>
    <hyperlink r:id="rId3123" ref="Q1562"/>
    <hyperlink r:id="rId3124" ref="M1563"/>
    <hyperlink r:id="rId3125" ref="Q1563"/>
    <hyperlink r:id="rId3126" ref="M1564"/>
    <hyperlink r:id="rId3127" ref="Q1564"/>
    <hyperlink r:id="rId3128" ref="M1565"/>
    <hyperlink r:id="rId3129" ref="Q1565"/>
    <hyperlink r:id="rId3130" ref="M1566"/>
    <hyperlink r:id="rId3131" ref="Q1566"/>
    <hyperlink r:id="rId3132" ref="M1567"/>
    <hyperlink r:id="rId3133" ref="Q1567"/>
    <hyperlink r:id="rId3134" ref="M1568"/>
    <hyperlink r:id="rId3135" ref="Q1568"/>
    <hyperlink r:id="rId3136" ref="M1569"/>
    <hyperlink r:id="rId3137" ref="Q1569"/>
    <hyperlink r:id="rId3138" ref="M1570"/>
    <hyperlink r:id="rId3139" ref="Q1570"/>
    <hyperlink r:id="rId3140" ref="M1571"/>
    <hyperlink r:id="rId3141" ref="Q1571"/>
    <hyperlink r:id="rId3142" ref="M1572"/>
    <hyperlink r:id="rId3143" ref="Q1572"/>
    <hyperlink r:id="rId3144" ref="M1573"/>
    <hyperlink r:id="rId3145" ref="Q1573"/>
    <hyperlink r:id="rId3146" ref="M1574"/>
    <hyperlink r:id="rId3147" ref="Q1574"/>
    <hyperlink r:id="rId3148" ref="M1575"/>
    <hyperlink r:id="rId3149" ref="Q1575"/>
    <hyperlink r:id="rId3150" ref="M1576"/>
    <hyperlink r:id="rId3151" ref="Q1576"/>
    <hyperlink r:id="rId3152" ref="M1577"/>
    <hyperlink r:id="rId3153" ref="Q1577"/>
    <hyperlink r:id="rId3154" ref="M1578"/>
    <hyperlink r:id="rId3155" ref="Q1578"/>
    <hyperlink r:id="rId3156" ref="M1579"/>
    <hyperlink r:id="rId3157" ref="Q1579"/>
    <hyperlink r:id="rId3158" ref="M1580"/>
    <hyperlink r:id="rId3159" ref="Q1580"/>
    <hyperlink r:id="rId3160" ref="M1581"/>
    <hyperlink r:id="rId3161" ref="Q1581"/>
    <hyperlink r:id="rId3162" ref="M1582"/>
    <hyperlink r:id="rId3163" ref="Q1582"/>
    <hyperlink r:id="rId3164" ref="M1583"/>
    <hyperlink r:id="rId3165" ref="Q1583"/>
    <hyperlink r:id="rId3166" ref="M1584"/>
    <hyperlink r:id="rId3167" ref="Q1584"/>
    <hyperlink r:id="rId3168" ref="M1585"/>
    <hyperlink r:id="rId3169" ref="Q1585"/>
    <hyperlink r:id="rId3170" ref="M1586"/>
    <hyperlink r:id="rId3171" ref="Q1586"/>
    <hyperlink r:id="rId3172" ref="M1587"/>
    <hyperlink r:id="rId3173" ref="Q1587"/>
    <hyperlink r:id="rId3174" ref="M1588"/>
    <hyperlink r:id="rId3175" ref="Q1588"/>
    <hyperlink r:id="rId3176" ref="M1589"/>
    <hyperlink r:id="rId3177" ref="Q1589"/>
    <hyperlink r:id="rId3178" ref="M1590"/>
    <hyperlink r:id="rId3179" ref="Q1590"/>
    <hyperlink r:id="rId3180" ref="M1591"/>
    <hyperlink r:id="rId3181" ref="Q1591"/>
    <hyperlink r:id="rId3182" ref="M1592"/>
    <hyperlink r:id="rId3183" ref="Q1592"/>
    <hyperlink r:id="rId3184" ref="M1593"/>
    <hyperlink r:id="rId3185" ref="Q1593"/>
    <hyperlink r:id="rId3186" ref="M1594"/>
    <hyperlink r:id="rId3187" ref="Q1594"/>
    <hyperlink r:id="rId3188" ref="M1595"/>
    <hyperlink r:id="rId3189" ref="Q1595"/>
    <hyperlink r:id="rId3190" ref="M1596"/>
    <hyperlink r:id="rId3191" ref="Q1596"/>
    <hyperlink r:id="rId3192" ref="M1597"/>
    <hyperlink r:id="rId3193" ref="Q1597"/>
    <hyperlink r:id="rId3194" ref="M1598"/>
    <hyperlink r:id="rId3195" ref="Q1598"/>
    <hyperlink r:id="rId3196" ref="M1599"/>
    <hyperlink r:id="rId3197" ref="Q1599"/>
    <hyperlink r:id="rId3198" ref="M1600"/>
    <hyperlink r:id="rId3199" ref="Q1600"/>
    <hyperlink r:id="rId3200" ref="M1601"/>
    <hyperlink r:id="rId3201" ref="Q1601"/>
    <hyperlink r:id="rId3202" ref="M1602"/>
    <hyperlink r:id="rId3203" ref="Q1602"/>
    <hyperlink r:id="rId3204" ref="M1603"/>
    <hyperlink r:id="rId3205" ref="Q1603"/>
    <hyperlink r:id="rId3206" ref="M1604"/>
    <hyperlink r:id="rId3207" ref="Q1604"/>
    <hyperlink r:id="rId3208" ref="M1605"/>
    <hyperlink r:id="rId3209" ref="Q1605"/>
    <hyperlink r:id="rId3210" ref="M1606"/>
    <hyperlink r:id="rId3211" ref="Q1606"/>
    <hyperlink r:id="rId3212" ref="M1607"/>
    <hyperlink r:id="rId3213" ref="Q1607"/>
    <hyperlink r:id="rId3214" ref="M1608"/>
    <hyperlink r:id="rId3215" ref="Q1608"/>
    <hyperlink r:id="rId3216" ref="M1609"/>
    <hyperlink r:id="rId3217" ref="Q1609"/>
    <hyperlink r:id="rId3218" ref="M1610"/>
    <hyperlink r:id="rId3219" ref="Q1610"/>
    <hyperlink r:id="rId3220" ref="M1611"/>
    <hyperlink r:id="rId3221" ref="Q1611"/>
    <hyperlink r:id="rId3222" ref="M1612"/>
    <hyperlink r:id="rId3223" ref="Q1612"/>
    <hyperlink r:id="rId3224" ref="M1613"/>
    <hyperlink r:id="rId3225" ref="Q1613"/>
    <hyperlink r:id="rId3226" ref="M1614"/>
    <hyperlink r:id="rId3227" ref="Q1614"/>
    <hyperlink r:id="rId3228" ref="M1615"/>
    <hyperlink r:id="rId3229" ref="Q1615"/>
    <hyperlink r:id="rId3230" ref="M1616"/>
    <hyperlink r:id="rId3231" ref="Q1616"/>
    <hyperlink r:id="rId3232" ref="M1617"/>
    <hyperlink r:id="rId3233" ref="Q1617"/>
    <hyperlink r:id="rId3234" ref="M1618"/>
    <hyperlink r:id="rId3235" ref="Q1618"/>
    <hyperlink r:id="rId3236" ref="M1619"/>
    <hyperlink r:id="rId3237" ref="Q1619"/>
    <hyperlink r:id="rId3238" ref="M1620"/>
    <hyperlink r:id="rId3239" ref="Q1620"/>
    <hyperlink r:id="rId3240" ref="M1621"/>
    <hyperlink r:id="rId3241" ref="Q1621"/>
    <hyperlink r:id="rId3242" ref="M1622"/>
    <hyperlink r:id="rId3243" ref="Q1622"/>
    <hyperlink r:id="rId3244" ref="M1623"/>
    <hyperlink r:id="rId3245" ref="Q1623"/>
    <hyperlink r:id="rId3246" ref="M1624"/>
    <hyperlink r:id="rId3247" ref="Q1624"/>
    <hyperlink r:id="rId3248" ref="M1625"/>
    <hyperlink r:id="rId3249" ref="Q1625"/>
    <hyperlink r:id="rId3250" ref="M1626"/>
    <hyperlink r:id="rId3251" ref="Q1626"/>
    <hyperlink r:id="rId3252" ref="M1627"/>
    <hyperlink r:id="rId3253" ref="Q1627"/>
    <hyperlink r:id="rId3254" ref="M1628"/>
    <hyperlink r:id="rId3255" ref="Q1628"/>
    <hyperlink r:id="rId3256" ref="M1629"/>
    <hyperlink r:id="rId3257" ref="Q1629"/>
    <hyperlink r:id="rId3258" ref="M1630"/>
    <hyperlink r:id="rId3259" ref="Q1630"/>
    <hyperlink r:id="rId3260" ref="M1631"/>
    <hyperlink r:id="rId3261" ref="Q1631"/>
    <hyperlink r:id="rId3262" ref="M1632"/>
    <hyperlink r:id="rId3263" ref="Q1632"/>
    <hyperlink r:id="rId3264" ref="M1633"/>
    <hyperlink r:id="rId3265" ref="Q1633"/>
    <hyperlink r:id="rId3266" ref="M1634"/>
    <hyperlink r:id="rId3267" ref="Q1634"/>
    <hyperlink r:id="rId3268" ref="M1635"/>
    <hyperlink r:id="rId3269" ref="Q1635"/>
    <hyperlink r:id="rId3270" ref="M1636"/>
    <hyperlink r:id="rId3271" ref="Q1636"/>
    <hyperlink r:id="rId3272" ref="M1637"/>
    <hyperlink r:id="rId3273" ref="Q1637"/>
    <hyperlink r:id="rId3274" ref="M1638"/>
    <hyperlink r:id="rId3275" ref="Q1638"/>
    <hyperlink r:id="rId3276" ref="M1639"/>
    <hyperlink r:id="rId3277" ref="Q1639"/>
    <hyperlink r:id="rId3278" ref="M1640"/>
    <hyperlink r:id="rId3279" ref="Q1640"/>
    <hyperlink r:id="rId3280" ref="M1641"/>
    <hyperlink r:id="rId3281" ref="Q1641"/>
    <hyperlink r:id="rId3282" ref="M1642"/>
    <hyperlink r:id="rId3283" ref="Q1642"/>
  </hyperlinks>
  <drawing r:id="rId328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12"/>
      <c r="B1" s="17" t="s">
        <v>9</v>
      </c>
      <c r="C1" s="27" t="str">
        <f>IFERROR(__xludf.DUMMYFUNCTION("IF(Summary!sCalc=""On"",QUERY(Archive!B:J,"" Select B, COUNT(J)  WHERE B &lt;&gt; '' GROUP BY B ORDER BY COUNT(J) desc LABEL B 'Top Tweeters', COUNT(J) 'No.'"",TRUE),SPLIT(""Top Tweeters,No."","",""))"),"Top Tweeters")</f>
        <v>Top Tweeters</v>
      </c>
      <c r="D1" s="28" t="s">
        <v>111</v>
      </c>
      <c r="E1" s="29" t="s">
        <v>113</v>
      </c>
      <c r="F1" s="30" t="s">
        <v>115</v>
      </c>
      <c r="G1" s="29" t="s">
        <v>119</v>
      </c>
      <c r="H1" s="12"/>
      <c r="K1" s="31" t="s">
        <v>120</v>
      </c>
      <c r="L1" s="31" t="s">
        <v>183</v>
      </c>
      <c r="M1" s="32" t="s">
        <v>184</v>
      </c>
    </row>
    <row r="2" ht="22.5" customHeight="1">
      <c r="A2" s="12"/>
      <c r="B2" s="63" t="str">
        <f t="array" ref="B2">IF(OR(ISBLANK(C2:C1233),Summary!sCalc="Off"),"",HYPERLINK("http://hawksey.info/tagsexplorer/arc.html?key="&amp;getSheetKey()&amp;"&amp;gid="&amp;getSheetGID()&amp;"&amp;screenname="&amp;C2:C1233, "Link"))</f>
        <v/>
      </c>
      <c r="C2" s="64"/>
      <c r="D2" s="65"/>
      <c r="E2" s="66" t="str">
        <f>IFERROR(__xludf.DUMMYFUNCTION("IF(LEN(C2)=0,"""",QUERY(Archive!C:C,""Select COUNT(C) WHERE lower(C) contains '""&amp;LOWER(C2)&amp;""' LABEL COUNT(C) ''""))"),"")</f>
        <v/>
      </c>
      <c r="F2" s="67" t="str">
        <f>IFERROR(__xludf.DUMMYFUNCTION("IF(LEN(C2)=0,"""",QUERY(Archive!B:C,""Select COUNT(B) WHERE C starts with 'RT' AND B ='""&amp;C2&amp;""' LABEL COUNT(B) ''"")/D2)"),"")</f>
        <v/>
      </c>
      <c r="G2" s="68" t="str">
        <f>IFERROR(__xludf.DUMMYFUNCTION("IF(LEN(C2)=0,"""",SPARKLINE(FREQUENCY(FILTER(Archive!E:E,Archive!B:B=C2),M$2:M$21)))"),"")</f>
        <v/>
      </c>
      <c r="H2" s="12"/>
      <c r="I2" s="69" t="s">
        <v>422</v>
      </c>
      <c r="J2" s="70" t="str">
        <f t="array" ref="J2">IF(Summary!sCalc="On",SUM(IF(ISERROR(FIND("https://",LOWER(Archive!C:C))),0,1)),"")</f>
        <v/>
      </c>
      <c r="K2" s="12"/>
      <c r="L2" s="12"/>
      <c r="M2">
        <f>ROUNDDOWN(J6)</f>
        <v>0</v>
      </c>
    </row>
    <row r="3" ht="22.5" customHeight="1">
      <c r="A3" s="12"/>
      <c r="B3" s="71"/>
      <c r="C3" s="72"/>
      <c r="D3" s="66"/>
      <c r="E3" s="66" t="str">
        <f>IFERROR(__xludf.DUMMYFUNCTION("IF(LEN(C3)=0,"""",QUERY(Archive!C:C,""Select COUNT(C) WHERE lower(C) contains '""&amp;LOWER(C3)&amp;""' LABEL COUNT(C) ''""))"),"")</f>
        <v/>
      </c>
      <c r="F3" s="67" t="str">
        <f>IFERROR(__xludf.DUMMYFUNCTION("IF(LEN(C3)=0,"""",QUERY(Archive!B:C,""Select COUNT(B) WHERE C starts with 'RT' AND B ='""&amp;C3&amp;""' LABEL COUNT(B) ''"")/D3)"),"")</f>
        <v/>
      </c>
      <c r="G3" s="68" t="str">
        <f>IFERROR(__xludf.DUMMYFUNCTION("IF(LEN(C3)=0,"""",SPARKLINE(FREQUENCY(FILTER(Archive!E:E,Archive!B:B=C3),M$2:M$21)))"),"")</f>
        <v/>
      </c>
      <c r="H3" s="12"/>
      <c r="I3" s="69" t="s">
        <v>542</v>
      </c>
      <c r="J3" s="70" t="str">
        <f t="array" ref="J3">IF(Summary!sCalc="On",SUM(IF(ISERROR(FIND("RT",Archive!C:C)),0,1)),"")</f>
        <v/>
      </c>
      <c r="K3" s="73" t="s">
        <v>582</v>
      </c>
      <c r="L3" s="12"/>
      <c r="M3">
        <f t="shared" ref="M3:M20" si="1">(M$21-M$2)/20*(ROW()-1)+M$2</f>
        <v>0</v>
      </c>
    </row>
    <row r="4" ht="22.5" customHeight="1">
      <c r="A4" s="12"/>
      <c r="B4" s="71"/>
      <c r="C4" s="72"/>
      <c r="D4" s="66"/>
      <c r="E4" s="66" t="str">
        <f>IFERROR(__xludf.DUMMYFUNCTION("IF(LEN(C4)=0,"""",QUERY(Archive!C:C,""Select COUNT(C) WHERE lower(C) contains '""&amp;LOWER(C4)&amp;""' LABEL COUNT(C) ''""))"),"")</f>
        <v/>
      </c>
      <c r="F4" s="67" t="str">
        <f>IFERROR(__xludf.DUMMYFUNCTION("IF(LEN(C4)=0,"""",QUERY(Archive!B:C,""Select COUNT(B) WHERE C starts with 'RT' AND B ='""&amp;C4&amp;""' LABEL COUNT(B) ''"")/D4)"),"")</f>
        <v/>
      </c>
      <c r="G4" s="68" t="str">
        <f>IFERROR(__xludf.DUMMYFUNCTION("IF(LEN(C4)=0,"""",SPARKLINE(FREQUENCY(FILTER(Archive!E:E,Archive!B:B=C4),M$2:M$21)))"),"")</f>
        <v/>
      </c>
      <c r="H4" s="12"/>
      <c r="I4" s="69" t="s">
        <v>238</v>
      </c>
      <c r="J4" s="70" t="str">
        <f>IF(Summary!sCalc="On",COUNTA(Archive!A:A)-1,"")</f>
        <v/>
      </c>
      <c r="K4" s="12"/>
      <c r="L4" s="12"/>
      <c r="M4">
        <f t="shared" si="1"/>
        <v>0</v>
      </c>
    </row>
    <row r="5" ht="22.5" customHeight="1">
      <c r="A5" s="12"/>
      <c r="B5" s="71"/>
      <c r="C5" s="72"/>
      <c r="D5" s="66"/>
      <c r="E5" s="66" t="str">
        <f>IFERROR(__xludf.DUMMYFUNCTION("IF(LEN(C5)=0,"""",QUERY(Archive!C:C,""Select COUNT(C) WHERE lower(C) contains '""&amp;LOWER(C5)&amp;""' LABEL COUNT(C) ''""))"),"")</f>
        <v/>
      </c>
      <c r="F5" s="67" t="str">
        <f>IFERROR(__xludf.DUMMYFUNCTION("IF(LEN(C5)=0,"""",QUERY(Archive!B:C,""Select COUNT(B) WHERE C starts with 'RT' AND B ='""&amp;C5&amp;""' LABEL COUNT(B) ''"")/D5)"),"")</f>
        <v/>
      </c>
      <c r="G5" s="68" t="str">
        <f>IFERROR(__xludf.DUMMYFUNCTION("IF(LEN(C5)=0,"""",SPARKLINE(FREQUENCY(FILTER(Archive!E:E,Archive!B:B=C5),M$2:M$21)))"),"")</f>
        <v/>
      </c>
      <c r="H5" s="12"/>
      <c r="I5" s="69" t="s">
        <v>256</v>
      </c>
      <c r="J5" s="70" t="str">
        <f>IFERROR(__xludf.DUMMYFUNCTION("IF(Summary!sCalc=""On"",COUNTA(UNIQUE(Archive!A:A))-1,"""")"),"")</f>
        <v/>
      </c>
      <c r="K5" s="73" t="s">
        <v>636</v>
      </c>
      <c r="L5" s="12"/>
      <c r="M5">
        <f t="shared" si="1"/>
        <v>0</v>
      </c>
    </row>
    <row r="6" ht="22.5" customHeight="1">
      <c r="A6" s="12"/>
      <c r="B6" s="71"/>
      <c r="C6" s="72"/>
      <c r="D6" s="66"/>
      <c r="E6" s="66" t="str">
        <f>IFERROR(__xludf.DUMMYFUNCTION("IF(LEN(C6)=0,"""",QUERY(Archive!C:C,""Select COUNT(C) WHERE lower(C) contains '""&amp;LOWER(C6)&amp;""' LABEL COUNT(C) ''""))"),"")</f>
        <v/>
      </c>
      <c r="F6" s="67" t="str">
        <f>IFERROR(__xludf.DUMMYFUNCTION("IF(LEN(C6)=0,"""",QUERY(Archive!B:C,""Select COUNT(B) WHERE C starts with 'RT' AND B ='""&amp;C6&amp;""' LABEL COUNT(B) ''"")/D6)"),"")</f>
        <v/>
      </c>
      <c r="G6" s="68" t="str">
        <f>IFERROR(__xludf.DUMMYFUNCTION("IF(LEN(C6)=0,"""",SPARKLINE(FREQUENCY(FILTER(Archive!E:E,Archive!B:B=C6),M$2:M$21)))"),"")</f>
        <v/>
      </c>
      <c r="H6" s="12"/>
      <c r="I6" s="69" t="s">
        <v>649</v>
      </c>
      <c r="J6" s="74" t="str">
        <f>IF(Summary!sCalc="On",MIN(Archive!E:E),"")</f>
        <v/>
      </c>
      <c r="K6" s="73" t="s">
        <v>655</v>
      </c>
      <c r="L6" s="12"/>
      <c r="M6">
        <f t="shared" si="1"/>
        <v>0</v>
      </c>
    </row>
    <row r="7" ht="22.5" customHeight="1">
      <c r="A7" s="12"/>
      <c r="B7" s="71"/>
      <c r="C7" s="72"/>
      <c r="D7" s="66"/>
      <c r="E7" s="66" t="str">
        <f>IFERROR(__xludf.DUMMYFUNCTION("IF(LEN(C7)=0,"""",QUERY(Archive!C:C,""Select COUNT(C) WHERE lower(C) contains '""&amp;LOWER(C7)&amp;""' LABEL COUNT(C) ''""))"),"")</f>
        <v/>
      </c>
      <c r="F7" s="67" t="str">
        <f>IFERROR(__xludf.DUMMYFUNCTION("IF(LEN(C7)=0,"""",QUERY(Archive!B:C,""Select COUNT(B) WHERE C starts with 'RT' AND B ='""&amp;C7&amp;""' LABEL COUNT(B) ''"")/D7)"),"")</f>
        <v/>
      </c>
      <c r="G7" s="68" t="str">
        <f>IFERROR(__xludf.DUMMYFUNCTION("IF(LEN(C7)=0,"""",SPARKLINE(FREQUENCY(FILTER(Archive!E:E,Archive!B:B=C7),M$2:M$21)))"),"")</f>
        <v/>
      </c>
      <c r="H7" s="12"/>
      <c r="I7" s="69" t="s">
        <v>670</v>
      </c>
      <c r="J7" s="74" t="str">
        <f>IF(Summary!sCalc="On",MAX(Archive!E:E),"")</f>
        <v/>
      </c>
      <c r="K7" s="73" t="s">
        <v>655</v>
      </c>
      <c r="L7" s="12"/>
      <c r="M7">
        <f t="shared" si="1"/>
        <v>0</v>
      </c>
    </row>
    <row r="8" ht="22.5" customHeight="1">
      <c r="A8" s="12"/>
      <c r="B8" s="71"/>
      <c r="C8" s="72"/>
      <c r="D8" s="66"/>
      <c r="E8" s="66" t="str">
        <f>IFERROR(__xludf.DUMMYFUNCTION("IF(LEN(C8)=0,"""",QUERY(Archive!C:C,""Select COUNT(C) WHERE lower(C) contains '""&amp;LOWER(C8)&amp;""' LABEL COUNT(C) ''""))"),"")</f>
        <v/>
      </c>
      <c r="F8" s="67" t="str">
        <f>IFERROR(__xludf.DUMMYFUNCTION("IF(LEN(C8)=0,"""",QUERY(Archive!B:C,""Select COUNT(B) WHERE C starts with 'RT' AND B ='""&amp;C8&amp;""' LABEL COUNT(B) ''"")/D8)"),"")</f>
        <v/>
      </c>
      <c r="G8" s="68" t="str">
        <f>IFERROR(__xludf.DUMMYFUNCTION("IF(LEN(C8)=0,"""",SPARKLINE(FREQUENCY(FILTER(Archive!E:E,Archive!B:B=C8),M$2:M$21)))"),"")</f>
        <v/>
      </c>
      <c r="H8" s="12"/>
      <c r="I8" s="69" t="s">
        <v>688</v>
      </c>
      <c r="J8" s="70" t="str">
        <f>IF(Summary!sCalc="On",COUNTA(Archive!K:K)-1,"")</f>
        <v/>
      </c>
      <c r="K8" s="12"/>
      <c r="L8" s="12"/>
      <c r="M8">
        <f t="shared" si="1"/>
        <v>0</v>
      </c>
    </row>
    <row r="9" ht="22.5" customHeight="1">
      <c r="A9" s="12"/>
      <c r="B9" s="71"/>
      <c r="C9" s="72"/>
      <c r="D9" s="66"/>
      <c r="E9" s="66" t="str">
        <f>IFERROR(__xludf.DUMMYFUNCTION("IF(LEN(C9)=0,"""",QUERY(Archive!C:C,""Select COUNT(C) WHERE lower(C) contains '""&amp;LOWER(C9)&amp;""' LABEL COUNT(C) ''""))"),"")</f>
        <v/>
      </c>
      <c r="F9" s="67" t="str">
        <f>IFERROR(__xludf.DUMMYFUNCTION("IF(LEN(C9)=0,"""",QUERY(Archive!B:C,""Select COUNT(B) WHERE C starts with 'RT' AND B ='""&amp;C9&amp;""' LABEL COUNT(B) ''"")/D9)"),"")</f>
        <v/>
      </c>
      <c r="G9" s="68" t="str">
        <f>IFERROR(__xludf.DUMMYFUNCTION("IF(LEN(C9)=0,"""",SPARKLINE(FREQUENCY(FILTER(Archive!E:E,Archive!B:B=C9),M$2:M$21)))"),"")</f>
        <v/>
      </c>
      <c r="H9" s="12"/>
      <c r="I9" s="69" t="s">
        <v>704</v>
      </c>
      <c r="J9" s="70" t="str">
        <f t="array" ref="J9">IF(Summary!sCalc="On",COUNTIF(LEFT(Archive!C:C,1),"@"),"")</f>
        <v/>
      </c>
      <c r="K9" s="12"/>
      <c r="L9" s="12"/>
      <c r="M9">
        <f t="shared" si="1"/>
        <v>0</v>
      </c>
    </row>
    <row r="10" ht="22.5" customHeight="1">
      <c r="A10" s="12"/>
      <c r="B10" s="71"/>
      <c r="C10" s="72"/>
      <c r="D10" s="66"/>
      <c r="E10" s="66" t="str">
        <f>IFERROR(__xludf.DUMMYFUNCTION("IF(LEN(C10)=0,"""",QUERY(Archive!C:C,""Select COUNT(C) WHERE lower(C) contains '""&amp;LOWER(C10)&amp;""' LABEL COUNT(C) ''""))"),"")</f>
        <v/>
      </c>
      <c r="F10" s="67" t="str">
        <f>IFERROR(__xludf.DUMMYFUNCTION("IF(LEN(C10)=0,"""",QUERY(Archive!B:C,""Select COUNT(B) WHERE C starts with 'RT' AND B ='""&amp;C10&amp;""' LABEL COUNT(B) ''"")/D10)"),"")</f>
        <v/>
      </c>
      <c r="G10" s="68" t="str">
        <f>IFERROR(__xludf.DUMMYFUNCTION("IF(LEN(C10)=0,"""",SPARKLINE(FREQUENCY(FILTER(Archive!E:E,Archive!B:B=C10),M$2:M$21)))"),"")</f>
        <v/>
      </c>
      <c r="H10" s="12"/>
      <c r="I10" s="69" t="s">
        <v>766</v>
      </c>
      <c r="J10" s="70" t="str">
        <f>IF(Summary!sCalc="On",COUNTIF(Archive!E:E,"&gt;"&amp;J7-1/24/60*10)/10,"")</f>
        <v/>
      </c>
      <c r="K10" s="73" t="s">
        <v>776</v>
      </c>
      <c r="L10" s="12"/>
      <c r="M10">
        <f t="shared" si="1"/>
        <v>0</v>
      </c>
    </row>
    <row r="11" ht="22.5" customHeight="1">
      <c r="A11" s="12"/>
      <c r="B11" s="71"/>
      <c r="C11" s="72"/>
      <c r="D11" s="66"/>
      <c r="E11" s="66" t="str">
        <f>IFERROR(__xludf.DUMMYFUNCTION("IF(LEN(C11)=0,"""",QUERY(Archive!C:C,""Select COUNT(C) WHERE lower(C) contains '""&amp;LOWER(C11)&amp;""' LABEL COUNT(C) ''""))"),"")</f>
        <v/>
      </c>
      <c r="F11" s="67" t="str">
        <f>IFERROR(__xludf.DUMMYFUNCTION("IF(LEN(C11)=0,"""",QUERY(Archive!B:C,""Select COUNT(B) WHERE C starts with 'RT' AND B ='""&amp;C11&amp;""' LABEL COUNT(B) ''"")/D11)"),"")</f>
        <v/>
      </c>
      <c r="G11" s="68" t="str">
        <f>IFERROR(__xludf.DUMMYFUNCTION("IF(LEN(C11)=0,"""",SPARKLINE(FREQUENCY(FILTER(Archive!E:E,Archive!B:B=C11),M$2:M$21)))"),"")</f>
        <v/>
      </c>
      <c r="H11" s="12"/>
      <c r="I11" s="75"/>
      <c r="J11" s="12"/>
      <c r="K11" s="12"/>
      <c r="L11" s="12"/>
      <c r="M11">
        <f t="shared" si="1"/>
        <v>0</v>
      </c>
    </row>
    <row r="12" ht="22.5" customHeight="1">
      <c r="A12" s="12"/>
      <c r="B12" s="71"/>
      <c r="C12" s="72"/>
      <c r="D12" s="66"/>
      <c r="E12" s="66" t="str">
        <f>IFERROR(__xludf.DUMMYFUNCTION("IF(LEN(C12)=0,"""",QUERY(Archive!C:C,""Select COUNT(C) WHERE lower(C) contains '""&amp;LOWER(C12)&amp;""' LABEL COUNT(C) ''""))"),"")</f>
        <v/>
      </c>
      <c r="F12" s="67" t="str">
        <f>IFERROR(__xludf.DUMMYFUNCTION("IF(LEN(C12)=0,"""",QUERY(Archive!B:C,""Select COUNT(B) WHERE C starts with 'RT' AND B ='""&amp;C12&amp;""' LABEL COUNT(B) ''"")/D12)"),"")</f>
        <v/>
      </c>
      <c r="G12" s="68" t="str">
        <f>IFERROR(__xludf.DUMMYFUNCTION("IF(LEN(C12)=0,"""",SPARKLINE(FREQUENCY(FILTER(Archive!E:E,Archive!B:B=C12),M$2:M$21)))"),"")</f>
        <v/>
      </c>
      <c r="H12" s="12"/>
      <c r="I12" s="69"/>
      <c r="J12" s="76"/>
      <c r="K12" s="77"/>
      <c r="L12" s="77"/>
      <c r="M12">
        <f t="shared" si="1"/>
        <v>0</v>
      </c>
    </row>
    <row r="13" ht="22.5" customHeight="1">
      <c r="A13" s="12"/>
      <c r="B13" s="71"/>
      <c r="C13" s="72"/>
      <c r="D13" s="66"/>
      <c r="E13" s="66" t="str">
        <f>IFERROR(__xludf.DUMMYFUNCTION("IF(LEN(C13)=0,"""",QUERY(Archive!C:C,""Select COUNT(C) WHERE lower(C) contains '""&amp;LOWER(C13)&amp;""' LABEL COUNT(C) ''""))"),"")</f>
        <v/>
      </c>
      <c r="F13" s="67" t="str">
        <f>IFERROR(__xludf.DUMMYFUNCTION("IF(LEN(C13)=0,"""",QUERY(Archive!B:C,""Select COUNT(B) WHERE C starts with 'RT' AND B ='""&amp;C13&amp;""' LABEL COUNT(B) ''"")/D13)"),"")</f>
        <v/>
      </c>
      <c r="G13" s="68" t="str">
        <f>IFERROR(__xludf.DUMMYFUNCTION("IF(LEN(C13)=0,"""",SPARKLINE(FREQUENCY(FILTER(Archive!E:E,Archive!B:B=C13),M$2:M$21)))"),"")</f>
        <v/>
      </c>
      <c r="H13" s="12"/>
      <c r="I13" s="69"/>
      <c r="J13" s="78"/>
      <c r="K13" s="77"/>
      <c r="L13" s="77"/>
      <c r="M13">
        <f t="shared" si="1"/>
        <v>0</v>
      </c>
    </row>
    <row r="14" ht="22.5" customHeight="1">
      <c r="A14" s="12"/>
      <c r="B14" s="71"/>
      <c r="C14" s="72"/>
      <c r="D14" s="66"/>
      <c r="E14" s="66" t="str">
        <f>IFERROR(__xludf.DUMMYFUNCTION("IF(LEN(C14)=0,"""",QUERY(Archive!C:C,""Select COUNT(C) WHERE lower(C) contains '""&amp;LOWER(C14)&amp;""' LABEL COUNT(C) ''""))"),"")</f>
        <v/>
      </c>
      <c r="F14" s="67" t="str">
        <f>IFERROR(__xludf.DUMMYFUNCTION("IF(LEN(C14)=0,"""",QUERY(Archive!B:C,""Select COUNT(B) WHERE C starts with 'RT' AND B ='""&amp;C14&amp;""' LABEL COUNT(B) ''"")/D14)"),"")</f>
        <v/>
      </c>
      <c r="G14" s="68" t="str">
        <f>IFERROR(__xludf.DUMMYFUNCTION("IF(LEN(C14)=0,"""",SPARKLINE(FREQUENCY(FILTER(Archive!E:E,Archive!B:B=C14),M$2:M$21)))"),"")</f>
        <v/>
      </c>
      <c r="H14" s="12"/>
      <c r="I14" s="75"/>
      <c r="J14" s="78"/>
      <c r="K14" s="79"/>
      <c r="L14" s="79"/>
      <c r="M14">
        <f t="shared" si="1"/>
        <v>0</v>
      </c>
    </row>
    <row r="15" ht="22.5" customHeight="1">
      <c r="A15" s="12"/>
      <c r="B15" s="71"/>
      <c r="C15" s="72"/>
      <c r="D15" s="66"/>
      <c r="E15" s="66" t="str">
        <f>IFERROR(__xludf.DUMMYFUNCTION("IF(LEN(C15)=0,"""",QUERY(Archive!C:C,""Select COUNT(C) WHERE lower(C) contains '""&amp;LOWER(C15)&amp;""' LABEL COUNT(C) ''""))"),"")</f>
        <v/>
      </c>
      <c r="F15" s="67" t="str">
        <f>IFERROR(__xludf.DUMMYFUNCTION("IF(LEN(C15)=0,"""",QUERY(Archive!B:C,""Select COUNT(B) WHERE C starts with 'RT' AND B ='""&amp;C15&amp;""' LABEL COUNT(B) ''"")/D15)"),"")</f>
        <v/>
      </c>
      <c r="G15" s="68" t="str">
        <f>IFERROR(__xludf.DUMMYFUNCTION("IF(LEN(C15)=0,"""",SPARKLINE(FREQUENCY(FILTER(Archive!E:E,Archive!B:B=C15),M$2:M$21)))"),"")</f>
        <v/>
      </c>
      <c r="H15" s="12"/>
      <c r="I15" s="69" t="s">
        <v>809</v>
      </c>
      <c r="J15" s="52" t="str">
        <f>HYPERLINK("http://hawksey.info/tagsexplorer/?key="&amp;getSheetKey(ReadmeSettings!B6)&amp;"&amp;gid="&amp;getSheetGID(), "TAGSExplorer")</f>
        <v>TAGSExplorer</v>
      </c>
      <c r="K15" s="73" t="s">
        <v>313</v>
      </c>
      <c r="L15" s="79"/>
      <c r="M15">
        <f t="shared" si="1"/>
        <v>0</v>
      </c>
    </row>
    <row r="16" ht="22.5" customHeight="1">
      <c r="A16" s="12"/>
      <c r="B16" s="71"/>
      <c r="C16" s="72"/>
      <c r="D16" s="66"/>
      <c r="E16" s="66" t="str">
        <f>IFERROR(__xludf.DUMMYFUNCTION("IF(LEN(C16)=0,"""",QUERY(Archive!C:C,""Select COUNT(C) WHERE lower(C) contains '""&amp;LOWER(C16)&amp;""' LABEL COUNT(C) ''""))"),"")</f>
        <v/>
      </c>
      <c r="F16" s="67" t="str">
        <f>IFERROR(__xludf.DUMMYFUNCTION("IF(LEN(C16)=0,"""",QUERY(Archive!B:C,""Select COUNT(B) WHERE C starts with 'RT' AND B ='""&amp;C16&amp;""' LABEL COUNT(B) ''"")/D16)"),"")</f>
        <v/>
      </c>
      <c r="G16" s="68" t="str">
        <f>IFERROR(__xludf.DUMMYFUNCTION("IF(LEN(C16)=0,"""",SPARKLINE(FREQUENCY(FILTER(Archive!E:E,Archive!B:B=C16),M$2:M$21)))"),"")</f>
        <v/>
      </c>
      <c r="H16" s="12"/>
      <c r="I16" s="12"/>
      <c r="J16" s="52" t="str">
        <f>HYPERLINK("http://hawksey.info/tagsexplorer/arc.html?key="&amp;getSheetKey(ReadmeSettings!B9)&amp;"&amp;gid="&amp;getSheetGID(), "TAGS Archive")</f>
        <v>TAGS Archive</v>
      </c>
      <c r="K16" s="80" t="s">
        <v>331</v>
      </c>
      <c r="L16" s="79"/>
      <c r="M16">
        <f t="shared" si="1"/>
        <v>0</v>
      </c>
    </row>
    <row r="17" ht="22.5" customHeight="1">
      <c r="A17" s="12"/>
      <c r="B17" s="71"/>
      <c r="C17" s="72"/>
      <c r="D17" s="66"/>
      <c r="E17" s="66" t="str">
        <f>IFERROR(__xludf.DUMMYFUNCTION("IF(LEN(C17)=0,"""",QUERY(Archive!C:C,""Select COUNT(C) WHERE lower(C) contains '""&amp;LOWER(C17)&amp;""' LABEL COUNT(C) ''""))"),"")</f>
        <v/>
      </c>
      <c r="F17" s="67" t="str">
        <f>IFERROR(__xludf.DUMMYFUNCTION("IF(LEN(C17)=0,"""",QUERY(Archive!B:C,""Select COUNT(B) WHERE C starts with 'RT' AND B ='""&amp;C17&amp;""' LABEL COUNT(B) ''"")/D17)"),"")</f>
        <v/>
      </c>
      <c r="G17" s="68" t="str">
        <f>IFERROR(__xludf.DUMMYFUNCTION("IF(LEN(C17)=0,"""",SPARKLINE(FREQUENCY(FILTER(Archive!E:E,Archive!B:B=C17),M$2:M$21)))"),"")</f>
        <v/>
      </c>
      <c r="H17" s="12"/>
      <c r="I17" s="12"/>
      <c r="J17" s="81"/>
      <c r="K17" s="79"/>
      <c r="L17" s="79"/>
      <c r="M17">
        <f t="shared" si="1"/>
        <v>0</v>
      </c>
    </row>
    <row r="18" ht="22.5" customHeight="1">
      <c r="A18" s="12"/>
      <c r="B18" s="71"/>
      <c r="C18" s="72"/>
      <c r="D18" s="66"/>
      <c r="E18" s="66" t="str">
        <f>IFERROR(__xludf.DUMMYFUNCTION("IF(LEN(C18)=0,"""",QUERY(Archive!C:C,""Select COUNT(C) WHERE lower(C) contains '""&amp;LOWER(C18)&amp;""' LABEL COUNT(C) ''""))"),"")</f>
        <v/>
      </c>
      <c r="F18" s="67" t="str">
        <f>IFERROR(__xludf.DUMMYFUNCTION("IF(LEN(C18)=0,"""",QUERY(Archive!B:C,""Select COUNT(B) WHERE C starts with 'RT' AND B ='""&amp;C18&amp;""' LABEL COUNT(B) ''"")/D18)"),"")</f>
        <v/>
      </c>
      <c r="G18" s="68" t="str">
        <f>IFERROR(__xludf.DUMMYFUNCTION("IF(LEN(C18)=0,"""",SPARKLINE(FREQUENCY(FILTER(Archive!E:E,Archive!B:B=C18),M$2:M$21)))"),"")</f>
        <v/>
      </c>
      <c r="H18" s="12"/>
      <c r="I18" s="12"/>
      <c r="J18" s="79"/>
      <c r="K18" s="79"/>
      <c r="L18" s="79"/>
      <c r="M18">
        <f t="shared" si="1"/>
        <v>0</v>
      </c>
    </row>
    <row r="19" ht="22.5" customHeight="1">
      <c r="A19" s="12"/>
      <c r="B19" s="71"/>
      <c r="C19" s="72"/>
      <c r="D19" s="66"/>
      <c r="E19" s="66" t="str">
        <f>IFERROR(__xludf.DUMMYFUNCTION("IF(LEN(C19)=0,"""",QUERY(Archive!C:C,""Select COUNT(C) WHERE lower(C) contains '""&amp;LOWER(C19)&amp;""' LABEL COUNT(C) ''""))"),"")</f>
        <v/>
      </c>
      <c r="F19" s="67" t="str">
        <f>IFERROR(__xludf.DUMMYFUNCTION("IF(LEN(C19)=0,"""",QUERY(Archive!B:C,""Select COUNT(B) WHERE C starts with 'RT' AND B ='""&amp;C19&amp;""' LABEL COUNT(B) ''"")/D19)"),"")</f>
        <v/>
      </c>
      <c r="G19" s="68" t="str">
        <f>IFERROR(__xludf.DUMMYFUNCTION("IF(LEN(C19)=0,"""",SPARKLINE(FREQUENCY(FILTER(Archive!E:E,Archive!B:B=C19),M$2:M$21)))"),"")</f>
        <v/>
      </c>
      <c r="H19" s="12"/>
      <c r="I19" s="85" t="s">
        <v>886</v>
      </c>
      <c r="J19" s="86" t="s">
        <v>887</v>
      </c>
      <c r="K19" s="79"/>
      <c r="L19" s="79"/>
      <c r="M19">
        <f t="shared" si="1"/>
        <v>0</v>
      </c>
    </row>
    <row r="20" ht="22.5" customHeight="1">
      <c r="A20" s="12"/>
      <c r="B20" s="71"/>
      <c r="C20" s="72"/>
      <c r="D20" s="66"/>
      <c r="E20" s="66" t="str">
        <f>IFERROR(__xludf.DUMMYFUNCTION("IF(LEN(C20)=0,"""",QUERY(Archive!C:C,""Select COUNT(C) WHERE lower(C) contains '""&amp;LOWER(C20)&amp;""' LABEL COUNT(C) ''""))"),"")</f>
        <v/>
      </c>
      <c r="F20" s="67" t="str">
        <f>IFERROR(__xludf.DUMMYFUNCTION("IF(LEN(C20)=0,"""",QUERY(Archive!B:C,""Select COUNT(B) WHERE C starts with 'RT' AND B ='""&amp;C20&amp;""' LABEL COUNT(B) ''"")/D20)"),"")</f>
        <v/>
      </c>
      <c r="G20" s="68" t="str">
        <f>IFERROR(__xludf.DUMMYFUNCTION("IF(LEN(C20)=0,"""",SPARKLINE(FREQUENCY(FILTER(Archive!E:E,Archive!B:B=C20),M$2:M$21)))"),"")</f>
        <v/>
      </c>
      <c r="H20" s="12"/>
      <c r="I20" s="12"/>
      <c r="J20" s="90" t="s">
        <v>890</v>
      </c>
      <c r="K20" s="79"/>
      <c r="L20" s="79"/>
      <c r="M20">
        <f t="shared" si="1"/>
        <v>0</v>
      </c>
    </row>
    <row r="21" ht="22.5" customHeight="1">
      <c r="A21" s="12"/>
      <c r="B21" s="71"/>
      <c r="C21" s="72"/>
      <c r="D21" s="66"/>
      <c r="E21" s="66" t="str">
        <f>IFERROR(__xludf.DUMMYFUNCTION("IF(LEN(C21)=0,"""",QUERY(Archive!C:C,""Select COUNT(C) WHERE lower(C) contains '""&amp;LOWER(C21)&amp;""' LABEL COUNT(C) ''""))"),"")</f>
        <v/>
      </c>
      <c r="F21" s="67" t="str">
        <f>IFERROR(__xludf.DUMMYFUNCTION("IF(LEN(C21)=0,"""",QUERY(Archive!B:C,""Select COUNT(B) WHERE C starts with 'RT' AND B ='""&amp;C21&amp;""' LABEL COUNT(B) ''"")/D21)"),"")</f>
        <v/>
      </c>
      <c r="G21" s="68" t="str">
        <f>IFERROR(__xludf.DUMMYFUNCTION("IF(LEN(C21)=0,"""",SPARKLINE(FREQUENCY(FILTER(Archive!E:E,Archive!B:B=C21),M$2:M$21)))"),"")</f>
        <v/>
      </c>
      <c r="H21" s="12"/>
      <c r="I21" s="12"/>
      <c r="J21" s="79"/>
      <c r="K21" s="79"/>
      <c r="L21" s="79"/>
      <c r="M21">
        <f>ROUNDDOWN(J7)</f>
        <v>0</v>
      </c>
    </row>
    <row r="22" ht="22.5" customHeight="1">
      <c r="A22" s="12"/>
      <c r="B22" s="71"/>
      <c r="C22" s="72"/>
      <c r="D22" s="66"/>
      <c r="E22" s="66" t="str">
        <f>IFERROR(__xludf.DUMMYFUNCTION("IF(LEN(C22)=0,"""",QUERY(Archive!C:C,""Select COUNT(C) WHERE lower(C) contains '""&amp;LOWER(C22)&amp;""' LABEL COUNT(C) ''""))"),"")</f>
        <v/>
      </c>
      <c r="F22" s="67" t="str">
        <f>IFERROR(__xludf.DUMMYFUNCTION("IF(LEN(C22)=0,"""",QUERY(Archive!B:C,""Select COUNT(B) WHERE C starts with 'RT' AND B ='""&amp;C22&amp;""' LABEL COUNT(B) ''"")/D22)"),"")</f>
        <v/>
      </c>
      <c r="G22" s="68" t="str">
        <f>IFERROR(__xludf.DUMMYFUNCTION("IF(LEN(C22)=0,"""",SPARKLINE(FREQUENCY(FILTER(Archive!E:E,Archive!B:B=C22),M$2:M$21)))"),"")</f>
        <v/>
      </c>
      <c r="H22" s="12"/>
      <c r="I22" s="12"/>
      <c r="J22" s="79"/>
      <c r="K22" s="79"/>
      <c r="L22" s="79"/>
      <c r="M22" s="93"/>
    </row>
    <row r="23" ht="22.5" customHeight="1">
      <c r="A23" s="12"/>
      <c r="B23" s="71"/>
      <c r="C23" s="72"/>
      <c r="D23" s="66"/>
      <c r="E23" s="66" t="str">
        <f>IFERROR(__xludf.DUMMYFUNCTION("IF(LEN(C23)=0,"""",QUERY(Archive!C:C,""Select COUNT(C) WHERE lower(C) contains '""&amp;LOWER(C23)&amp;""' LABEL COUNT(C) ''""))"),"")</f>
        <v/>
      </c>
      <c r="F23" s="67" t="str">
        <f>IFERROR(__xludf.DUMMYFUNCTION("IF(LEN(C23)=0,"""",QUERY(Archive!B:C,""Select COUNT(B) WHERE C starts with 'RT' AND B ='""&amp;C23&amp;""' LABEL COUNT(B) ''"")/D23)"),"")</f>
        <v/>
      </c>
      <c r="G23" s="68" t="str">
        <f>IFERROR(__xludf.DUMMYFUNCTION("IF(LEN(C23)=0,"""",SPARKLINE(FREQUENCY(FILTER(Archive!E:E,Archive!B:B=C23),M$2:M$21)))"),"")</f>
        <v/>
      </c>
      <c r="H23" s="12"/>
      <c r="I23" s="12"/>
      <c r="J23" s="79"/>
      <c r="K23" s="79"/>
      <c r="L23" s="79"/>
      <c r="M23" s="93"/>
    </row>
    <row r="24" ht="22.5" customHeight="1">
      <c r="A24" s="12"/>
      <c r="B24" s="71"/>
      <c r="C24" s="72"/>
      <c r="D24" s="66"/>
      <c r="E24" s="66" t="str">
        <f>IFERROR(__xludf.DUMMYFUNCTION("IF(LEN(C24)=0,"""",QUERY(Archive!C:C,""Select COUNT(C) WHERE lower(C) contains '""&amp;LOWER(C24)&amp;""' LABEL COUNT(C) ''""))"),"")</f>
        <v/>
      </c>
      <c r="F24" s="67" t="str">
        <f>IFERROR(__xludf.DUMMYFUNCTION("IF(LEN(C24)=0,"""",QUERY(Archive!B:C,""Select COUNT(B) WHERE C starts with 'RT' AND B ='""&amp;C24&amp;""' LABEL COUNT(B) ''"")/D24)"),"")</f>
        <v/>
      </c>
      <c r="G24" s="68" t="str">
        <f>IFERROR(__xludf.DUMMYFUNCTION("IF(LEN(C24)=0,"""",SPARKLINE(FREQUENCY(FILTER(Archive!E:E,Archive!B:B=C24),M$2:M$21)))"),"")</f>
        <v/>
      </c>
      <c r="H24" s="12"/>
      <c r="I24" s="12"/>
      <c r="J24" s="12"/>
      <c r="K24" s="12"/>
      <c r="L24" s="12"/>
    </row>
    <row r="25" ht="22.5" customHeight="1">
      <c r="A25" s="12"/>
      <c r="B25" s="71"/>
      <c r="C25" s="72"/>
      <c r="D25" s="66"/>
      <c r="E25" s="66" t="str">
        <f>IFERROR(__xludf.DUMMYFUNCTION("IF(LEN(C25)=0,"""",QUERY(Archive!C:C,""Select COUNT(C) WHERE lower(C) contains '""&amp;LOWER(C25)&amp;""' LABEL COUNT(C) ''""))"),"")</f>
        <v/>
      </c>
      <c r="F25" s="67" t="str">
        <f>IFERROR(__xludf.DUMMYFUNCTION("IF(LEN(C25)=0,"""",QUERY(Archive!B:C,""Select COUNT(B) WHERE C starts with 'RT' AND B ='""&amp;C25&amp;""' LABEL COUNT(B) ''"")/D25)"),"")</f>
        <v/>
      </c>
      <c r="G25" s="68" t="str">
        <f>IFERROR(__xludf.DUMMYFUNCTION("IF(LEN(C25)=0,"""",SPARKLINE(FREQUENCY(FILTER(Archive!E:E,Archive!B:B=C25),M$2:M$21)))"),"")</f>
        <v/>
      </c>
      <c r="H25" s="12"/>
      <c r="I25" s="12"/>
      <c r="J25" s="12"/>
      <c r="K25" s="12"/>
      <c r="L25" s="12"/>
    </row>
    <row r="26" ht="22.5" customHeight="1">
      <c r="A26" s="12"/>
      <c r="B26" s="71"/>
      <c r="C26" s="72"/>
      <c r="D26" s="66"/>
      <c r="E26" s="66" t="str">
        <f>IFERROR(__xludf.DUMMYFUNCTION("IF(LEN(C26)=0,"""",QUERY(Archive!C:C,""Select COUNT(C) WHERE lower(C) contains '""&amp;LOWER(C26)&amp;""' LABEL COUNT(C) ''""))"),"")</f>
        <v/>
      </c>
      <c r="F26" s="67" t="str">
        <f>IFERROR(__xludf.DUMMYFUNCTION("IF(LEN(C26)=0,"""",QUERY(Archive!B:C,""Select COUNT(B) WHERE C starts with 'RT' AND B ='""&amp;C26&amp;""' LABEL COUNT(B) ''"")/D26)"),"")</f>
        <v/>
      </c>
      <c r="G26" s="68" t="str">
        <f>IFERROR(__xludf.DUMMYFUNCTION("IF(LEN(C26)=0,"""",SPARKLINE(FREQUENCY(FILTER(Archive!E:E,Archive!B:B=C26),M$2:M$21)))"),"")</f>
        <v/>
      </c>
      <c r="H26" s="12"/>
      <c r="I26" s="12"/>
      <c r="J26" s="12"/>
      <c r="K26" s="12"/>
      <c r="L26" s="12"/>
    </row>
    <row r="27" ht="22.5" customHeight="1">
      <c r="A27" s="12"/>
      <c r="B27" s="71"/>
      <c r="C27" s="72"/>
      <c r="D27" s="66"/>
      <c r="E27" s="66" t="str">
        <f>IFERROR(__xludf.DUMMYFUNCTION("IF(LEN(C27)=0,"""",QUERY(Archive!C:C,""Select COUNT(C) WHERE lower(C) contains '""&amp;LOWER(C27)&amp;""' LABEL COUNT(C) ''""))"),"")</f>
        <v/>
      </c>
      <c r="F27" s="67" t="str">
        <f>IFERROR(__xludf.DUMMYFUNCTION("IF(LEN(C27)=0,"""",QUERY(Archive!B:C,""Select COUNT(B) WHERE C starts with 'RT' AND B ='""&amp;C27&amp;""' LABEL COUNT(B) ''"")/D27)"),"")</f>
        <v/>
      </c>
      <c r="G27" s="68" t="str">
        <f>IFERROR(__xludf.DUMMYFUNCTION("IF(LEN(C27)=0,"""",SPARKLINE(FREQUENCY(FILTER(Archive!E:E,Archive!B:B=C27),M$2:M$21)))"),"")</f>
        <v/>
      </c>
      <c r="H27" s="12"/>
      <c r="I27" s="12"/>
      <c r="J27" s="12"/>
      <c r="K27" s="12"/>
      <c r="L27" s="12"/>
    </row>
    <row r="28" ht="22.5" customHeight="1">
      <c r="A28" s="12"/>
      <c r="B28" s="71"/>
      <c r="C28" s="72"/>
      <c r="D28" s="66"/>
      <c r="E28" s="66" t="str">
        <f>IFERROR(__xludf.DUMMYFUNCTION("IF(LEN(C28)=0,"""",QUERY(Archive!C:C,""Select COUNT(C) WHERE lower(C) contains '""&amp;LOWER(C28)&amp;""' LABEL COUNT(C) ''""))"),"")</f>
        <v/>
      </c>
      <c r="F28" s="67" t="str">
        <f>IFERROR(__xludf.DUMMYFUNCTION("IF(LEN(C28)=0,"""",QUERY(Archive!B:C,""Select COUNT(B) WHERE C starts with 'RT' AND B ='""&amp;C28&amp;""' LABEL COUNT(B) ''"")/D28)"),"")</f>
        <v/>
      </c>
      <c r="G28" s="68" t="str">
        <f>IFERROR(__xludf.DUMMYFUNCTION("IF(LEN(C28)=0,"""",SPARKLINE(FREQUENCY(FILTER(Archive!E:E,Archive!B:B=C28),M$2:M$21)))"),"")</f>
        <v/>
      </c>
      <c r="H28" s="12"/>
      <c r="I28" s="12"/>
      <c r="J28" s="12"/>
      <c r="K28" s="12"/>
      <c r="L28" s="12"/>
    </row>
    <row r="29" ht="22.5" customHeight="1">
      <c r="A29" s="12"/>
      <c r="B29" s="71"/>
      <c r="C29" s="72"/>
      <c r="D29" s="66"/>
      <c r="E29" s="66" t="str">
        <f>IFERROR(__xludf.DUMMYFUNCTION("IF(LEN(C29)=0,"""",QUERY(Archive!C:C,""Select COUNT(C) WHERE lower(C) contains '""&amp;LOWER(C29)&amp;""' LABEL COUNT(C) ''""))"),"")</f>
        <v/>
      </c>
      <c r="F29" s="67" t="str">
        <f>IFERROR(__xludf.DUMMYFUNCTION("IF(LEN(C29)=0,"""",QUERY(Archive!B:C,""Select COUNT(B) WHERE C starts with 'RT' AND B ='""&amp;C29&amp;""' LABEL COUNT(B) ''"")/D29)"),"")</f>
        <v/>
      </c>
      <c r="G29" s="68" t="str">
        <f>IFERROR(__xludf.DUMMYFUNCTION("IF(LEN(C29)=0,"""",SPARKLINE(FREQUENCY(FILTER(Archive!E:E,Archive!B:B=C29),M$2:M$21)))"),"")</f>
        <v/>
      </c>
      <c r="H29" s="12"/>
      <c r="I29" s="12"/>
      <c r="J29" s="12"/>
      <c r="K29" s="12"/>
      <c r="L29" s="12"/>
    </row>
    <row r="30" ht="22.5" customHeight="1">
      <c r="A30" s="12"/>
      <c r="B30" s="71"/>
      <c r="C30" s="72"/>
      <c r="D30" s="66"/>
      <c r="E30" s="66" t="str">
        <f>IFERROR(__xludf.DUMMYFUNCTION("IF(LEN(C30)=0,"""",QUERY(Archive!C:C,""Select COUNT(C) WHERE lower(C) contains '""&amp;LOWER(C30)&amp;""' LABEL COUNT(C) ''""))"),"")</f>
        <v/>
      </c>
      <c r="F30" s="67" t="str">
        <f>IFERROR(__xludf.DUMMYFUNCTION("IF(LEN(C30)=0,"""",QUERY(Archive!B:C,""Select COUNT(B) WHERE C starts with 'RT' AND B ='""&amp;C30&amp;""' LABEL COUNT(B) ''"")/D30)"),"")</f>
        <v/>
      </c>
      <c r="G30" s="68" t="str">
        <f>IFERROR(__xludf.DUMMYFUNCTION("IF(LEN(C30)=0,"""",SPARKLINE(FREQUENCY(FILTER(Archive!E:E,Archive!B:B=C30),M$2:M$21)))"),"")</f>
        <v/>
      </c>
      <c r="H30" s="12"/>
      <c r="I30" s="12"/>
      <c r="J30" s="12"/>
      <c r="K30" s="12"/>
      <c r="L30" s="12"/>
    </row>
    <row r="31" ht="22.5" customHeight="1">
      <c r="A31" s="12"/>
      <c r="B31" s="71"/>
      <c r="C31" s="72"/>
      <c r="D31" s="66"/>
      <c r="E31" s="66" t="str">
        <f>IFERROR(__xludf.DUMMYFUNCTION("IF(LEN(C31)=0,"""",QUERY(Archive!C:C,""Select COUNT(C) WHERE lower(C) contains '""&amp;LOWER(C31)&amp;""' LABEL COUNT(C) ''""))"),"")</f>
        <v/>
      </c>
      <c r="F31" s="67" t="str">
        <f>IFERROR(__xludf.DUMMYFUNCTION("IF(LEN(C31)=0,"""",QUERY(Archive!B:C,""Select COUNT(B) WHERE C starts with 'RT' AND B ='""&amp;C31&amp;""' LABEL COUNT(B) ''"")/D31)"),"")</f>
        <v/>
      </c>
      <c r="G31" s="68" t="str">
        <f>IFERROR(__xludf.DUMMYFUNCTION("IF(LEN(C31)=0,"""",SPARKLINE(FREQUENCY(FILTER(Archive!E:E,Archive!B:B=C31),M$2:M$21)))"),"")</f>
        <v/>
      </c>
      <c r="H31" s="12"/>
      <c r="I31" s="12"/>
      <c r="J31" s="12"/>
      <c r="K31" s="12"/>
      <c r="L31" s="12"/>
    </row>
    <row r="32" ht="16.5" customHeight="1">
      <c r="A32" s="12"/>
      <c r="B32" s="71"/>
      <c r="C32" s="72"/>
      <c r="D32" s="66"/>
      <c r="E32" s="66" t="str">
        <f>IFERROR(__xludf.DUMMYFUNCTION("IF(LEN(C32)=0,"""",QUERY(Archive!C:C,""Select COUNT(C) WHERE lower(C) contains '""&amp;LOWER(C32)&amp;""' LABEL COUNT(C) ''""))"),"")</f>
        <v/>
      </c>
      <c r="F32" s="94"/>
      <c r="G32" s="95"/>
      <c r="H32" s="12"/>
      <c r="I32" s="12"/>
      <c r="J32" s="12"/>
      <c r="K32" s="12"/>
      <c r="L32" s="12"/>
    </row>
    <row r="33" ht="16.5" customHeight="1">
      <c r="A33" s="12"/>
      <c r="B33" s="71"/>
      <c r="C33" s="72"/>
      <c r="D33" s="66"/>
      <c r="E33" s="66" t="str">
        <f>IFERROR(__xludf.DUMMYFUNCTION("IF(LEN(C33)=0,"""",QUERY(Archive!C:C,""Select COUNT(C) WHERE lower(C) contains '""&amp;LOWER(C33)&amp;""' LABEL COUNT(C) ''""))"),"")</f>
        <v/>
      </c>
      <c r="F33" s="94"/>
      <c r="G33" s="95"/>
      <c r="H33" s="12"/>
      <c r="I33" s="12"/>
      <c r="J33" s="12"/>
      <c r="K33" s="12"/>
      <c r="L33" s="12"/>
    </row>
    <row r="34" ht="16.5" customHeight="1">
      <c r="A34" s="12"/>
      <c r="B34" s="71"/>
      <c r="C34" s="72"/>
      <c r="D34" s="66"/>
      <c r="E34" s="66" t="str">
        <f>IFERROR(__xludf.DUMMYFUNCTION("IF(LEN(C34)=0,"""",QUERY(Archive!C:C,""Select COUNT(C) WHERE lower(C) contains '""&amp;LOWER(C34)&amp;""' LABEL COUNT(C) ''""))"),"")</f>
        <v/>
      </c>
      <c r="F34" s="94"/>
      <c r="G34" s="95"/>
      <c r="H34" s="12"/>
      <c r="I34" s="12"/>
      <c r="J34" s="12"/>
      <c r="K34" s="12"/>
      <c r="L34" s="12"/>
    </row>
    <row r="35" ht="16.5" customHeight="1">
      <c r="A35" s="12"/>
      <c r="B35" s="71"/>
      <c r="C35" s="72"/>
      <c r="D35" s="66"/>
      <c r="E35" s="66" t="str">
        <f>IFERROR(__xludf.DUMMYFUNCTION("IF(LEN(C35)=0,"""",QUERY(Archive!C:C,""Select COUNT(C) WHERE lower(C) contains '""&amp;LOWER(C35)&amp;""' LABEL COUNT(C) ''""))"),"")</f>
        <v/>
      </c>
      <c r="F35" s="94"/>
      <c r="G35" s="95"/>
      <c r="H35" s="12"/>
      <c r="I35" s="12"/>
      <c r="J35" s="12"/>
      <c r="K35" s="12"/>
      <c r="L35" s="12"/>
    </row>
    <row r="36" ht="16.5" customHeight="1">
      <c r="A36" s="12"/>
      <c r="B36" s="71"/>
      <c r="C36" s="72"/>
      <c r="D36" s="66"/>
      <c r="E36" s="66" t="str">
        <f>IFERROR(__xludf.DUMMYFUNCTION("IF(LEN(C36)=0,"""",QUERY(Archive!C:C,""Select COUNT(C) WHERE lower(C) contains '""&amp;LOWER(C36)&amp;""' LABEL COUNT(C) ''""))"),"")</f>
        <v/>
      </c>
      <c r="F36" s="94"/>
      <c r="G36" s="95"/>
      <c r="H36" s="12"/>
      <c r="I36" s="12"/>
      <c r="J36" s="12"/>
      <c r="K36" s="12"/>
      <c r="L36" s="12"/>
    </row>
    <row r="37" ht="16.5" customHeight="1">
      <c r="A37" s="12"/>
      <c r="B37" s="71"/>
      <c r="C37" s="72"/>
      <c r="D37" s="66"/>
      <c r="E37" s="66" t="str">
        <f>IFERROR(__xludf.DUMMYFUNCTION("IF(LEN(C37)=0,"""",QUERY(Archive!C:C,""Select COUNT(C) WHERE lower(C) contains '""&amp;LOWER(C37)&amp;""' LABEL COUNT(C) ''""))"),"")</f>
        <v/>
      </c>
      <c r="F37" s="94"/>
      <c r="G37" s="95"/>
      <c r="H37" s="12"/>
      <c r="I37" s="12"/>
      <c r="J37" s="12"/>
      <c r="K37" s="12"/>
      <c r="L37" s="12"/>
    </row>
    <row r="38" ht="16.5" customHeight="1">
      <c r="A38" s="12"/>
      <c r="B38" s="71"/>
      <c r="C38" s="72"/>
      <c r="D38" s="66"/>
      <c r="E38" s="66" t="str">
        <f>IFERROR(__xludf.DUMMYFUNCTION("IF(LEN(C38)=0,"""",QUERY(Archive!C:C,""Select COUNT(C) WHERE lower(C) contains '""&amp;LOWER(C38)&amp;""' LABEL COUNT(C) ''""))"),"")</f>
        <v/>
      </c>
      <c r="F38" s="94"/>
      <c r="G38" s="95"/>
      <c r="H38" s="12"/>
      <c r="I38" s="12"/>
      <c r="J38" s="12"/>
      <c r="K38" s="12"/>
      <c r="L38" s="12"/>
    </row>
    <row r="39" ht="16.5" customHeight="1">
      <c r="A39" s="12"/>
      <c r="B39" s="71"/>
      <c r="C39" s="72"/>
      <c r="D39" s="66"/>
      <c r="E39" s="66" t="str">
        <f>IFERROR(__xludf.DUMMYFUNCTION("IF(LEN(C39)=0,"""",QUERY(Archive!C:C,""Select COUNT(C) WHERE lower(C) contains '""&amp;LOWER(C39)&amp;""' LABEL COUNT(C) ''""))"),"")</f>
        <v/>
      </c>
      <c r="F39" s="94"/>
      <c r="G39" s="95"/>
      <c r="H39" s="12"/>
      <c r="I39" s="12"/>
      <c r="J39" s="12"/>
      <c r="K39" s="12"/>
      <c r="L39" s="12"/>
    </row>
    <row r="40" ht="16.5" customHeight="1">
      <c r="A40" s="12"/>
      <c r="B40" s="71"/>
      <c r="C40" s="72"/>
      <c r="D40" s="66"/>
      <c r="E40" s="66" t="str">
        <f>IFERROR(__xludf.DUMMYFUNCTION("IF(LEN(C40)=0,"""",QUERY(Archive!C:C,""Select COUNT(C) WHERE lower(C) contains '""&amp;LOWER(C40)&amp;""' LABEL COUNT(C) ''""))"),"")</f>
        <v/>
      </c>
      <c r="F40" s="94"/>
      <c r="G40" s="95"/>
      <c r="H40" s="12"/>
      <c r="I40" s="12"/>
      <c r="J40" s="12"/>
      <c r="K40" s="12"/>
      <c r="L40" s="12"/>
    </row>
    <row r="41" ht="16.5" customHeight="1">
      <c r="A41" s="12"/>
      <c r="B41" s="71"/>
      <c r="C41" s="72"/>
      <c r="D41" s="66"/>
      <c r="E41" s="66" t="str">
        <f>IFERROR(__xludf.DUMMYFUNCTION("IF(LEN(C41)=0,"""",QUERY(Archive!C:C,""Select COUNT(C) WHERE lower(C) contains '""&amp;LOWER(C41)&amp;""' LABEL COUNT(C) ''""))"),"")</f>
        <v/>
      </c>
      <c r="F41" s="94"/>
      <c r="G41" s="95"/>
      <c r="H41" s="12"/>
      <c r="I41" s="12"/>
      <c r="J41" s="12"/>
      <c r="K41" s="12"/>
      <c r="L41" s="12"/>
    </row>
    <row r="42" ht="16.5" customHeight="1">
      <c r="A42" s="12"/>
      <c r="B42" s="71"/>
      <c r="C42" s="72"/>
      <c r="D42" s="66"/>
      <c r="E42" s="66" t="str">
        <f>IFERROR(__xludf.DUMMYFUNCTION("IF(LEN(C42)=0,"""",QUERY(Archive!C:C,""Select COUNT(C) WHERE lower(C) contains '""&amp;LOWER(C42)&amp;""' LABEL COUNT(C) ''""))"),"")</f>
        <v/>
      </c>
      <c r="F42" s="94"/>
      <c r="G42" s="95"/>
      <c r="H42" s="12"/>
      <c r="I42" s="12"/>
      <c r="J42" s="12"/>
      <c r="K42" s="12"/>
      <c r="L42" s="12"/>
    </row>
    <row r="43" ht="16.5" customHeight="1">
      <c r="A43" s="12"/>
      <c r="B43" s="71"/>
      <c r="C43" s="72"/>
      <c r="D43" s="66"/>
      <c r="E43" s="66" t="str">
        <f>IFERROR(__xludf.DUMMYFUNCTION("IF(LEN(C43)=0,"""",QUERY(Archive!C:C,""Select COUNT(C) WHERE lower(C) contains '""&amp;LOWER(C43)&amp;""' LABEL COUNT(C) ''""))"),"")</f>
        <v/>
      </c>
      <c r="F43" s="94"/>
      <c r="G43" s="95"/>
      <c r="H43" s="12"/>
      <c r="I43" s="12"/>
      <c r="J43" s="12"/>
      <c r="K43" s="12"/>
      <c r="L43" s="12"/>
    </row>
    <row r="44" ht="16.5" customHeight="1">
      <c r="A44" s="12"/>
      <c r="B44" s="71"/>
      <c r="C44" s="72"/>
      <c r="D44" s="66"/>
      <c r="E44" s="66" t="str">
        <f>IFERROR(__xludf.DUMMYFUNCTION("IF(LEN(C44)=0,"""",QUERY(Archive!C:C,""Select COUNT(C) WHERE lower(C) contains '""&amp;LOWER(C44)&amp;""' LABEL COUNT(C) ''""))"),"")</f>
        <v/>
      </c>
      <c r="F44" s="94"/>
      <c r="G44" s="95"/>
      <c r="H44" s="12"/>
      <c r="I44" s="12"/>
      <c r="J44" s="12"/>
      <c r="K44" s="12"/>
      <c r="L44" s="12"/>
    </row>
    <row r="45" ht="16.5" customHeight="1">
      <c r="A45" s="12"/>
      <c r="B45" s="71"/>
      <c r="C45" s="72"/>
      <c r="D45" s="66"/>
      <c r="E45" s="66" t="str">
        <f>IFERROR(__xludf.DUMMYFUNCTION("IF(LEN(C45)=0,"""",QUERY(Archive!C:C,""Select COUNT(C) WHERE lower(C) contains '""&amp;LOWER(C45)&amp;""' LABEL COUNT(C) ''""))"),"")</f>
        <v/>
      </c>
      <c r="F45" s="94"/>
      <c r="G45" s="95"/>
      <c r="H45" s="12"/>
      <c r="I45" s="12"/>
      <c r="J45" s="12"/>
      <c r="K45" s="12"/>
      <c r="L45" s="12"/>
    </row>
    <row r="46" ht="16.5" customHeight="1">
      <c r="A46" s="12"/>
      <c r="B46" s="71"/>
      <c r="C46" s="72"/>
      <c r="D46" s="66"/>
      <c r="E46" s="66" t="str">
        <f>IFERROR(__xludf.DUMMYFUNCTION("IF(LEN(C46)=0,"""",QUERY(Archive!C:C,""Select COUNT(C) WHERE lower(C) contains '""&amp;LOWER(C46)&amp;""' LABEL COUNT(C) ''""))"),"")</f>
        <v/>
      </c>
      <c r="F46" s="94"/>
      <c r="G46" s="95"/>
      <c r="H46" s="12"/>
      <c r="I46" s="12"/>
      <c r="J46" s="12"/>
      <c r="K46" s="12"/>
      <c r="L46" s="12"/>
    </row>
    <row r="47" ht="16.5" customHeight="1">
      <c r="A47" s="12"/>
      <c r="B47" s="71"/>
      <c r="C47" s="72"/>
      <c r="D47" s="66"/>
      <c r="E47" s="66" t="str">
        <f>IFERROR(__xludf.DUMMYFUNCTION("IF(LEN(C47)=0,"""",QUERY(Archive!C:C,""Select COUNT(C) WHERE lower(C) contains '""&amp;LOWER(C47)&amp;""' LABEL COUNT(C) ''""))"),"")</f>
        <v/>
      </c>
      <c r="F47" s="94"/>
      <c r="G47" s="95"/>
      <c r="H47" s="12"/>
      <c r="I47" s="12"/>
      <c r="J47" s="12"/>
      <c r="K47" s="12"/>
      <c r="L47" s="12"/>
    </row>
    <row r="48" ht="16.5" customHeight="1">
      <c r="A48" s="12"/>
      <c r="B48" s="71"/>
      <c r="C48" s="72"/>
      <c r="D48" s="66"/>
      <c r="E48" s="66" t="str">
        <f>IFERROR(__xludf.DUMMYFUNCTION("IF(LEN(C48)=0,"""",QUERY(Archive!C:C,""Select COUNT(C) WHERE lower(C) contains '""&amp;LOWER(C48)&amp;""' LABEL COUNT(C) ''""))"),"")</f>
        <v/>
      </c>
      <c r="F48" s="94"/>
      <c r="G48" s="95"/>
      <c r="H48" s="12"/>
      <c r="I48" s="12"/>
      <c r="J48" s="12"/>
      <c r="K48" s="12"/>
      <c r="L48" s="12"/>
    </row>
    <row r="49" ht="16.5" customHeight="1">
      <c r="A49" s="12"/>
      <c r="B49" s="71"/>
      <c r="C49" s="72"/>
      <c r="D49" s="66"/>
      <c r="E49" s="66" t="str">
        <f>IFERROR(__xludf.DUMMYFUNCTION("IF(LEN(C49)=0,"""",QUERY(Archive!C:C,""Select COUNT(C) WHERE lower(C) contains '""&amp;LOWER(C49)&amp;""' LABEL COUNT(C) ''""))"),"")</f>
        <v/>
      </c>
      <c r="F49" s="94"/>
      <c r="G49" s="95"/>
      <c r="H49" s="12"/>
      <c r="I49" s="12"/>
      <c r="J49" s="12"/>
      <c r="K49" s="12"/>
      <c r="L49" s="12"/>
    </row>
    <row r="50" ht="16.5" customHeight="1">
      <c r="A50" s="12"/>
      <c r="B50" s="71"/>
      <c r="C50" s="72"/>
      <c r="D50" s="66"/>
      <c r="E50" s="66" t="str">
        <f>IFERROR(__xludf.DUMMYFUNCTION("IF(LEN(C50)=0,"""",QUERY(Archive!C:C,""Select COUNT(C) WHERE lower(C) contains '""&amp;LOWER(C50)&amp;""' LABEL COUNT(C) ''""))"),"")</f>
        <v/>
      </c>
      <c r="F50" s="94"/>
      <c r="G50" s="95"/>
      <c r="H50" s="12"/>
      <c r="I50" s="12"/>
      <c r="J50" s="12"/>
      <c r="K50" s="12"/>
      <c r="L50" s="12"/>
    </row>
    <row r="51" ht="16.5" customHeight="1">
      <c r="A51" s="12"/>
      <c r="B51" s="71"/>
      <c r="C51" s="72"/>
      <c r="D51" s="66"/>
      <c r="E51" s="66" t="str">
        <f>IFERROR(__xludf.DUMMYFUNCTION("IF(LEN(C51)=0,"""",QUERY(Archive!C:C,""Select COUNT(C) WHERE lower(C) contains '""&amp;LOWER(C51)&amp;""' LABEL COUNT(C) ''""))"),"")</f>
        <v/>
      </c>
      <c r="F51" s="94"/>
      <c r="G51" s="95"/>
      <c r="H51" s="12"/>
      <c r="I51" s="12"/>
      <c r="J51" s="12"/>
      <c r="K51" s="12"/>
      <c r="L51" s="12"/>
    </row>
    <row r="52" ht="16.5" customHeight="1">
      <c r="A52" s="12"/>
      <c r="B52" s="71"/>
      <c r="C52" s="72"/>
      <c r="D52" s="66"/>
      <c r="E52" s="66" t="str">
        <f>IFERROR(__xludf.DUMMYFUNCTION("IF(LEN(C52)=0,"""",QUERY(Archive!C:C,""Select COUNT(C) WHERE lower(C) contains '""&amp;LOWER(C52)&amp;""' LABEL COUNT(C) ''""))"),"")</f>
        <v/>
      </c>
      <c r="F52" s="94"/>
      <c r="G52" s="95"/>
      <c r="H52" s="12"/>
      <c r="I52" s="12"/>
      <c r="J52" s="12"/>
      <c r="K52" s="12"/>
      <c r="L52" s="12"/>
    </row>
    <row r="53" ht="16.5" customHeight="1">
      <c r="A53" s="12"/>
      <c r="B53" s="71"/>
      <c r="C53" s="72"/>
      <c r="D53" s="66"/>
      <c r="E53" s="66" t="str">
        <f>IFERROR(__xludf.DUMMYFUNCTION("IF(LEN(C53)=0,"""",QUERY(Archive!C:C,""Select COUNT(C) WHERE lower(C) contains '""&amp;LOWER(C53)&amp;""' LABEL COUNT(C) ''""))"),"")</f>
        <v/>
      </c>
      <c r="F53" s="94"/>
      <c r="G53" s="95"/>
      <c r="H53" s="12"/>
      <c r="I53" s="12"/>
      <c r="J53" s="12"/>
      <c r="K53" s="12"/>
      <c r="L53" s="12"/>
    </row>
    <row r="54" ht="16.5" customHeight="1">
      <c r="A54" s="12"/>
      <c r="B54" s="71"/>
      <c r="C54" s="72"/>
      <c r="D54" s="66"/>
      <c r="E54" s="66" t="str">
        <f>IFERROR(__xludf.DUMMYFUNCTION("IF(LEN(C54)=0,"""",QUERY(Archive!C:C,""Select COUNT(C) WHERE lower(C) contains '""&amp;LOWER(C54)&amp;""' LABEL COUNT(C) ''""))"),"")</f>
        <v/>
      </c>
      <c r="F54" s="94"/>
      <c r="G54" s="95"/>
      <c r="H54" s="12"/>
      <c r="I54" s="12"/>
      <c r="J54" s="12"/>
      <c r="K54" s="12"/>
      <c r="L54" s="12"/>
    </row>
    <row r="55" ht="16.5" customHeight="1">
      <c r="A55" s="12"/>
      <c r="B55" s="71"/>
      <c r="C55" s="72"/>
      <c r="D55" s="66"/>
      <c r="E55" s="66" t="str">
        <f>IFERROR(__xludf.DUMMYFUNCTION("IF(LEN(C55)=0,"""",QUERY(Archive!C:C,""Select COUNT(C) WHERE lower(C) contains '""&amp;LOWER(C55)&amp;""' LABEL COUNT(C) ''""))"),"")</f>
        <v/>
      </c>
      <c r="F55" s="94"/>
      <c r="G55" s="95"/>
      <c r="H55" s="12"/>
      <c r="I55" s="12"/>
      <c r="J55" s="12"/>
      <c r="K55" s="12"/>
      <c r="L55" s="12"/>
    </row>
    <row r="56" ht="16.5" customHeight="1">
      <c r="A56" s="12"/>
      <c r="B56" s="71"/>
      <c r="C56" s="72"/>
      <c r="D56" s="66"/>
      <c r="E56" s="66" t="str">
        <f>IFERROR(__xludf.DUMMYFUNCTION("IF(LEN(C56)=0,"""",QUERY(Archive!C:C,""Select COUNT(C) WHERE lower(C) contains '""&amp;LOWER(C56)&amp;""' LABEL COUNT(C) ''""))"),"")</f>
        <v/>
      </c>
      <c r="F56" s="94"/>
      <c r="G56" s="95"/>
      <c r="H56" s="12"/>
      <c r="I56" s="12"/>
      <c r="J56" s="12"/>
      <c r="K56" s="12"/>
      <c r="L56" s="12"/>
    </row>
    <row r="57" ht="16.5" customHeight="1">
      <c r="A57" s="12"/>
      <c r="B57" s="71"/>
      <c r="C57" s="72"/>
      <c r="D57" s="66"/>
      <c r="E57" s="66" t="str">
        <f>IFERROR(__xludf.DUMMYFUNCTION("IF(LEN(C57)=0,"""",QUERY(Archive!C:C,""Select COUNT(C) WHERE lower(C) contains '""&amp;LOWER(C57)&amp;""' LABEL COUNT(C) ''""))"),"")</f>
        <v/>
      </c>
      <c r="F57" s="94"/>
      <c r="G57" s="95"/>
      <c r="H57" s="12"/>
      <c r="I57" s="12"/>
      <c r="J57" s="12"/>
      <c r="K57" s="12"/>
      <c r="L57" s="12"/>
    </row>
    <row r="58" ht="16.5" customHeight="1">
      <c r="A58" s="12"/>
      <c r="B58" s="71"/>
      <c r="C58" s="72"/>
      <c r="D58" s="66"/>
      <c r="E58" s="66" t="str">
        <f>IFERROR(__xludf.DUMMYFUNCTION("IF(LEN(C58)=0,"""",QUERY(Archive!C:C,""Select COUNT(C) WHERE lower(C) contains '""&amp;LOWER(C58)&amp;""' LABEL COUNT(C) ''""))"),"")</f>
        <v/>
      </c>
      <c r="F58" s="94"/>
      <c r="G58" s="95"/>
      <c r="H58" s="12"/>
      <c r="I58" s="12"/>
      <c r="J58" s="12"/>
      <c r="K58" s="12"/>
      <c r="L58" s="12"/>
    </row>
    <row r="59" ht="16.5" customHeight="1">
      <c r="A59" s="12"/>
      <c r="B59" s="71"/>
      <c r="C59" s="72"/>
      <c r="D59" s="66"/>
      <c r="E59" s="66" t="str">
        <f>IFERROR(__xludf.DUMMYFUNCTION("IF(LEN(C59)=0,"""",QUERY(Archive!C:C,""Select COUNT(C) WHERE lower(C) contains '""&amp;LOWER(C59)&amp;""' LABEL COUNT(C) ''""))"),"")</f>
        <v/>
      </c>
      <c r="F59" s="94"/>
      <c r="G59" s="95"/>
      <c r="H59" s="12"/>
      <c r="I59" s="12"/>
      <c r="J59" s="12"/>
      <c r="K59" s="12"/>
      <c r="L59" s="12"/>
    </row>
    <row r="60" ht="16.5" customHeight="1">
      <c r="A60" s="12"/>
      <c r="B60" s="71"/>
      <c r="C60" s="72"/>
      <c r="D60" s="66"/>
      <c r="E60" s="66" t="str">
        <f>IFERROR(__xludf.DUMMYFUNCTION("IF(LEN(C60)=0,"""",QUERY(Archive!C:C,""Select COUNT(C) WHERE lower(C) contains '""&amp;LOWER(C60)&amp;""' LABEL COUNT(C) ''""))"),"")</f>
        <v/>
      </c>
      <c r="F60" s="94"/>
      <c r="G60" s="95"/>
      <c r="H60" s="12"/>
      <c r="I60" s="12"/>
      <c r="J60" s="12"/>
      <c r="K60" s="12"/>
      <c r="L60" s="12"/>
    </row>
    <row r="61" ht="16.5" customHeight="1">
      <c r="A61" s="12"/>
      <c r="B61" s="71"/>
      <c r="C61" s="72"/>
      <c r="D61" s="66"/>
      <c r="E61" s="66" t="str">
        <f>IFERROR(__xludf.DUMMYFUNCTION("IF(LEN(C61)=0,"""",QUERY(Archive!C:C,""Select COUNT(C) WHERE lower(C) contains '""&amp;LOWER(C61)&amp;""' LABEL COUNT(C) ''""))"),"")</f>
        <v/>
      </c>
      <c r="F61" s="94"/>
      <c r="G61" s="95"/>
      <c r="H61" s="12"/>
      <c r="I61" s="12"/>
      <c r="J61" s="12"/>
      <c r="K61" s="12"/>
      <c r="L61" s="12"/>
    </row>
    <row r="62" ht="16.5" customHeight="1">
      <c r="A62" s="12"/>
      <c r="B62" s="71"/>
      <c r="C62" s="72"/>
      <c r="D62" s="66"/>
      <c r="E62" s="66" t="str">
        <f>IFERROR(__xludf.DUMMYFUNCTION("IF(LEN(C62)=0,"""",QUERY(Archive!C:C,""Select COUNT(C) WHERE lower(C) contains '""&amp;LOWER(C62)&amp;""' LABEL COUNT(C) ''""))"),"")</f>
        <v/>
      </c>
      <c r="F62" s="94"/>
      <c r="G62" s="95"/>
      <c r="H62" s="12"/>
      <c r="I62" s="12"/>
      <c r="J62" s="12"/>
      <c r="K62" s="12"/>
      <c r="L62" s="12"/>
    </row>
    <row r="63" ht="16.5" customHeight="1">
      <c r="A63" s="12"/>
      <c r="B63" s="71"/>
      <c r="C63" s="72"/>
      <c r="D63" s="66"/>
      <c r="E63" s="66" t="str">
        <f>IFERROR(__xludf.DUMMYFUNCTION("IF(LEN(C63)=0,"""",QUERY(Archive!C:C,""Select COUNT(C) WHERE lower(C) contains '""&amp;LOWER(C63)&amp;""' LABEL COUNT(C) ''""))"),"")</f>
        <v/>
      </c>
      <c r="F63" s="94"/>
      <c r="G63" s="95"/>
      <c r="H63" s="12"/>
      <c r="I63" s="12"/>
      <c r="J63" s="12"/>
      <c r="K63" s="12"/>
      <c r="L63" s="12"/>
    </row>
    <row r="64" ht="16.5" customHeight="1">
      <c r="A64" s="12"/>
      <c r="B64" s="71"/>
      <c r="C64" s="72"/>
      <c r="D64" s="66"/>
      <c r="E64" s="66" t="str">
        <f>IFERROR(__xludf.DUMMYFUNCTION("IF(LEN(C64)=0,"""",QUERY(Archive!C:C,""Select COUNT(C) WHERE lower(C) contains '""&amp;LOWER(C64)&amp;""' LABEL COUNT(C) ''""))"),"")</f>
        <v/>
      </c>
      <c r="F64" s="94"/>
      <c r="G64" s="95"/>
      <c r="H64" s="12"/>
      <c r="I64" s="12"/>
      <c r="J64" s="12"/>
      <c r="K64" s="12"/>
      <c r="L64" s="12"/>
    </row>
    <row r="65" ht="16.5" customHeight="1">
      <c r="A65" s="12"/>
      <c r="B65" s="71"/>
      <c r="C65" s="72"/>
      <c r="D65" s="66"/>
      <c r="E65" s="66" t="str">
        <f>IFERROR(__xludf.DUMMYFUNCTION("IF(LEN(C65)=0,"""",QUERY(Archive!C:C,""Select COUNT(C) WHERE lower(C) contains '""&amp;LOWER(C65)&amp;""' LABEL COUNT(C) ''""))"),"")</f>
        <v/>
      </c>
      <c r="F65" s="94"/>
      <c r="G65" s="95"/>
      <c r="H65" s="12"/>
      <c r="I65" s="12"/>
      <c r="J65" s="12"/>
      <c r="K65" s="12"/>
      <c r="L65" s="12"/>
    </row>
    <row r="66" ht="16.5" customHeight="1">
      <c r="A66" s="12"/>
      <c r="B66" s="71"/>
      <c r="C66" s="72"/>
      <c r="D66" s="66"/>
      <c r="E66" s="66" t="str">
        <f>IFERROR(__xludf.DUMMYFUNCTION("IF(LEN(C66)=0,"""",QUERY(Archive!C:C,""Select COUNT(C) WHERE lower(C) contains '""&amp;LOWER(C66)&amp;""' LABEL COUNT(C) ''""))"),"")</f>
        <v/>
      </c>
      <c r="F66" s="94"/>
      <c r="G66" s="95"/>
      <c r="H66" s="12"/>
      <c r="I66" s="12"/>
      <c r="J66" s="12"/>
      <c r="K66" s="12"/>
      <c r="L66" s="12"/>
    </row>
    <row r="67" ht="16.5" customHeight="1">
      <c r="A67" s="12"/>
      <c r="B67" s="71"/>
      <c r="C67" s="72"/>
      <c r="D67" s="66"/>
      <c r="E67" s="66" t="str">
        <f>IFERROR(__xludf.DUMMYFUNCTION("IF(LEN(C67)=0,"""",QUERY(Archive!C:C,""Select COUNT(C) WHERE lower(C) contains '""&amp;LOWER(C67)&amp;""' LABEL COUNT(C) ''""))"),"")</f>
        <v/>
      </c>
      <c r="F67" s="94"/>
      <c r="G67" s="95"/>
      <c r="H67" s="12"/>
      <c r="I67" s="12"/>
      <c r="J67" s="12"/>
      <c r="K67" s="12"/>
      <c r="L67" s="12"/>
    </row>
    <row r="68" ht="16.5" customHeight="1">
      <c r="A68" s="12"/>
      <c r="B68" s="71"/>
      <c r="C68" s="72"/>
      <c r="D68" s="66"/>
      <c r="E68" s="66" t="str">
        <f>IFERROR(__xludf.DUMMYFUNCTION("IF(LEN(C68)=0,"""",QUERY(Archive!C:C,""Select COUNT(C) WHERE lower(C) contains '""&amp;LOWER(C68)&amp;""' LABEL COUNT(C) ''""))"),"")</f>
        <v/>
      </c>
      <c r="F68" s="94"/>
      <c r="G68" s="95"/>
      <c r="H68" s="12"/>
      <c r="I68" s="12"/>
      <c r="J68" s="12"/>
      <c r="K68" s="12"/>
      <c r="L68" s="12"/>
    </row>
    <row r="69" ht="16.5" customHeight="1">
      <c r="A69" s="12"/>
      <c r="B69" s="71"/>
      <c r="C69" s="72"/>
      <c r="D69" s="66"/>
      <c r="E69" s="66" t="str">
        <f>IFERROR(__xludf.DUMMYFUNCTION("IF(LEN(C69)=0,"""",QUERY(Archive!C:C,""Select COUNT(C) WHERE lower(C) contains '""&amp;LOWER(C69)&amp;""' LABEL COUNT(C) ''""))"),"")</f>
        <v/>
      </c>
      <c r="F69" s="94"/>
      <c r="G69" s="95"/>
      <c r="H69" s="12"/>
      <c r="I69" s="12"/>
      <c r="J69" s="12"/>
      <c r="K69" s="12"/>
      <c r="L69" s="12"/>
    </row>
    <row r="70" ht="16.5" customHeight="1">
      <c r="A70" s="12"/>
      <c r="B70" s="71"/>
      <c r="C70" s="72"/>
      <c r="D70" s="66"/>
      <c r="E70" s="66" t="str">
        <f>IFERROR(__xludf.DUMMYFUNCTION("IF(LEN(C70)=0,"""",QUERY(Archive!C:C,""Select COUNT(C) WHERE lower(C) contains '""&amp;LOWER(C70)&amp;""' LABEL COUNT(C) ''""))"),"")</f>
        <v/>
      </c>
      <c r="F70" s="94"/>
      <c r="G70" s="95"/>
      <c r="H70" s="12"/>
      <c r="I70" s="12"/>
      <c r="J70" s="12"/>
      <c r="K70" s="12"/>
      <c r="L70" s="12"/>
    </row>
    <row r="71" ht="16.5" customHeight="1">
      <c r="A71" s="12"/>
      <c r="B71" s="71"/>
      <c r="C71" s="72"/>
      <c r="D71" s="66"/>
      <c r="E71" s="66" t="str">
        <f>IFERROR(__xludf.DUMMYFUNCTION("IF(LEN(C71)=0,"""",QUERY(Archive!C:C,""Select COUNT(C) WHERE lower(C) contains '""&amp;LOWER(C71)&amp;""' LABEL COUNT(C) ''""))"),"")</f>
        <v/>
      </c>
      <c r="F71" s="94"/>
      <c r="G71" s="95"/>
      <c r="H71" s="12"/>
      <c r="I71" s="12"/>
      <c r="J71" s="12"/>
      <c r="K71" s="12"/>
      <c r="L71" s="12"/>
    </row>
    <row r="72" ht="16.5" customHeight="1">
      <c r="A72" s="12"/>
      <c r="B72" s="71"/>
      <c r="C72" s="72"/>
      <c r="D72" s="66"/>
      <c r="E72" s="66" t="str">
        <f>IFERROR(__xludf.DUMMYFUNCTION("IF(LEN(C72)=0,"""",QUERY(Archive!C:C,""Select COUNT(C) WHERE lower(C) contains '""&amp;LOWER(C72)&amp;""' LABEL COUNT(C) ''""))"),"")</f>
        <v/>
      </c>
      <c r="F72" s="94"/>
      <c r="G72" s="95"/>
      <c r="H72" s="12"/>
      <c r="I72" s="12"/>
      <c r="J72" s="12"/>
      <c r="K72" s="12"/>
      <c r="L72" s="12"/>
    </row>
    <row r="73" ht="16.5" customHeight="1">
      <c r="A73" s="12"/>
      <c r="B73" s="71"/>
      <c r="C73" s="72"/>
      <c r="D73" s="66"/>
      <c r="E73" s="66" t="str">
        <f>IFERROR(__xludf.DUMMYFUNCTION("IF(LEN(C73)=0,"""",QUERY(Archive!C:C,""Select COUNT(C) WHERE lower(C) contains '""&amp;LOWER(C73)&amp;""' LABEL COUNT(C) ''""))"),"")</f>
        <v/>
      </c>
      <c r="F73" s="94"/>
      <c r="G73" s="95"/>
      <c r="H73" s="12"/>
      <c r="I73" s="12"/>
      <c r="J73" s="12"/>
      <c r="K73" s="12"/>
      <c r="L73" s="12"/>
    </row>
    <row r="74" ht="16.5" customHeight="1">
      <c r="A74" s="12"/>
      <c r="B74" s="71"/>
      <c r="C74" s="72"/>
      <c r="D74" s="66"/>
      <c r="E74" s="66" t="str">
        <f>IFERROR(__xludf.DUMMYFUNCTION("IF(LEN(C74)=0,"""",QUERY(Archive!C:C,""Select COUNT(C) WHERE lower(C) contains '""&amp;LOWER(C74)&amp;""' LABEL COUNT(C) ''""))"),"")</f>
        <v/>
      </c>
      <c r="F74" s="94"/>
      <c r="G74" s="95"/>
      <c r="H74" s="12"/>
      <c r="I74" s="12"/>
      <c r="J74" s="12"/>
      <c r="K74" s="12"/>
      <c r="L74" s="12"/>
    </row>
    <row r="75" ht="16.5" customHeight="1">
      <c r="A75" s="12"/>
      <c r="B75" s="71"/>
      <c r="C75" s="72"/>
      <c r="D75" s="66"/>
      <c r="E75" s="66" t="str">
        <f>IFERROR(__xludf.DUMMYFUNCTION("IF(LEN(C75)=0,"""",QUERY(Archive!C:C,""Select COUNT(C) WHERE lower(C) contains '""&amp;LOWER(C75)&amp;""' LABEL COUNT(C) ''""))"),"")</f>
        <v/>
      </c>
      <c r="F75" s="94"/>
      <c r="G75" s="95"/>
      <c r="H75" s="12"/>
      <c r="I75" s="12"/>
      <c r="J75" s="12"/>
      <c r="K75" s="12"/>
      <c r="L75" s="12"/>
    </row>
    <row r="76" ht="16.5" customHeight="1">
      <c r="A76" s="12"/>
      <c r="B76" s="71"/>
      <c r="C76" s="72"/>
      <c r="D76" s="66"/>
      <c r="E76" s="66" t="str">
        <f>IFERROR(__xludf.DUMMYFUNCTION("IF(LEN(C76)=0,"""",QUERY(Archive!C:C,""Select COUNT(C) WHERE lower(C) contains '""&amp;LOWER(C76)&amp;""' LABEL COUNT(C) ''""))"),"")</f>
        <v/>
      </c>
      <c r="F76" s="94"/>
      <c r="G76" s="95"/>
      <c r="H76" s="12"/>
      <c r="I76" s="12"/>
      <c r="J76" s="12"/>
      <c r="K76" s="12"/>
      <c r="L76" s="12"/>
    </row>
    <row r="77" ht="16.5" customHeight="1">
      <c r="A77" s="12"/>
      <c r="B77" s="71"/>
      <c r="C77" s="72"/>
      <c r="D77" s="66"/>
      <c r="E77" s="66" t="str">
        <f>IFERROR(__xludf.DUMMYFUNCTION("IF(LEN(C77)=0,"""",QUERY(Archive!C:C,""Select COUNT(C) WHERE lower(C) contains '""&amp;LOWER(C77)&amp;""' LABEL COUNT(C) ''""))"),"")</f>
        <v/>
      </c>
      <c r="F77" s="94"/>
      <c r="G77" s="95"/>
      <c r="H77" s="12"/>
      <c r="I77" s="12"/>
      <c r="J77" s="12"/>
      <c r="K77" s="12"/>
      <c r="L77" s="12"/>
    </row>
    <row r="78" ht="16.5" customHeight="1">
      <c r="A78" s="12"/>
      <c r="B78" s="71"/>
      <c r="C78" s="72"/>
      <c r="D78" s="66"/>
      <c r="E78" s="66" t="str">
        <f>IFERROR(__xludf.DUMMYFUNCTION("IF(LEN(C78)=0,"""",QUERY(Archive!C:C,""Select COUNT(C) WHERE lower(C) contains '""&amp;LOWER(C78)&amp;""' LABEL COUNT(C) ''""))"),"")</f>
        <v/>
      </c>
      <c r="F78" s="94"/>
      <c r="G78" s="95"/>
      <c r="H78" s="12"/>
      <c r="I78" s="12"/>
      <c r="J78" s="12"/>
      <c r="K78" s="12"/>
      <c r="L78" s="12"/>
    </row>
    <row r="79" ht="16.5" customHeight="1">
      <c r="A79" s="12"/>
      <c r="B79" s="71"/>
      <c r="C79" s="72"/>
      <c r="D79" s="66"/>
      <c r="E79" s="66" t="str">
        <f>IFERROR(__xludf.DUMMYFUNCTION("IF(LEN(C79)=0,"""",QUERY(Archive!C:C,""Select COUNT(C) WHERE lower(C) contains '""&amp;LOWER(C79)&amp;""' LABEL COUNT(C) ''""))"),"")</f>
        <v/>
      </c>
      <c r="F79" s="94"/>
      <c r="G79" s="95"/>
      <c r="H79" s="12"/>
      <c r="I79" s="12"/>
      <c r="J79" s="12"/>
      <c r="K79" s="12"/>
      <c r="L79" s="12"/>
    </row>
    <row r="80" ht="16.5" customHeight="1">
      <c r="A80" s="12"/>
      <c r="B80" s="71"/>
      <c r="C80" s="72"/>
      <c r="D80" s="66"/>
      <c r="E80" s="66" t="str">
        <f>IFERROR(__xludf.DUMMYFUNCTION("IF(LEN(C80)=0,"""",QUERY(Archive!C:C,""Select COUNT(C) WHERE lower(C) contains '""&amp;LOWER(C80)&amp;""' LABEL COUNT(C) ''""))"),"")</f>
        <v/>
      </c>
      <c r="F80" s="94"/>
      <c r="G80" s="95"/>
      <c r="H80" s="12"/>
      <c r="I80" s="12"/>
      <c r="J80" s="12"/>
      <c r="K80" s="12"/>
      <c r="L80" s="12"/>
    </row>
    <row r="81" ht="16.5" customHeight="1">
      <c r="A81" s="12"/>
      <c r="B81" s="71"/>
      <c r="C81" s="72"/>
      <c r="D81" s="66"/>
      <c r="E81" s="66" t="str">
        <f>IFERROR(__xludf.DUMMYFUNCTION("IF(LEN(C81)=0,"""",QUERY(Archive!C:C,""Select COUNT(C) WHERE lower(C) contains '""&amp;LOWER(C81)&amp;""' LABEL COUNT(C) ''""))"),"")</f>
        <v/>
      </c>
      <c r="F81" s="94"/>
      <c r="G81" s="95"/>
      <c r="H81" s="12"/>
      <c r="I81" s="12"/>
      <c r="J81" s="12"/>
      <c r="K81" s="12"/>
      <c r="L81" s="12"/>
    </row>
    <row r="82" ht="16.5" customHeight="1">
      <c r="A82" s="12"/>
      <c r="B82" s="71"/>
      <c r="C82" s="72"/>
      <c r="D82" s="66"/>
      <c r="E82" s="66" t="str">
        <f>IFERROR(__xludf.DUMMYFUNCTION("IF(LEN(C82)=0,"""",QUERY(Archive!C:C,""Select COUNT(C) WHERE lower(C) contains '""&amp;LOWER(C82)&amp;""' LABEL COUNT(C) ''""))"),"")</f>
        <v/>
      </c>
      <c r="F82" s="94"/>
      <c r="G82" s="95"/>
      <c r="H82" s="12"/>
      <c r="I82" s="12"/>
      <c r="J82" s="12"/>
      <c r="K82" s="12"/>
      <c r="L82" s="12"/>
    </row>
    <row r="83" ht="16.5" customHeight="1">
      <c r="A83" s="12"/>
      <c r="B83" s="71"/>
      <c r="C83" s="72"/>
      <c r="D83" s="66"/>
      <c r="E83" s="66" t="str">
        <f>IFERROR(__xludf.DUMMYFUNCTION("IF(LEN(C83)=0,"""",QUERY(Archive!C:C,""Select COUNT(C) WHERE lower(C) contains '""&amp;LOWER(C83)&amp;""' LABEL COUNT(C) ''""))"),"")</f>
        <v/>
      </c>
      <c r="F83" s="94"/>
      <c r="G83" s="95"/>
      <c r="H83" s="12"/>
      <c r="I83" s="12"/>
      <c r="J83" s="12"/>
      <c r="K83" s="12"/>
      <c r="L83" s="12"/>
    </row>
    <row r="84" ht="16.5" customHeight="1">
      <c r="A84" s="12"/>
      <c r="B84" s="71"/>
      <c r="C84" s="72"/>
      <c r="D84" s="66"/>
      <c r="E84" s="66" t="str">
        <f>IFERROR(__xludf.DUMMYFUNCTION("IF(LEN(C84)=0,"""",QUERY(Archive!C:C,""Select COUNT(C) WHERE lower(C) contains '""&amp;LOWER(C84)&amp;""' LABEL COUNT(C) ''""))"),"")</f>
        <v/>
      </c>
      <c r="F84" s="94"/>
      <c r="G84" s="95"/>
      <c r="H84" s="12"/>
      <c r="I84" s="12"/>
      <c r="J84" s="12"/>
      <c r="K84" s="12"/>
      <c r="L84" s="12"/>
    </row>
    <row r="85" ht="16.5" customHeight="1">
      <c r="A85" s="12"/>
      <c r="B85" s="71"/>
      <c r="C85" s="72"/>
      <c r="D85" s="66"/>
      <c r="E85" s="66" t="str">
        <f>IFERROR(__xludf.DUMMYFUNCTION("IF(LEN(C85)=0,"""",QUERY(Archive!C:C,""Select COUNT(C) WHERE lower(C) contains '""&amp;LOWER(C85)&amp;""' LABEL COUNT(C) ''""))"),"")</f>
        <v/>
      </c>
      <c r="F85" s="94"/>
      <c r="G85" s="95"/>
      <c r="H85" s="12"/>
      <c r="I85" s="12"/>
      <c r="J85" s="12"/>
      <c r="K85" s="12"/>
      <c r="L85" s="12"/>
    </row>
    <row r="86" ht="16.5" customHeight="1">
      <c r="A86" s="12"/>
      <c r="B86" s="71"/>
      <c r="C86" s="72"/>
      <c r="D86" s="66"/>
      <c r="E86" s="66" t="str">
        <f>IFERROR(__xludf.DUMMYFUNCTION("IF(LEN(C86)=0,"""",QUERY(Archive!C:C,""Select COUNT(C) WHERE lower(C) contains '""&amp;LOWER(C86)&amp;""' LABEL COUNT(C) ''""))"),"")</f>
        <v/>
      </c>
      <c r="F86" s="94"/>
      <c r="G86" s="95"/>
      <c r="H86" s="12"/>
      <c r="I86" s="12"/>
      <c r="J86" s="12"/>
      <c r="K86" s="12"/>
      <c r="L86" s="12"/>
    </row>
    <row r="87" ht="16.5" customHeight="1">
      <c r="A87" s="12"/>
      <c r="B87" s="71"/>
      <c r="C87" s="72"/>
      <c r="D87" s="66"/>
      <c r="E87" s="66" t="str">
        <f>IFERROR(__xludf.DUMMYFUNCTION("IF(LEN(C87)=0,"""",QUERY(Archive!C:C,""Select COUNT(C) WHERE lower(C) contains '""&amp;LOWER(C87)&amp;""' LABEL COUNT(C) ''""))"),"")</f>
        <v/>
      </c>
      <c r="F87" s="94"/>
      <c r="G87" s="95"/>
      <c r="H87" s="12"/>
      <c r="I87" s="12"/>
      <c r="J87" s="12"/>
      <c r="K87" s="12"/>
      <c r="L87" s="12"/>
    </row>
    <row r="88" ht="16.5" customHeight="1">
      <c r="A88" s="12"/>
      <c r="B88" s="71"/>
      <c r="C88" s="72"/>
      <c r="D88" s="66"/>
      <c r="E88" s="66" t="str">
        <f>IFERROR(__xludf.DUMMYFUNCTION("IF(LEN(C88)=0,"""",QUERY(Archive!C:C,""Select COUNT(C) WHERE lower(C) contains '""&amp;LOWER(C88)&amp;""' LABEL COUNT(C) ''""))"),"")</f>
        <v/>
      </c>
      <c r="F88" s="94"/>
      <c r="G88" s="95"/>
      <c r="H88" s="12"/>
      <c r="I88" s="12"/>
      <c r="J88" s="12"/>
      <c r="K88" s="12"/>
      <c r="L88" s="12"/>
    </row>
    <row r="89" ht="16.5" customHeight="1">
      <c r="A89" s="12"/>
      <c r="B89" s="71"/>
      <c r="C89" s="72"/>
      <c r="D89" s="66"/>
      <c r="E89" s="66" t="str">
        <f>IFERROR(__xludf.DUMMYFUNCTION("IF(LEN(C89)=0,"""",QUERY(Archive!C:C,""Select COUNT(C) WHERE lower(C) contains '""&amp;LOWER(C89)&amp;""' LABEL COUNT(C) ''""))"),"")</f>
        <v/>
      </c>
      <c r="F89" s="94"/>
      <c r="G89" s="95"/>
      <c r="H89" s="12"/>
      <c r="I89" s="12"/>
      <c r="J89" s="12"/>
      <c r="K89" s="12"/>
      <c r="L89" s="12"/>
    </row>
    <row r="90" ht="16.5" customHeight="1">
      <c r="A90" s="12"/>
      <c r="B90" s="71"/>
      <c r="C90" s="72"/>
      <c r="D90" s="66"/>
      <c r="E90" s="66" t="str">
        <f>IFERROR(__xludf.DUMMYFUNCTION("IF(LEN(C90)=0,"""",QUERY(Archive!C:C,""Select COUNT(C) WHERE lower(C) contains '""&amp;LOWER(C90)&amp;""' LABEL COUNT(C) ''""))"),"")</f>
        <v/>
      </c>
      <c r="F90" s="94"/>
      <c r="G90" s="95"/>
      <c r="H90" s="12"/>
      <c r="I90" s="12"/>
      <c r="J90" s="12"/>
      <c r="K90" s="12"/>
      <c r="L90" s="12"/>
    </row>
    <row r="91" ht="16.5" customHeight="1">
      <c r="A91" s="12"/>
      <c r="B91" s="71"/>
      <c r="C91" s="72"/>
      <c r="D91" s="66"/>
      <c r="E91" s="66" t="str">
        <f>IFERROR(__xludf.DUMMYFUNCTION("IF(LEN(C91)=0,"""",QUERY(Archive!C:C,""Select COUNT(C) WHERE lower(C) contains '""&amp;LOWER(C91)&amp;""' LABEL COUNT(C) ''""))"),"")</f>
        <v/>
      </c>
      <c r="F91" s="94"/>
      <c r="G91" s="95"/>
      <c r="H91" s="12"/>
      <c r="I91" s="12"/>
      <c r="J91" s="12"/>
      <c r="K91" s="12"/>
      <c r="L91" s="12"/>
    </row>
    <row r="92" ht="16.5" customHeight="1">
      <c r="A92" s="12"/>
      <c r="B92" s="71"/>
      <c r="C92" s="72"/>
      <c r="D92" s="66"/>
      <c r="E92" s="66" t="str">
        <f>IFERROR(__xludf.DUMMYFUNCTION("IF(LEN(C92)=0,"""",QUERY(Archive!C:C,""Select COUNT(C) WHERE lower(C) contains '""&amp;LOWER(C92)&amp;""' LABEL COUNT(C) ''""))"),"")</f>
        <v/>
      </c>
      <c r="F92" s="94"/>
      <c r="G92" s="95"/>
      <c r="H92" s="12"/>
      <c r="I92" s="12"/>
      <c r="J92" s="12"/>
      <c r="K92" s="12"/>
      <c r="L92" s="12"/>
    </row>
    <row r="93" ht="16.5" customHeight="1">
      <c r="A93" s="12"/>
      <c r="B93" s="71"/>
      <c r="C93" s="72"/>
      <c r="D93" s="66"/>
      <c r="E93" s="66" t="str">
        <f>IFERROR(__xludf.DUMMYFUNCTION("IF(LEN(C93)=0,"""",QUERY(Archive!C:C,""Select COUNT(C) WHERE lower(C) contains '""&amp;LOWER(C93)&amp;""' LABEL COUNT(C) ''""))"),"")</f>
        <v/>
      </c>
      <c r="F93" s="94"/>
      <c r="G93" s="95"/>
      <c r="H93" s="12"/>
      <c r="I93" s="12"/>
      <c r="J93" s="12"/>
      <c r="K93" s="12"/>
      <c r="L93" s="12"/>
    </row>
    <row r="94" ht="16.5" customHeight="1">
      <c r="A94" s="12"/>
      <c r="B94" s="71"/>
      <c r="C94" s="72"/>
      <c r="D94" s="66"/>
      <c r="E94" s="66" t="str">
        <f>IFERROR(__xludf.DUMMYFUNCTION("IF(LEN(C94)=0,"""",QUERY(Archive!C:C,""Select COUNT(C) WHERE lower(C) contains '""&amp;LOWER(C94)&amp;""' LABEL COUNT(C) ''""))"),"")</f>
        <v/>
      </c>
      <c r="F94" s="94"/>
      <c r="G94" s="95"/>
      <c r="H94" s="12"/>
      <c r="I94" s="12"/>
      <c r="J94" s="12"/>
      <c r="K94" s="12"/>
      <c r="L94" s="12"/>
    </row>
    <row r="95" ht="16.5" customHeight="1">
      <c r="A95" s="12"/>
      <c r="B95" s="71"/>
      <c r="C95" s="72"/>
      <c r="D95" s="66"/>
      <c r="E95" s="66" t="str">
        <f>IFERROR(__xludf.DUMMYFUNCTION("IF(LEN(C95)=0,"""",QUERY(Archive!C:C,""Select COUNT(C) WHERE lower(C) contains '""&amp;LOWER(C95)&amp;""' LABEL COUNT(C) ''""))"),"")</f>
        <v/>
      </c>
      <c r="F95" s="94"/>
      <c r="G95" s="95"/>
      <c r="H95" s="12"/>
      <c r="I95" s="12"/>
      <c r="J95" s="12"/>
      <c r="K95" s="12"/>
      <c r="L95" s="12"/>
    </row>
    <row r="96" ht="16.5" customHeight="1">
      <c r="A96" s="12"/>
      <c r="B96" s="71"/>
      <c r="C96" s="72"/>
      <c r="D96" s="66"/>
      <c r="E96" s="66" t="str">
        <f>IFERROR(__xludf.DUMMYFUNCTION("IF(LEN(C96)=0,"""",QUERY(Archive!C:C,""Select COUNT(C) WHERE lower(C) contains '""&amp;LOWER(C96)&amp;""' LABEL COUNT(C) ''""))"),"")</f>
        <v/>
      </c>
      <c r="F96" s="94"/>
      <c r="G96" s="95"/>
      <c r="H96" s="12"/>
      <c r="I96" s="12"/>
      <c r="J96" s="12"/>
      <c r="K96" s="12"/>
      <c r="L96" s="12"/>
    </row>
    <row r="97" ht="16.5" customHeight="1">
      <c r="A97" s="12"/>
      <c r="B97" s="71"/>
      <c r="C97" s="72"/>
      <c r="D97" s="66"/>
      <c r="E97" s="66" t="str">
        <f>IFERROR(__xludf.DUMMYFUNCTION("IF(LEN(C97)=0,"""",QUERY(Archive!C:C,""Select COUNT(C) WHERE lower(C) contains '""&amp;LOWER(C97)&amp;""' LABEL COUNT(C) ''""))"),"")</f>
        <v/>
      </c>
      <c r="F97" s="94"/>
      <c r="G97" s="95"/>
      <c r="H97" s="12"/>
      <c r="I97" s="12"/>
      <c r="J97" s="12"/>
      <c r="K97" s="12"/>
      <c r="L97" s="12"/>
    </row>
    <row r="98" ht="16.5" customHeight="1">
      <c r="A98" s="12"/>
      <c r="B98" s="71"/>
      <c r="C98" s="72"/>
      <c r="D98" s="66"/>
      <c r="E98" s="66" t="str">
        <f>IFERROR(__xludf.DUMMYFUNCTION("IF(LEN(C98)=0,"""",QUERY(Archive!C:C,""Select COUNT(C) WHERE lower(C) contains '""&amp;LOWER(C98)&amp;""' LABEL COUNT(C) ''""))"),"")</f>
        <v/>
      </c>
      <c r="F98" s="94"/>
      <c r="G98" s="95"/>
      <c r="H98" s="12"/>
      <c r="I98" s="12"/>
      <c r="J98" s="12"/>
      <c r="K98" s="12"/>
      <c r="L98" s="12"/>
    </row>
    <row r="99" ht="16.5" customHeight="1">
      <c r="A99" s="12"/>
      <c r="B99" s="71"/>
      <c r="C99" s="72"/>
      <c r="D99" s="66"/>
      <c r="E99" s="66" t="str">
        <f>IFERROR(__xludf.DUMMYFUNCTION("IF(LEN(C99)=0,"""",QUERY(Archive!C:C,""Select COUNT(C) WHERE lower(C) contains '""&amp;LOWER(C99)&amp;""' LABEL COUNT(C) ''""))"),"")</f>
        <v/>
      </c>
      <c r="F99" s="94"/>
      <c r="G99" s="95"/>
      <c r="H99" s="12"/>
      <c r="I99" s="12"/>
      <c r="J99" s="12"/>
      <c r="K99" s="12"/>
      <c r="L99" s="12"/>
    </row>
    <row r="100" ht="16.5" customHeight="1">
      <c r="A100" s="12"/>
      <c r="B100" s="71"/>
      <c r="C100" s="72"/>
      <c r="D100" s="66"/>
      <c r="E100" s="66" t="str">
        <f>IFERROR(__xludf.DUMMYFUNCTION("IF(LEN(C100)=0,"""",QUERY(Archive!C:C,""Select COUNT(C) WHERE lower(C) contains '""&amp;LOWER(C100)&amp;""' LABEL COUNT(C) ''""))"),"")</f>
        <v/>
      </c>
      <c r="F100" s="94"/>
      <c r="G100" s="95"/>
      <c r="H100" s="12"/>
      <c r="I100" s="12"/>
      <c r="J100" s="12"/>
      <c r="K100" s="12"/>
      <c r="L100" s="12"/>
    </row>
    <row r="101" ht="16.5" customHeight="1">
      <c r="A101" s="12"/>
      <c r="B101" s="71"/>
      <c r="C101" s="72"/>
      <c r="D101" s="66"/>
      <c r="E101" s="66" t="str">
        <f>IFERROR(__xludf.DUMMYFUNCTION("IF(LEN(C101)=0,"""",QUERY(Archive!C:C,""Select COUNT(C) WHERE lower(C) contains '""&amp;LOWER(C101)&amp;""' LABEL COUNT(C) ''""))"),"")</f>
        <v/>
      </c>
      <c r="F101" s="94"/>
      <c r="G101" s="95"/>
      <c r="H101" s="12"/>
      <c r="I101" s="12"/>
      <c r="J101" s="12"/>
      <c r="K101" s="12"/>
      <c r="L101" s="12"/>
    </row>
    <row r="102" ht="16.5" customHeight="1">
      <c r="A102" s="12"/>
      <c r="B102" s="71"/>
      <c r="C102" s="72"/>
      <c r="D102" s="66"/>
      <c r="E102" s="66" t="str">
        <f>IFERROR(__xludf.DUMMYFUNCTION("IF(LEN(C102)=0,"""",QUERY(Archive!C:C,""Select COUNT(C) WHERE lower(C) contains '""&amp;LOWER(C102)&amp;""' LABEL COUNT(C) ''""))"),"")</f>
        <v/>
      </c>
      <c r="F102" s="94"/>
      <c r="G102" s="95"/>
      <c r="H102" s="12"/>
      <c r="I102" s="12"/>
      <c r="J102" s="12"/>
      <c r="K102" s="12"/>
      <c r="L102" s="12"/>
    </row>
    <row r="103" ht="16.5" customHeight="1">
      <c r="A103" s="12"/>
      <c r="B103" s="71"/>
      <c r="C103" s="72"/>
      <c r="D103" s="66"/>
      <c r="E103" s="66" t="str">
        <f>IFERROR(__xludf.DUMMYFUNCTION("IF(LEN(C103)=0,"""",QUERY(Archive!C:C,""Select COUNT(C) WHERE lower(C) contains '""&amp;LOWER(C103)&amp;""' LABEL COUNT(C) ''""))"),"")</f>
        <v/>
      </c>
      <c r="F103" s="94"/>
      <c r="G103" s="95"/>
      <c r="H103" s="12"/>
      <c r="I103" s="12"/>
      <c r="J103" s="12"/>
      <c r="K103" s="12"/>
      <c r="L103" s="12"/>
    </row>
    <row r="104" ht="16.5" customHeight="1">
      <c r="A104" s="12"/>
      <c r="B104" s="71"/>
      <c r="C104" s="72"/>
      <c r="D104" s="66"/>
      <c r="E104" s="66" t="str">
        <f>IFERROR(__xludf.DUMMYFUNCTION("IF(LEN(C104)=0,"""",QUERY(Archive!C:C,""Select COUNT(C) WHERE lower(C) contains '""&amp;LOWER(C104)&amp;""' LABEL COUNT(C) ''""))"),"")</f>
        <v/>
      </c>
      <c r="F104" s="94"/>
      <c r="G104" s="95"/>
      <c r="H104" s="12"/>
      <c r="I104" s="12"/>
      <c r="J104" s="12"/>
      <c r="K104" s="12"/>
      <c r="L104" s="12"/>
    </row>
    <row r="105" ht="16.5" customHeight="1">
      <c r="A105" s="12"/>
      <c r="B105" s="71"/>
      <c r="C105" s="72"/>
      <c r="D105" s="66"/>
      <c r="E105" s="66" t="str">
        <f>IFERROR(__xludf.DUMMYFUNCTION("IF(LEN(C105)=0,"""",QUERY(Archive!C:C,""Select COUNT(C) WHERE lower(C) contains '""&amp;LOWER(C105)&amp;""' LABEL COUNT(C) ''""))"),"")</f>
        <v/>
      </c>
      <c r="F105" s="94"/>
      <c r="G105" s="95"/>
      <c r="H105" s="12"/>
      <c r="I105" s="12"/>
      <c r="J105" s="12"/>
      <c r="K105" s="12"/>
      <c r="L105" s="12"/>
    </row>
    <row r="106" ht="16.5" customHeight="1">
      <c r="A106" s="12"/>
      <c r="B106" s="71"/>
      <c r="C106" s="72"/>
      <c r="D106" s="66"/>
      <c r="E106" s="66" t="str">
        <f>IFERROR(__xludf.DUMMYFUNCTION("IF(LEN(C106)=0,"""",QUERY(Archive!C:C,""Select COUNT(C) WHERE lower(C) contains '""&amp;LOWER(C106)&amp;""' LABEL COUNT(C) ''""))"),"")</f>
        <v/>
      </c>
      <c r="F106" s="94"/>
      <c r="G106" s="95"/>
      <c r="H106" s="12"/>
      <c r="I106" s="12"/>
      <c r="J106" s="12"/>
      <c r="K106" s="12"/>
      <c r="L106" s="12"/>
    </row>
    <row r="107" ht="16.5" customHeight="1">
      <c r="A107" s="12"/>
      <c r="B107" s="71"/>
      <c r="C107" s="72"/>
      <c r="D107" s="66"/>
      <c r="E107" s="66" t="str">
        <f>IFERROR(__xludf.DUMMYFUNCTION("IF(LEN(C107)=0,"""",QUERY(Archive!C:C,""Select COUNT(C) WHERE lower(C) contains '""&amp;LOWER(C107)&amp;""' LABEL COUNT(C) ''""))"),"")</f>
        <v/>
      </c>
      <c r="F107" s="94"/>
      <c r="G107" s="95"/>
      <c r="H107" s="12"/>
      <c r="I107" s="12"/>
      <c r="J107" s="12"/>
      <c r="K107" s="12"/>
      <c r="L107" s="12"/>
    </row>
    <row r="108" ht="16.5" customHeight="1">
      <c r="A108" s="12"/>
      <c r="B108" s="71"/>
      <c r="C108" s="72"/>
      <c r="D108" s="66"/>
      <c r="E108" s="66" t="str">
        <f>IFERROR(__xludf.DUMMYFUNCTION("IF(LEN(C108)=0,"""",QUERY(Archive!C:C,""Select COUNT(C) WHERE lower(C) contains '""&amp;LOWER(C108)&amp;""' LABEL COUNT(C) ''""))"),"")</f>
        <v/>
      </c>
      <c r="F108" s="94"/>
      <c r="G108" s="95"/>
      <c r="H108" s="12"/>
      <c r="I108" s="12"/>
      <c r="J108" s="12"/>
      <c r="K108" s="12"/>
      <c r="L108" s="12"/>
    </row>
    <row r="109" ht="16.5" customHeight="1">
      <c r="A109" s="12"/>
      <c r="B109" s="71"/>
      <c r="C109" s="72"/>
      <c r="D109" s="66"/>
      <c r="E109" s="66" t="str">
        <f>IFERROR(__xludf.DUMMYFUNCTION("IF(LEN(C109)=0,"""",QUERY(Archive!C:C,""Select COUNT(C) WHERE lower(C) contains '""&amp;LOWER(C109)&amp;""' LABEL COUNT(C) ''""))"),"")</f>
        <v/>
      </c>
      <c r="F109" s="94"/>
      <c r="G109" s="95"/>
      <c r="H109" s="12"/>
      <c r="I109" s="12"/>
      <c r="J109" s="12"/>
      <c r="K109" s="12"/>
      <c r="L109" s="12"/>
    </row>
    <row r="110" ht="16.5" customHeight="1">
      <c r="A110" s="12"/>
      <c r="B110" s="71"/>
      <c r="C110" s="72"/>
      <c r="D110" s="66"/>
      <c r="E110" s="66" t="str">
        <f>IFERROR(__xludf.DUMMYFUNCTION("IF(LEN(C110)=0,"""",QUERY(Archive!C:C,""Select COUNT(C) WHERE lower(C) contains '""&amp;LOWER(C110)&amp;""' LABEL COUNT(C) ''""))"),"")</f>
        <v/>
      </c>
      <c r="F110" s="94"/>
      <c r="G110" s="95"/>
      <c r="H110" s="12"/>
      <c r="I110" s="12"/>
      <c r="J110" s="12"/>
      <c r="K110" s="12"/>
      <c r="L110" s="12"/>
    </row>
    <row r="111" ht="16.5" customHeight="1">
      <c r="A111" s="12"/>
      <c r="B111" s="71"/>
      <c r="C111" s="72"/>
      <c r="D111" s="66"/>
      <c r="E111" s="66" t="str">
        <f>IFERROR(__xludf.DUMMYFUNCTION("IF(LEN(C111)=0,"""",QUERY(Archive!C:C,""Select COUNT(C) WHERE lower(C) contains '""&amp;LOWER(C111)&amp;""' LABEL COUNT(C) ''""))"),"")</f>
        <v/>
      </c>
      <c r="F111" s="94"/>
      <c r="G111" s="95"/>
      <c r="H111" s="12"/>
      <c r="I111" s="12"/>
      <c r="J111" s="12"/>
      <c r="K111" s="12"/>
      <c r="L111" s="12"/>
    </row>
    <row r="112" ht="16.5" customHeight="1">
      <c r="A112" s="12"/>
      <c r="B112" s="71"/>
      <c r="C112" s="72"/>
      <c r="D112" s="66"/>
      <c r="E112" s="66" t="str">
        <f>IFERROR(__xludf.DUMMYFUNCTION("IF(LEN(C112)=0,"""",QUERY(Archive!C:C,""Select COUNT(C) WHERE lower(C) contains '""&amp;LOWER(C112)&amp;""' LABEL COUNT(C) ''""))"),"")</f>
        <v/>
      </c>
      <c r="F112" s="94"/>
      <c r="G112" s="95"/>
      <c r="H112" s="12"/>
      <c r="I112" s="12"/>
      <c r="J112" s="12"/>
      <c r="K112" s="12"/>
      <c r="L112" s="12"/>
    </row>
    <row r="113" ht="16.5" customHeight="1">
      <c r="A113" s="12"/>
      <c r="B113" s="71"/>
      <c r="C113" s="72"/>
      <c r="D113" s="66"/>
      <c r="E113" s="66" t="str">
        <f>IFERROR(__xludf.DUMMYFUNCTION("IF(LEN(C113)=0,"""",QUERY(Archive!C:C,""Select COUNT(C) WHERE lower(C) contains '""&amp;LOWER(C113)&amp;""' LABEL COUNT(C) ''""))"),"")</f>
        <v/>
      </c>
      <c r="F113" s="94"/>
      <c r="G113" s="95"/>
      <c r="H113" s="12"/>
      <c r="I113" s="12"/>
      <c r="J113" s="12"/>
      <c r="K113" s="12"/>
      <c r="L113" s="12"/>
    </row>
    <row r="114" ht="16.5" customHeight="1">
      <c r="A114" s="12"/>
      <c r="B114" s="71"/>
      <c r="C114" s="72"/>
      <c r="D114" s="66"/>
      <c r="E114" s="66" t="str">
        <f>IFERROR(__xludf.DUMMYFUNCTION("IF(LEN(C114)=0,"""",QUERY(Archive!C:C,""Select COUNT(C) WHERE lower(C) contains '""&amp;LOWER(C114)&amp;""' LABEL COUNT(C) ''""))"),"")</f>
        <v/>
      </c>
      <c r="F114" s="94"/>
      <c r="G114" s="95"/>
      <c r="H114" s="12"/>
      <c r="I114" s="12"/>
      <c r="J114" s="12"/>
      <c r="K114" s="12"/>
      <c r="L114" s="12"/>
    </row>
    <row r="115" ht="16.5" customHeight="1">
      <c r="A115" s="12"/>
      <c r="B115" s="71"/>
      <c r="C115" s="72"/>
      <c r="D115" s="66"/>
      <c r="E115" s="66" t="str">
        <f>IFERROR(__xludf.DUMMYFUNCTION("IF(LEN(C115)=0,"""",QUERY(Archive!C:C,""Select COUNT(C) WHERE lower(C) contains '""&amp;LOWER(C115)&amp;""' LABEL COUNT(C) ''""))"),"")</f>
        <v/>
      </c>
      <c r="F115" s="94"/>
      <c r="G115" s="95"/>
      <c r="H115" s="12"/>
      <c r="I115" s="12"/>
      <c r="J115" s="12"/>
      <c r="K115" s="12"/>
      <c r="L115" s="12"/>
    </row>
    <row r="116" ht="16.5" customHeight="1">
      <c r="A116" s="12"/>
      <c r="B116" s="71"/>
      <c r="C116" s="72"/>
      <c r="D116" s="66"/>
      <c r="E116" s="66" t="str">
        <f>IFERROR(__xludf.DUMMYFUNCTION("IF(LEN(C116)=0,"""",QUERY(Archive!C:C,""Select COUNT(C) WHERE lower(C) contains '""&amp;LOWER(C116)&amp;""' LABEL COUNT(C) ''""))"),"")</f>
        <v/>
      </c>
      <c r="F116" s="94"/>
      <c r="G116" s="95"/>
      <c r="H116" s="12"/>
      <c r="I116" s="12"/>
      <c r="J116" s="12"/>
      <c r="K116" s="12"/>
      <c r="L116" s="12"/>
    </row>
    <row r="117" ht="16.5" customHeight="1">
      <c r="A117" s="12"/>
      <c r="B117" s="71"/>
      <c r="C117" s="72"/>
      <c r="D117" s="66"/>
      <c r="E117" s="66" t="str">
        <f>IFERROR(__xludf.DUMMYFUNCTION("IF(LEN(C117)=0,"""",QUERY(Archive!C:C,""Select COUNT(C) WHERE lower(C) contains '""&amp;LOWER(C117)&amp;""' LABEL COUNT(C) ''""))"),"")</f>
        <v/>
      </c>
      <c r="F117" s="94"/>
      <c r="G117" s="95"/>
      <c r="H117" s="12"/>
      <c r="I117" s="12"/>
      <c r="J117" s="12"/>
      <c r="K117" s="12"/>
      <c r="L117" s="12"/>
    </row>
    <row r="118" ht="16.5" customHeight="1">
      <c r="A118" s="12"/>
      <c r="B118" s="71"/>
      <c r="C118" s="72"/>
      <c r="D118" s="66"/>
      <c r="E118" s="66" t="str">
        <f>IFERROR(__xludf.DUMMYFUNCTION("IF(LEN(C118)=0,"""",QUERY(Archive!C:C,""Select COUNT(C) WHERE lower(C) contains '""&amp;LOWER(C118)&amp;""' LABEL COUNT(C) ''""))"),"")</f>
        <v/>
      </c>
      <c r="F118" s="94"/>
      <c r="G118" s="95"/>
      <c r="H118" s="12"/>
      <c r="I118" s="12"/>
      <c r="J118" s="12"/>
      <c r="K118" s="12"/>
      <c r="L118" s="12"/>
    </row>
    <row r="119" ht="16.5" customHeight="1">
      <c r="A119" s="12"/>
      <c r="B119" s="71"/>
      <c r="C119" s="72"/>
      <c r="D119" s="66"/>
      <c r="E119" s="66" t="str">
        <f>IFERROR(__xludf.DUMMYFUNCTION("IF(LEN(C119)=0,"""",QUERY(Archive!C:C,""Select COUNT(C) WHERE lower(C) contains '""&amp;LOWER(C119)&amp;""' LABEL COUNT(C) ''""))"),"")</f>
        <v/>
      </c>
      <c r="F119" s="94"/>
      <c r="G119" s="95"/>
      <c r="H119" s="12"/>
      <c r="I119" s="12"/>
      <c r="J119" s="12"/>
      <c r="K119" s="12"/>
      <c r="L119" s="12"/>
    </row>
    <row r="120" ht="16.5" customHeight="1">
      <c r="A120" s="12"/>
      <c r="B120" s="71"/>
      <c r="C120" s="72"/>
      <c r="D120" s="66"/>
      <c r="E120" s="66" t="str">
        <f>IFERROR(__xludf.DUMMYFUNCTION("IF(LEN(C120)=0,"""",QUERY(Archive!C:C,""Select COUNT(C) WHERE lower(C) contains '""&amp;LOWER(C120)&amp;""' LABEL COUNT(C) ''""))"),"")</f>
        <v/>
      </c>
      <c r="F120" s="94"/>
      <c r="G120" s="95"/>
      <c r="H120" s="12"/>
      <c r="I120" s="12"/>
      <c r="J120" s="12"/>
      <c r="K120" s="12"/>
      <c r="L120" s="12"/>
    </row>
    <row r="121" ht="16.5" customHeight="1">
      <c r="A121" s="12"/>
      <c r="B121" s="71"/>
      <c r="C121" s="72"/>
      <c r="D121" s="66"/>
      <c r="E121" s="66" t="str">
        <f>IFERROR(__xludf.DUMMYFUNCTION("IF(LEN(C121)=0,"""",QUERY(Archive!C:C,""Select COUNT(C) WHERE lower(C) contains '""&amp;LOWER(C121)&amp;""' LABEL COUNT(C) ''""))"),"")</f>
        <v/>
      </c>
      <c r="F121" s="94"/>
      <c r="G121" s="95"/>
      <c r="H121" s="12"/>
      <c r="I121" s="12"/>
      <c r="J121" s="12"/>
      <c r="K121" s="12"/>
      <c r="L121" s="12"/>
    </row>
    <row r="122" ht="16.5" customHeight="1">
      <c r="A122" s="12"/>
      <c r="B122" s="71"/>
      <c r="C122" s="72"/>
      <c r="D122" s="66"/>
      <c r="E122" s="66" t="str">
        <f>IFERROR(__xludf.DUMMYFUNCTION("IF(LEN(C122)=0,"""",QUERY(Archive!C:C,""Select COUNT(C) WHERE lower(C) contains '""&amp;LOWER(C122)&amp;""' LABEL COUNT(C) ''""))"),"")</f>
        <v/>
      </c>
      <c r="F122" s="94"/>
      <c r="G122" s="95"/>
      <c r="H122" s="12"/>
      <c r="I122" s="12"/>
      <c r="J122" s="12"/>
      <c r="K122" s="12"/>
      <c r="L122" s="12"/>
    </row>
    <row r="123" ht="16.5" customHeight="1">
      <c r="A123" s="12"/>
      <c r="B123" s="71"/>
      <c r="C123" s="72"/>
      <c r="D123" s="66"/>
      <c r="E123" s="66" t="str">
        <f>IFERROR(__xludf.DUMMYFUNCTION("IF(LEN(C123)=0,"""",QUERY(Archive!C:C,""Select COUNT(C) WHERE lower(C) contains '""&amp;LOWER(C123)&amp;""' LABEL COUNT(C) ''""))"),"")</f>
        <v/>
      </c>
      <c r="F123" s="94"/>
      <c r="G123" s="95"/>
      <c r="H123" s="12"/>
      <c r="I123" s="12"/>
      <c r="J123" s="12"/>
      <c r="K123" s="12"/>
      <c r="L123" s="12"/>
    </row>
    <row r="124" ht="16.5" customHeight="1">
      <c r="A124" s="12"/>
      <c r="B124" s="71"/>
      <c r="C124" s="72"/>
      <c r="D124" s="66"/>
      <c r="E124" s="66" t="str">
        <f>IFERROR(__xludf.DUMMYFUNCTION("IF(LEN(C124)=0,"""",QUERY(Archive!C:C,""Select COUNT(C) WHERE lower(C) contains '""&amp;LOWER(C124)&amp;""' LABEL COUNT(C) ''""))"),"")</f>
        <v/>
      </c>
      <c r="F124" s="94"/>
      <c r="G124" s="95"/>
      <c r="H124" s="12"/>
      <c r="I124" s="12"/>
      <c r="J124" s="12"/>
      <c r="K124" s="12"/>
      <c r="L124" s="12"/>
    </row>
    <row r="125" ht="16.5" customHeight="1">
      <c r="A125" s="12"/>
      <c r="B125" s="71"/>
      <c r="C125" s="72"/>
      <c r="D125" s="66"/>
      <c r="E125" s="66" t="str">
        <f>IFERROR(__xludf.DUMMYFUNCTION("IF(LEN(C125)=0,"""",QUERY(Archive!C:C,""Select COUNT(C) WHERE lower(C) contains '""&amp;LOWER(C125)&amp;""' LABEL COUNT(C) ''""))"),"")</f>
        <v/>
      </c>
      <c r="F125" s="94"/>
      <c r="G125" s="95"/>
      <c r="H125" s="12"/>
      <c r="I125" s="12"/>
      <c r="J125" s="12"/>
      <c r="K125" s="12"/>
      <c r="L125" s="12"/>
    </row>
    <row r="126" ht="16.5" customHeight="1">
      <c r="A126" s="12"/>
      <c r="B126" s="71"/>
      <c r="C126" s="72"/>
      <c r="D126" s="66"/>
      <c r="E126" s="66" t="str">
        <f>IFERROR(__xludf.DUMMYFUNCTION("IF(LEN(C126)=0,"""",QUERY(Archive!C:C,""Select COUNT(C) WHERE lower(C) contains '""&amp;LOWER(C126)&amp;""' LABEL COUNT(C) ''""))"),"")</f>
        <v/>
      </c>
      <c r="F126" s="94"/>
      <c r="G126" s="95"/>
      <c r="H126" s="12"/>
      <c r="I126" s="12"/>
      <c r="J126" s="12"/>
      <c r="K126" s="12"/>
      <c r="L126" s="12"/>
    </row>
    <row r="127" ht="16.5" customHeight="1">
      <c r="A127" s="12"/>
      <c r="B127" s="71"/>
      <c r="C127" s="72"/>
      <c r="D127" s="66"/>
      <c r="E127" s="66" t="str">
        <f>IFERROR(__xludf.DUMMYFUNCTION("IF(LEN(C127)=0,"""",QUERY(Archive!C:C,""Select COUNT(C) WHERE lower(C) contains '""&amp;LOWER(C127)&amp;""' LABEL COUNT(C) ''""))"),"")</f>
        <v/>
      </c>
      <c r="F127" s="94"/>
      <c r="G127" s="95"/>
      <c r="H127" s="12"/>
      <c r="I127" s="12"/>
      <c r="J127" s="12"/>
      <c r="K127" s="12"/>
      <c r="L127" s="12"/>
    </row>
    <row r="128" ht="16.5" customHeight="1">
      <c r="A128" s="12"/>
      <c r="B128" s="71"/>
      <c r="C128" s="72"/>
      <c r="D128" s="66"/>
      <c r="E128" s="66" t="str">
        <f>IFERROR(__xludf.DUMMYFUNCTION("IF(LEN(C128)=0,"""",QUERY(Archive!C:C,""Select COUNT(C) WHERE lower(C) contains '""&amp;LOWER(C128)&amp;""' LABEL COUNT(C) ''""))"),"")</f>
        <v/>
      </c>
      <c r="F128" s="94"/>
      <c r="G128" s="95"/>
      <c r="H128" s="12"/>
      <c r="I128" s="12"/>
      <c r="J128" s="12"/>
      <c r="K128" s="12"/>
      <c r="L128" s="12"/>
    </row>
    <row r="129" ht="16.5" customHeight="1">
      <c r="A129" s="12"/>
      <c r="B129" s="71"/>
      <c r="C129" s="72"/>
      <c r="D129" s="66"/>
      <c r="E129" s="66" t="str">
        <f>IFERROR(__xludf.DUMMYFUNCTION("IF(LEN(C129)=0,"""",QUERY(Archive!C:C,""Select COUNT(C) WHERE lower(C) contains '""&amp;LOWER(C129)&amp;""' LABEL COUNT(C) ''""))"),"")</f>
        <v/>
      </c>
      <c r="F129" s="94"/>
      <c r="G129" s="95"/>
      <c r="H129" s="12"/>
      <c r="I129" s="12"/>
      <c r="J129" s="12"/>
      <c r="K129" s="12"/>
      <c r="L129" s="12"/>
    </row>
    <row r="130" ht="16.5" customHeight="1">
      <c r="A130" s="12"/>
      <c r="B130" s="71"/>
      <c r="C130" s="72"/>
      <c r="D130" s="66"/>
      <c r="E130" s="66" t="str">
        <f>IFERROR(__xludf.DUMMYFUNCTION("IF(LEN(C130)=0,"""",QUERY(Archive!C:C,""Select COUNT(C) WHERE lower(C) contains '""&amp;LOWER(C130)&amp;""' LABEL COUNT(C) ''""))"),"")</f>
        <v/>
      </c>
      <c r="F130" s="94"/>
      <c r="G130" s="95"/>
      <c r="H130" s="12"/>
      <c r="I130" s="12"/>
      <c r="J130" s="12"/>
      <c r="K130" s="12"/>
      <c r="L130" s="12"/>
    </row>
    <row r="131" ht="16.5" customHeight="1">
      <c r="A131" s="12"/>
      <c r="B131" s="71"/>
      <c r="C131" s="72"/>
      <c r="D131" s="66"/>
      <c r="E131" s="66" t="str">
        <f>IFERROR(__xludf.DUMMYFUNCTION("IF(LEN(C131)=0,"""",QUERY(Archive!C:C,""Select COUNT(C) WHERE lower(C) contains '""&amp;LOWER(C131)&amp;""' LABEL COUNT(C) ''""))"),"")</f>
        <v/>
      </c>
      <c r="F131" s="94"/>
      <c r="G131" s="95"/>
      <c r="H131" s="12"/>
      <c r="I131" s="12"/>
      <c r="J131" s="12"/>
      <c r="K131" s="12"/>
      <c r="L131" s="12"/>
    </row>
    <row r="132" ht="16.5" customHeight="1">
      <c r="A132" s="12"/>
      <c r="B132" s="71"/>
      <c r="C132" s="72"/>
      <c r="D132" s="66"/>
      <c r="E132" s="66" t="str">
        <f>IFERROR(__xludf.DUMMYFUNCTION("IF(LEN(C132)=0,"""",QUERY(Archive!C:C,""Select COUNT(C) WHERE lower(C) contains '""&amp;LOWER(C132)&amp;""' LABEL COUNT(C) ''""))"),"")</f>
        <v/>
      </c>
      <c r="F132" s="94"/>
      <c r="G132" s="95"/>
      <c r="H132" s="12"/>
      <c r="I132" s="12"/>
      <c r="J132" s="12"/>
      <c r="K132" s="12"/>
      <c r="L132" s="12"/>
    </row>
    <row r="133" ht="16.5" customHeight="1">
      <c r="A133" s="12"/>
      <c r="B133" s="71"/>
      <c r="C133" s="72"/>
      <c r="D133" s="66"/>
      <c r="E133" s="66" t="str">
        <f>IFERROR(__xludf.DUMMYFUNCTION("IF(LEN(C133)=0,"""",QUERY(Archive!C:C,""Select COUNT(C) WHERE lower(C) contains '""&amp;LOWER(C133)&amp;""' LABEL COUNT(C) ''""))"),"")</f>
        <v/>
      </c>
      <c r="F133" s="94"/>
      <c r="G133" s="95"/>
      <c r="H133" s="12"/>
      <c r="I133" s="12"/>
      <c r="J133" s="12"/>
      <c r="K133" s="12"/>
      <c r="L133" s="12"/>
    </row>
    <row r="134" ht="16.5" customHeight="1">
      <c r="A134" s="12"/>
      <c r="B134" s="71"/>
      <c r="C134" s="72"/>
      <c r="D134" s="66"/>
      <c r="E134" s="66" t="str">
        <f>IFERROR(__xludf.DUMMYFUNCTION("IF(LEN(C134)=0,"""",QUERY(Archive!C:C,""Select COUNT(C) WHERE lower(C) contains '""&amp;LOWER(C134)&amp;""' LABEL COUNT(C) ''""))"),"")</f>
        <v/>
      </c>
      <c r="F134" s="94"/>
      <c r="G134" s="95"/>
      <c r="H134" s="12"/>
      <c r="I134" s="12"/>
      <c r="J134" s="12"/>
      <c r="K134" s="12"/>
      <c r="L134" s="12"/>
    </row>
    <row r="135" ht="16.5" customHeight="1">
      <c r="A135" s="12"/>
      <c r="B135" s="71"/>
      <c r="C135" s="72"/>
      <c r="D135" s="66"/>
      <c r="E135" s="66" t="str">
        <f>IFERROR(__xludf.DUMMYFUNCTION("IF(LEN(C135)=0,"""",QUERY(Archive!C:C,""Select COUNT(C) WHERE lower(C) contains '""&amp;LOWER(C135)&amp;""' LABEL COUNT(C) ''""))"),"")</f>
        <v/>
      </c>
      <c r="F135" s="94"/>
      <c r="G135" s="95"/>
      <c r="H135" s="12"/>
      <c r="I135" s="12"/>
      <c r="J135" s="12"/>
      <c r="K135" s="12"/>
      <c r="L135" s="12"/>
    </row>
    <row r="136" ht="16.5" customHeight="1">
      <c r="A136" s="12"/>
      <c r="B136" s="71"/>
      <c r="C136" s="72"/>
      <c r="D136" s="66"/>
      <c r="E136" s="66" t="str">
        <f>IFERROR(__xludf.DUMMYFUNCTION("IF(LEN(C136)=0,"""",QUERY(Archive!C:C,""Select COUNT(C) WHERE lower(C) contains '""&amp;LOWER(C136)&amp;""' LABEL COUNT(C) ''""))"),"")</f>
        <v/>
      </c>
      <c r="F136" s="94"/>
      <c r="G136" s="95"/>
      <c r="H136" s="12"/>
      <c r="I136" s="12"/>
      <c r="J136" s="12"/>
      <c r="K136" s="12"/>
      <c r="L136" s="12"/>
    </row>
    <row r="137" ht="16.5" customHeight="1">
      <c r="A137" s="12"/>
      <c r="B137" s="71"/>
      <c r="C137" s="72"/>
      <c r="D137" s="66"/>
      <c r="E137" s="66" t="str">
        <f>IFERROR(__xludf.DUMMYFUNCTION("IF(LEN(C137)=0,"""",QUERY(Archive!C:C,""Select COUNT(C) WHERE lower(C) contains '""&amp;LOWER(C137)&amp;""' LABEL COUNT(C) ''""))"),"")</f>
        <v/>
      </c>
      <c r="F137" s="94"/>
      <c r="G137" s="95"/>
      <c r="H137" s="12"/>
      <c r="I137" s="12"/>
      <c r="J137" s="12"/>
      <c r="K137" s="12"/>
      <c r="L137" s="12"/>
    </row>
    <row r="138" ht="16.5" customHeight="1">
      <c r="A138" s="12"/>
      <c r="B138" s="71"/>
      <c r="C138" s="72"/>
      <c r="D138" s="66"/>
      <c r="E138" s="66" t="str">
        <f>IFERROR(__xludf.DUMMYFUNCTION("IF(LEN(C138)=0,"""",QUERY(Archive!C:C,""Select COUNT(C) WHERE lower(C) contains '""&amp;LOWER(C138)&amp;""' LABEL COUNT(C) ''""))"),"")</f>
        <v/>
      </c>
      <c r="F138" s="94"/>
      <c r="G138" s="95"/>
      <c r="H138" s="12"/>
      <c r="I138" s="12"/>
      <c r="J138" s="12"/>
      <c r="K138" s="12"/>
      <c r="L138" s="12"/>
    </row>
    <row r="139" ht="16.5" customHeight="1">
      <c r="A139" s="12"/>
      <c r="B139" s="71"/>
      <c r="C139" s="72"/>
      <c r="D139" s="66"/>
      <c r="E139" s="66" t="str">
        <f>IFERROR(__xludf.DUMMYFUNCTION("IF(LEN(C139)=0,"""",QUERY(Archive!C:C,""Select COUNT(C) WHERE lower(C) contains '""&amp;LOWER(C139)&amp;""' LABEL COUNT(C) ''""))"),"")</f>
        <v/>
      </c>
      <c r="F139" s="94"/>
      <c r="G139" s="95"/>
      <c r="H139" s="12"/>
      <c r="I139" s="12"/>
      <c r="J139" s="12"/>
      <c r="K139" s="12"/>
      <c r="L139" s="12"/>
    </row>
    <row r="140" ht="16.5" customHeight="1">
      <c r="A140" s="12"/>
      <c r="B140" s="71"/>
      <c r="C140" s="72"/>
      <c r="D140" s="66"/>
      <c r="E140" s="66" t="str">
        <f>IFERROR(__xludf.DUMMYFUNCTION("IF(LEN(C140)=0,"""",QUERY(Archive!C:C,""Select COUNT(C) WHERE lower(C) contains '""&amp;LOWER(C140)&amp;""' LABEL COUNT(C) ''""))"),"")</f>
        <v/>
      </c>
      <c r="F140" s="94"/>
      <c r="G140" s="95"/>
      <c r="H140" s="12"/>
      <c r="I140" s="12"/>
      <c r="J140" s="12"/>
      <c r="K140" s="12"/>
      <c r="L140" s="12"/>
    </row>
    <row r="141" ht="16.5" customHeight="1">
      <c r="A141" s="12"/>
      <c r="B141" s="71"/>
      <c r="C141" s="72"/>
      <c r="D141" s="66"/>
      <c r="E141" s="66" t="str">
        <f>IFERROR(__xludf.DUMMYFUNCTION("IF(LEN(C141)=0,"""",QUERY(Archive!C:C,""Select COUNT(C) WHERE lower(C) contains '""&amp;LOWER(C141)&amp;""' LABEL COUNT(C) ''""))"),"")</f>
        <v/>
      </c>
      <c r="F141" s="94"/>
      <c r="G141" s="95"/>
      <c r="H141" s="12"/>
      <c r="I141" s="12"/>
      <c r="J141" s="12"/>
      <c r="K141" s="12"/>
      <c r="L141" s="12"/>
    </row>
    <row r="142" ht="16.5" customHeight="1">
      <c r="A142" s="12"/>
      <c r="B142" s="71"/>
      <c r="C142" s="72"/>
      <c r="D142" s="66"/>
      <c r="E142" s="66" t="str">
        <f>IFERROR(__xludf.DUMMYFUNCTION("IF(LEN(C142)=0,"""",QUERY(Archive!C:C,""Select COUNT(C) WHERE lower(C) contains '""&amp;LOWER(C142)&amp;""' LABEL COUNT(C) ''""))"),"")</f>
        <v/>
      </c>
      <c r="F142" s="94"/>
      <c r="G142" s="95"/>
      <c r="H142" s="12"/>
      <c r="I142" s="12"/>
      <c r="J142" s="12"/>
      <c r="K142" s="12"/>
      <c r="L142" s="12"/>
    </row>
    <row r="143" ht="16.5" customHeight="1">
      <c r="A143" s="12"/>
      <c r="B143" s="71"/>
      <c r="C143" s="72"/>
      <c r="D143" s="66"/>
      <c r="E143" s="66" t="str">
        <f>IFERROR(__xludf.DUMMYFUNCTION("IF(LEN(C143)=0,"""",QUERY(Archive!C:C,""Select COUNT(C) WHERE lower(C) contains '""&amp;LOWER(C143)&amp;""' LABEL COUNT(C) ''""))"),"")</f>
        <v/>
      </c>
      <c r="F143" s="94"/>
      <c r="G143" s="95"/>
      <c r="H143" s="12"/>
      <c r="I143" s="12"/>
      <c r="J143" s="12"/>
      <c r="K143" s="12"/>
      <c r="L143" s="12"/>
    </row>
    <row r="144" ht="16.5" customHeight="1">
      <c r="A144" s="12"/>
      <c r="B144" s="71"/>
      <c r="C144" s="72"/>
      <c r="D144" s="66"/>
      <c r="E144" s="66" t="str">
        <f>IFERROR(__xludf.DUMMYFUNCTION("IF(LEN(C144)=0,"""",QUERY(Archive!C:C,""Select COUNT(C) WHERE lower(C) contains '""&amp;LOWER(C144)&amp;""' LABEL COUNT(C) ''""))"),"")</f>
        <v/>
      </c>
      <c r="F144" s="94"/>
      <c r="G144" s="95"/>
      <c r="H144" s="12"/>
      <c r="I144" s="12"/>
      <c r="J144" s="12"/>
      <c r="K144" s="12"/>
      <c r="L144" s="12"/>
    </row>
    <row r="145" ht="16.5" customHeight="1">
      <c r="A145" s="12"/>
      <c r="B145" s="71"/>
      <c r="C145" s="72"/>
      <c r="D145" s="66"/>
      <c r="E145" s="66" t="str">
        <f>IFERROR(__xludf.DUMMYFUNCTION("IF(LEN(C145)=0,"""",QUERY(Archive!C:C,""Select COUNT(C) WHERE lower(C) contains '""&amp;LOWER(C145)&amp;""' LABEL COUNT(C) ''""))"),"")</f>
        <v/>
      </c>
      <c r="F145" s="94"/>
      <c r="G145" s="95"/>
      <c r="H145" s="12"/>
      <c r="I145" s="12"/>
      <c r="J145" s="12"/>
      <c r="K145" s="12"/>
      <c r="L145" s="12"/>
    </row>
    <row r="146" ht="16.5" customHeight="1">
      <c r="A146" s="12"/>
      <c r="B146" s="71"/>
      <c r="C146" s="72"/>
      <c r="D146" s="66"/>
      <c r="E146" s="121"/>
      <c r="F146" s="94"/>
      <c r="G146" s="95"/>
      <c r="H146" s="12"/>
      <c r="I146" s="12"/>
      <c r="J146" s="12"/>
      <c r="K146" s="12"/>
      <c r="L146" s="12"/>
    </row>
    <row r="147" ht="16.5" customHeight="1">
      <c r="A147" s="12"/>
      <c r="B147" s="71"/>
      <c r="C147" s="72"/>
      <c r="D147" s="66"/>
      <c r="E147" s="121"/>
      <c r="F147" s="94"/>
      <c r="G147" s="95"/>
      <c r="H147" s="12"/>
      <c r="I147" s="12"/>
      <c r="J147" s="12"/>
      <c r="K147" s="12"/>
      <c r="L147" s="12"/>
    </row>
    <row r="148" ht="16.5" customHeight="1">
      <c r="A148" s="12"/>
      <c r="B148" s="71"/>
      <c r="C148" s="72"/>
      <c r="D148" s="66"/>
      <c r="E148" s="121"/>
      <c r="F148" s="94"/>
      <c r="G148" s="95"/>
      <c r="H148" s="12"/>
      <c r="I148" s="12"/>
      <c r="J148" s="12"/>
      <c r="K148" s="12"/>
      <c r="L148" s="12"/>
    </row>
    <row r="149" ht="16.5" customHeight="1">
      <c r="A149" s="12"/>
      <c r="B149" s="71"/>
      <c r="C149" s="72"/>
      <c r="D149" s="66"/>
      <c r="E149" s="121"/>
      <c r="F149" s="94"/>
      <c r="G149" s="95"/>
      <c r="H149" s="12"/>
      <c r="I149" s="12"/>
      <c r="J149" s="12"/>
      <c r="K149" s="12"/>
      <c r="L149" s="12"/>
    </row>
    <row r="150" ht="16.5" customHeight="1">
      <c r="A150" s="12"/>
      <c r="B150" s="71"/>
      <c r="C150" s="72"/>
      <c r="D150" s="66"/>
      <c r="E150" s="121"/>
      <c r="F150" s="94"/>
      <c r="G150" s="95"/>
      <c r="H150" s="12"/>
      <c r="I150" s="12"/>
      <c r="J150" s="12"/>
      <c r="K150" s="12"/>
      <c r="L150" s="12"/>
    </row>
    <row r="151" ht="16.5" customHeight="1">
      <c r="A151" s="12"/>
      <c r="B151" s="71"/>
      <c r="C151" s="72"/>
      <c r="D151" s="66"/>
      <c r="E151" s="121"/>
      <c r="F151" s="94"/>
      <c r="G151" s="95"/>
      <c r="H151" s="12"/>
      <c r="I151" s="12"/>
      <c r="J151" s="12"/>
      <c r="K151" s="12"/>
      <c r="L151" s="12"/>
    </row>
    <row r="152" ht="16.5" customHeight="1">
      <c r="A152" s="12"/>
      <c r="B152" s="71"/>
      <c r="C152" s="72"/>
      <c r="D152" s="66"/>
      <c r="E152" s="121"/>
      <c r="F152" s="94"/>
      <c r="G152" s="95"/>
      <c r="H152" s="12"/>
      <c r="I152" s="12"/>
      <c r="J152" s="12"/>
      <c r="K152" s="12"/>
      <c r="L152" s="12"/>
    </row>
    <row r="153" ht="16.5" customHeight="1">
      <c r="A153" s="12"/>
      <c r="B153" s="71"/>
      <c r="C153" s="72"/>
      <c r="D153" s="66"/>
      <c r="E153" s="121"/>
      <c r="F153" s="94"/>
      <c r="G153" s="95"/>
      <c r="H153" s="12"/>
      <c r="I153" s="12"/>
      <c r="J153" s="12"/>
      <c r="K153" s="12"/>
      <c r="L153" s="12"/>
    </row>
    <row r="154" ht="16.5" customHeight="1">
      <c r="A154" s="12"/>
      <c r="B154" s="71"/>
      <c r="C154" s="72"/>
      <c r="D154" s="66"/>
      <c r="E154" s="121"/>
      <c r="F154" s="94"/>
      <c r="G154" s="95"/>
      <c r="H154" s="12"/>
      <c r="I154" s="12"/>
      <c r="J154" s="12"/>
      <c r="K154" s="12"/>
      <c r="L154" s="12"/>
    </row>
    <row r="155" ht="16.5" customHeight="1">
      <c r="A155" s="12"/>
      <c r="B155" s="71"/>
      <c r="C155" s="72"/>
      <c r="D155" s="66"/>
      <c r="E155" s="121"/>
      <c r="F155" s="94"/>
      <c r="G155" s="95"/>
      <c r="H155" s="12"/>
      <c r="I155" s="12"/>
      <c r="J155" s="12"/>
      <c r="K155" s="12"/>
      <c r="L155" s="12"/>
    </row>
    <row r="156" ht="16.5" customHeight="1">
      <c r="A156" s="12"/>
      <c r="B156" s="71"/>
      <c r="C156" s="72"/>
      <c r="D156" s="66"/>
      <c r="E156" s="121"/>
      <c r="F156" s="94"/>
      <c r="G156" s="95"/>
      <c r="H156" s="12"/>
      <c r="I156" s="12"/>
      <c r="J156" s="12"/>
      <c r="K156" s="12"/>
      <c r="L156" s="12"/>
    </row>
    <row r="157" ht="16.5" customHeight="1">
      <c r="A157" s="12"/>
      <c r="B157" s="71"/>
      <c r="C157" s="72"/>
      <c r="D157" s="66"/>
      <c r="E157" s="121"/>
      <c r="F157" s="94"/>
      <c r="G157" s="95"/>
      <c r="H157" s="12"/>
      <c r="I157" s="12"/>
      <c r="J157" s="12"/>
      <c r="K157" s="12"/>
      <c r="L157" s="12"/>
    </row>
    <row r="158" ht="16.5" customHeight="1">
      <c r="A158" s="12"/>
      <c r="B158" s="71"/>
      <c r="C158" s="72"/>
      <c r="D158" s="66"/>
      <c r="E158" s="121"/>
      <c r="F158" s="94"/>
      <c r="G158" s="95"/>
      <c r="H158" s="12"/>
      <c r="I158" s="12"/>
      <c r="J158" s="12"/>
      <c r="K158" s="12"/>
      <c r="L158" s="12"/>
    </row>
    <row r="159" ht="16.5" customHeight="1">
      <c r="A159" s="12"/>
      <c r="B159" s="71"/>
      <c r="C159" s="72"/>
      <c r="D159" s="66"/>
      <c r="E159" s="121"/>
      <c r="F159" s="94"/>
      <c r="G159" s="95"/>
      <c r="H159" s="12"/>
      <c r="I159" s="12"/>
      <c r="J159" s="12"/>
      <c r="K159" s="12"/>
      <c r="L159" s="12"/>
    </row>
    <row r="160" ht="16.5" customHeight="1">
      <c r="A160" s="12"/>
      <c r="B160" s="71"/>
      <c r="C160" s="72"/>
      <c r="D160" s="66"/>
      <c r="E160" s="121"/>
      <c r="F160" s="94"/>
      <c r="G160" s="95"/>
      <c r="H160" s="12"/>
      <c r="I160" s="12"/>
      <c r="J160" s="12"/>
      <c r="K160" s="12"/>
      <c r="L160" s="12"/>
    </row>
    <row r="161" ht="16.5" customHeight="1">
      <c r="A161" s="12"/>
      <c r="B161" s="71"/>
      <c r="C161" s="72"/>
      <c r="D161" s="66"/>
      <c r="E161" s="121"/>
      <c r="F161" s="94"/>
      <c r="G161" s="95"/>
      <c r="H161" s="12"/>
      <c r="I161" s="12"/>
      <c r="J161" s="12"/>
      <c r="K161" s="12"/>
      <c r="L161" s="12"/>
    </row>
    <row r="162" ht="16.5" customHeight="1">
      <c r="A162" s="12"/>
      <c r="B162" s="71"/>
      <c r="C162" s="72"/>
      <c r="D162" s="66"/>
      <c r="E162" s="121"/>
      <c r="F162" s="94"/>
      <c r="G162" s="95"/>
      <c r="H162" s="12"/>
      <c r="I162" s="12"/>
      <c r="J162" s="12"/>
      <c r="K162" s="12"/>
      <c r="L162" s="12"/>
    </row>
    <row r="163" ht="16.5" customHeight="1">
      <c r="A163" s="12"/>
      <c r="B163" s="71"/>
      <c r="C163" s="72"/>
      <c r="D163" s="66"/>
      <c r="E163" s="121"/>
      <c r="F163" s="94"/>
      <c r="G163" s="95"/>
      <c r="H163" s="12"/>
      <c r="I163" s="12"/>
      <c r="J163" s="12"/>
      <c r="K163" s="12"/>
      <c r="L163" s="12"/>
    </row>
    <row r="164" ht="16.5" customHeight="1">
      <c r="A164" s="12"/>
      <c r="B164" s="71"/>
      <c r="C164" s="72"/>
      <c r="D164" s="66"/>
      <c r="E164" s="121"/>
      <c r="F164" s="94"/>
      <c r="G164" s="95"/>
      <c r="H164" s="12"/>
      <c r="I164" s="12"/>
      <c r="J164" s="12"/>
      <c r="K164" s="12"/>
      <c r="L164" s="12"/>
    </row>
    <row r="165" ht="16.5" customHeight="1">
      <c r="A165" s="12"/>
      <c r="B165" s="71"/>
      <c r="C165" s="72"/>
      <c r="D165" s="66"/>
      <c r="E165" s="121"/>
      <c r="F165" s="94"/>
      <c r="G165" s="95"/>
      <c r="H165" s="12"/>
      <c r="I165" s="12"/>
      <c r="J165" s="12"/>
      <c r="K165" s="12"/>
      <c r="L165" s="12"/>
    </row>
    <row r="166" ht="16.5" customHeight="1">
      <c r="A166" s="12"/>
      <c r="B166" s="71"/>
      <c r="C166" s="72"/>
      <c r="D166" s="66"/>
      <c r="E166" s="121"/>
      <c r="F166" s="94"/>
      <c r="G166" s="95"/>
      <c r="H166" s="12"/>
      <c r="I166" s="12"/>
      <c r="J166" s="12"/>
      <c r="K166" s="12"/>
      <c r="L166" s="12"/>
    </row>
    <row r="167" ht="16.5" customHeight="1">
      <c r="A167" s="12"/>
      <c r="B167" s="71"/>
      <c r="C167" s="72"/>
      <c r="D167" s="66"/>
      <c r="E167" s="121"/>
      <c r="F167" s="94"/>
      <c r="G167" s="95"/>
      <c r="H167" s="12"/>
      <c r="I167" s="12"/>
      <c r="J167" s="12"/>
      <c r="K167" s="12"/>
      <c r="L167" s="12"/>
    </row>
    <row r="168" ht="16.5" customHeight="1">
      <c r="A168" s="12"/>
      <c r="B168" s="71"/>
      <c r="C168" s="72"/>
      <c r="D168" s="66"/>
      <c r="E168" s="121"/>
      <c r="F168" s="94"/>
      <c r="G168" s="95"/>
      <c r="H168" s="12"/>
      <c r="I168" s="12"/>
      <c r="J168" s="12"/>
      <c r="K168" s="12"/>
      <c r="L168" s="12"/>
    </row>
    <row r="169" ht="16.5" customHeight="1">
      <c r="A169" s="12"/>
      <c r="B169" s="71"/>
      <c r="C169" s="72"/>
      <c r="D169" s="66"/>
      <c r="E169" s="121"/>
      <c r="F169" s="94"/>
      <c r="G169" s="95"/>
      <c r="H169" s="12"/>
      <c r="I169" s="12"/>
      <c r="J169" s="12"/>
      <c r="K169" s="12"/>
      <c r="L169" s="12"/>
    </row>
    <row r="170" ht="16.5" customHeight="1">
      <c r="A170" s="12"/>
      <c r="B170" s="71"/>
      <c r="C170" s="72"/>
      <c r="D170" s="66"/>
      <c r="E170" s="121"/>
      <c r="F170" s="94"/>
      <c r="G170" s="95"/>
      <c r="H170" s="12"/>
      <c r="I170" s="12"/>
      <c r="J170" s="12"/>
      <c r="K170" s="12"/>
      <c r="L170" s="12"/>
    </row>
    <row r="171" ht="16.5" customHeight="1">
      <c r="A171" s="12"/>
      <c r="B171" s="71"/>
      <c r="C171" s="72"/>
      <c r="D171" s="66"/>
      <c r="E171" s="121"/>
      <c r="F171" s="94"/>
      <c r="G171" s="95"/>
      <c r="H171" s="12"/>
      <c r="I171" s="12"/>
      <c r="J171" s="12"/>
      <c r="K171" s="12"/>
      <c r="L171" s="12"/>
    </row>
    <row r="172" ht="16.5" customHeight="1">
      <c r="A172" s="12"/>
      <c r="B172" s="71"/>
      <c r="C172" s="72"/>
      <c r="D172" s="66"/>
      <c r="E172" s="121"/>
      <c r="F172" s="94"/>
      <c r="G172" s="95"/>
      <c r="H172" s="12"/>
      <c r="I172" s="12"/>
      <c r="J172" s="12"/>
      <c r="K172" s="12"/>
      <c r="L172" s="12"/>
    </row>
    <row r="173" ht="16.5" customHeight="1">
      <c r="A173" s="12"/>
      <c r="B173" s="71"/>
      <c r="C173" s="72"/>
      <c r="D173" s="66"/>
      <c r="E173" s="121"/>
      <c r="F173" s="94"/>
      <c r="G173" s="95"/>
      <c r="H173" s="12"/>
      <c r="I173" s="12"/>
      <c r="J173" s="12"/>
      <c r="K173" s="12"/>
      <c r="L173" s="12"/>
    </row>
    <row r="174" ht="16.5" customHeight="1">
      <c r="A174" s="12"/>
      <c r="B174" s="71"/>
      <c r="C174" s="72"/>
      <c r="D174" s="66"/>
      <c r="E174" s="121"/>
      <c r="F174" s="94"/>
      <c r="G174" s="95"/>
      <c r="H174" s="12"/>
      <c r="I174" s="12"/>
      <c r="J174" s="12"/>
      <c r="K174" s="12"/>
      <c r="L174" s="12"/>
    </row>
    <row r="175" ht="16.5" customHeight="1">
      <c r="A175" s="12"/>
      <c r="B175" s="71"/>
      <c r="C175" s="72"/>
      <c r="D175" s="66"/>
      <c r="E175" s="121"/>
      <c r="F175" s="94"/>
      <c r="G175" s="95"/>
      <c r="H175" s="12"/>
      <c r="I175" s="12"/>
      <c r="J175" s="12"/>
      <c r="K175" s="12"/>
      <c r="L175" s="12"/>
    </row>
    <row r="176" ht="16.5" customHeight="1">
      <c r="A176" s="12"/>
      <c r="B176" s="71"/>
      <c r="C176" s="72"/>
      <c r="D176" s="66"/>
      <c r="E176" s="121"/>
      <c r="F176" s="94"/>
      <c r="G176" s="95"/>
      <c r="H176" s="12"/>
      <c r="I176" s="12"/>
      <c r="J176" s="12"/>
      <c r="K176" s="12"/>
      <c r="L176" s="12"/>
    </row>
    <row r="177" ht="16.5" customHeight="1">
      <c r="A177" s="12"/>
      <c r="B177" s="71"/>
      <c r="C177" s="72"/>
      <c r="D177" s="66"/>
      <c r="E177" s="121"/>
      <c r="F177" s="94"/>
      <c r="G177" s="95"/>
      <c r="H177" s="12"/>
      <c r="I177" s="12"/>
      <c r="J177" s="12"/>
      <c r="K177" s="12"/>
      <c r="L177" s="12"/>
    </row>
    <row r="178" ht="16.5" customHeight="1">
      <c r="A178" s="12"/>
      <c r="B178" s="71"/>
      <c r="C178" s="72"/>
      <c r="D178" s="66"/>
      <c r="E178" s="121"/>
      <c r="F178" s="94"/>
      <c r="G178" s="95"/>
      <c r="H178" s="12"/>
      <c r="I178" s="12"/>
      <c r="J178" s="12"/>
      <c r="K178" s="12"/>
      <c r="L178" s="12"/>
    </row>
    <row r="179" ht="16.5" customHeight="1">
      <c r="A179" s="12"/>
      <c r="B179" s="71"/>
      <c r="C179" s="72"/>
      <c r="D179" s="66"/>
      <c r="E179" s="121"/>
      <c r="F179" s="94"/>
      <c r="G179" s="95"/>
      <c r="H179" s="12"/>
      <c r="I179" s="12"/>
      <c r="J179" s="12"/>
      <c r="K179" s="12"/>
      <c r="L179" s="12"/>
    </row>
    <row r="180" ht="16.5" customHeight="1">
      <c r="A180" s="12"/>
      <c r="B180" s="71"/>
      <c r="C180" s="72"/>
      <c r="D180" s="66"/>
      <c r="E180" s="121"/>
      <c r="F180" s="94"/>
      <c r="G180" s="95"/>
      <c r="H180" s="12"/>
      <c r="I180" s="12"/>
      <c r="J180" s="12"/>
      <c r="K180" s="12"/>
      <c r="L180" s="12"/>
    </row>
    <row r="181" ht="16.5" customHeight="1">
      <c r="A181" s="12"/>
      <c r="B181" s="71"/>
      <c r="C181" s="72"/>
      <c r="D181" s="66"/>
      <c r="E181" s="121"/>
      <c r="F181" s="94"/>
      <c r="G181" s="95"/>
      <c r="H181" s="12"/>
      <c r="I181" s="12"/>
      <c r="J181" s="12"/>
      <c r="K181" s="12"/>
      <c r="L181" s="12"/>
    </row>
    <row r="182" ht="16.5" customHeight="1">
      <c r="A182" s="12"/>
      <c r="B182" s="71"/>
      <c r="C182" s="72"/>
      <c r="D182" s="66"/>
      <c r="E182" s="121"/>
      <c r="F182" s="94"/>
      <c r="G182" s="95"/>
      <c r="H182" s="12"/>
      <c r="I182" s="12"/>
      <c r="J182" s="12"/>
      <c r="K182" s="12"/>
      <c r="L182" s="12"/>
    </row>
    <row r="183" ht="16.5" customHeight="1">
      <c r="A183" s="12"/>
      <c r="B183" s="71"/>
      <c r="C183" s="72"/>
      <c r="D183" s="66"/>
      <c r="E183" s="121"/>
      <c r="F183" s="94"/>
      <c r="G183" s="95"/>
      <c r="H183" s="12"/>
      <c r="I183" s="12"/>
      <c r="J183" s="12"/>
      <c r="K183" s="12"/>
      <c r="L183" s="12"/>
    </row>
    <row r="184" ht="16.5" customHeight="1">
      <c r="A184" s="12"/>
      <c r="B184" s="71"/>
      <c r="C184" s="72"/>
      <c r="D184" s="66"/>
      <c r="E184" s="121"/>
      <c r="F184" s="94"/>
      <c r="G184" s="95"/>
      <c r="H184" s="12"/>
      <c r="I184" s="12"/>
      <c r="J184" s="12"/>
      <c r="K184" s="12"/>
      <c r="L184" s="12"/>
    </row>
    <row r="185" ht="16.5" customHeight="1">
      <c r="A185" s="12"/>
      <c r="B185" s="71"/>
      <c r="C185" s="72"/>
      <c r="D185" s="66"/>
      <c r="E185" s="121"/>
      <c r="F185" s="94"/>
      <c r="G185" s="95"/>
      <c r="H185" s="12"/>
      <c r="I185" s="12"/>
      <c r="J185" s="12"/>
      <c r="K185" s="12"/>
      <c r="L185" s="12"/>
    </row>
    <row r="186" ht="16.5" customHeight="1">
      <c r="A186" s="12"/>
      <c r="B186" s="71"/>
      <c r="C186" s="72"/>
      <c r="D186" s="66"/>
      <c r="E186" s="121"/>
      <c r="F186" s="94"/>
      <c r="G186" s="95"/>
      <c r="H186" s="12"/>
      <c r="I186" s="12"/>
      <c r="J186" s="12"/>
      <c r="K186" s="12"/>
      <c r="L186" s="12"/>
    </row>
    <row r="187" ht="16.5" customHeight="1">
      <c r="A187" s="12"/>
      <c r="B187" s="71"/>
      <c r="C187" s="72"/>
      <c r="D187" s="66"/>
      <c r="E187" s="121"/>
      <c r="F187" s="94"/>
      <c r="G187" s="95"/>
      <c r="H187" s="12"/>
      <c r="I187" s="12"/>
      <c r="J187" s="12"/>
      <c r="K187" s="12"/>
      <c r="L187" s="12"/>
    </row>
    <row r="188" ht="16.5" customHeight="1">
      <c r="A188" s="12"/>
      <c r="B188" s="71"/>
      <c r="C188" s="72"/>
      <c r="D188" s="66"/>
      <c r="E188" s="121"/>
      <c r="F188" s="94"/>
      <c r="G188" s="95"/>
      <c r="H188" s="12"/>
      <c r="I188" s="12"/>
      <c r="J188" s="12"/>
      <c r="K188" s="12"/>
      <c r="L188" s="12"/>
    </row>
    <row r="189" ht="16.5" customHeight="1">
      <c r="A189" s="12"/>
      <c r="B189" s="71"/>
      <c r="C189" s="72"/>
      <c r="D189" s="66"/>
      <c r="E189" s="121"/>
      <c r="F189" s="94"/>
      <c r="G189" s="95"/>
      <c r="H189" s="12"/>
      <c r="I189" s="12"/>
      <c r="J189" s="12"/>
      <c r="K189" s="12"/>
      <c r="L189" s="12"/>
    </row>
    <row r="190" ht="16.5" customHeight="1">
      <c r="A190" s="12"/>
      <c r="B190" s="71"/>
      <c r="C190" s="72"/>
      <c r="D190" s="66"/>
      <c r="E190" s="121"/>
      <c r="F190" s="94"/>
      <c r="G190" s="95"/>
      <c r="H190" s="12"/>
      <c r="I190" s="12"/>
      <c r="J190" s="12"/>
      <c r="K190" s="12"/>
      <c r="L190" s="12"/>
    </row>
    <row r="191" ht="16.5" customHeight="1">
      <c r="A191" s="12"/>
      <c r="B191" s="71"/>
      <c r="C191" s="72"/>
      <c r="D191" s="66"/>
      <c r="E191" s="121"/>
      <c r="F191" s="94"/>
      <c r="G191" s="95"/>
      <c r="H191" s="12"/>
      <c r="I191" s="12"/>
      <c r="J191" s="12"/>
      <c r="K191" s="12"/>
      <c r="L191" s="12"/>
    </row>
    <row r="192" ht="16.5" customHeight="1">
      <c r="A192" s="12"/>
      <c r="B192" s="71"/>
      <c r="C192" s="72"/>
      <c r="D192" s="66"/>
      <c r="E192" s="121"/>
      <c r="F192" s="94"/>
      <c r="G192" s="95"/>
      <c r="H192" s="12"/>
      <c r="I192" s="12"/>
      <c r="J192" s="12"/>
      <c r="K192" s="12"/>
      <c r="L192" s="12"/>
    </row>
    <row r="193" ht="16.5" customHeight="1">
      <c r="A193" s="12"/>
      <c r="B193" s="71"/>
      <c r="C193" s="72"/>
      <c r="D193" s="66"/>
      <c r="E193" s="121"/>
      <c r="F193" s="94"/>
      <c r="G193" s="95"/>
      <c r="H193" s="12"/>
      <c r="I193" s="12"/>
      <c r="J193" s="12"/>
      <c r="K193" s="12"/>
      <c r="L193" s="12"/>
    </row>
    <row r="194" ht="16.5" customHeight="1">
      <c r="A194" s="12"/>
      <c r="B194" s="71"/>
      <c r="C194" s="72"/>
      <c r="D194" s="66"/>
      <c r="E194" s="121"/>
      <c r="F194" s="94"/>
      <c r="G194" s="95"/>
      <c r="H194" s="12"/>
      <c r="I194" s="12"/>
      <c r="J194" s="12"/>
      <c r="K194" s="12"/>
      <c r="L194" s="12"/>
    </row>
    <row r="195" ht="16.5" customHeight="1">
      <c r="A195" s="12"/>
      <c r="B195" s="71"/>
      <c r="C195" s="72"/>
      <c r="D195" s="66"/>
      <c r="E195" s="121"/>
      <c r="F195" s="94"/>
      <c r="G195" s="95"/>
      <c r="H195" s="12"/>
      <c r="I195" s="12"/>
      <c r="J195" s="12"/>
      <c r="K195" s="12"/>
      <c r="L195" s="12"/>
    </row>
    <row r="196" ht="16.5" customHeight="1">
      <c r="A196" s="12"/>
      <c r="B196" s="71"/>
      <c r="C196" s="72"/>
      <c r="D196" s="66"/>
      <c r="E196" s="121"/>
      <c r="F196" s="94"/>
      <c r="G196" s="95"/>
      <c r="H196" s="12"/>
      <c r="I196" s="12"/>
      <c r="J196" s="12"/>
      <c r="K196" s="12"/>
      <c r="L196" s="12"/>
    </row>
    <row r="197" ht="16.5" customHeight="1">
      <c r="A197" s="12"/>
      <c r="B197" s="71"/>
      <c r="C197" s="72"/>
      <c r="D197" s="66"/>
      <c r="E197" s="121"/>
      <c r="F197" s="94"/>
      <c r="G197" s="95"/>
      <c r="H197" s="12"/>
      <c r="I197" s="12"/>
      <c r="J197" s="12"/>
      <c r="K197" s="12"/>
      <c r="L197" s="12"/>
    </row>
    <row r="198" ht="16.5" customHeight="1">
      <c r="A198" s="12"/>
      <c r="B198" s="71"/>
      <c r="C198" s="72"/>
      <c r="D198" s="66"/>
      <c r="E198" s="121"/>
      <c r="F198" s="94"/>
      <c r="G198" s="95"/>
      <c r="H198" s="12"/>
      <c r="I198" s="12"/>
      <c r="J198" s="12"/>
      <c r="K198" s="12"/>
      <c r="L198" s="12"/>
    </row>
    <row r="199" ht="16.5" customHeight="1">
      <c r="A199" s="12"/>
      <c r="B199" s="71"/>
      <c r="C199" s="72"/>
      <c r="D199" s="66"/>
      <c r="E199" s="121"/>
      <c r="F199" s="94"/>
      <c r="G199" s="95"/>
      <c r="H199" s="12"/>
      <c r="I199" s="12"/>
      <c r="J199" s="12"/>
      <c r="K199" s="12"/>
      <c r="L199" s="12"/>
    </row>
    <row r="200" ht="16.5" customHeight="1">
      <c r="A200" s="12"/>
      <c r="B200" s="71"/>
      <c r="C200" s="72"/>
      <c r="D200" s="66"/>
      <c r="E200" s="121"/>
      <c r="F200" s="94"/>
      <c r="G200" s="95"/>
      <c r="H200" s="12"/>
      <c r="I200" s="12"/>
      <c r="J200" s="12"/>
      <c r="K200" s="12"/>
      <c r="L200" s="12"/>
    </row>
    <row r="201" ht="16.5" customHeight="1">
      <c r="A201" s="12"/>
      <c r="B201" s="71"/>
      <c r="C201" s="72"/>
      <c r="D201" s="66"/>
      <c r="E201" s="121"/>
      <c r="F201" s="94"/>
      <c r="G201" s="95"/>
      <c r="H201" s="12"/>
      <c r="I201" s="12"/>
      <c r="J201" s="12"/>
      <c r="K201" s="12"/>
      <c r="L201" s="12"/>
    </row>
    <row r="202" ht="16.5" customHeight="1">
      <c r="A202" s="12"/>
      <c r="B202" s="71"/>
      <c r="C202" s="72"/>
      <c r="D202" s="66"/>
      <c r="E202" s="121"/>
      <c r="F202" s="94"/>
      <c r="G202" s="95"/>
      <c r="H202" s="12"/>
      <c r="I202" s="12"/>
      <c r="J202" s="12"/>
      <c r="K202" s="12"/>
      <c r="L202" s="12"/>
    </row>
    <row r="203" ht="16.5" customHeight="1">
      <c r="A203" s="12"/>
      <c r="B203" s="71"/>
      <c r="C203" s="72"/>
      <c r="D203" s="66"/>
      <c r="E203" s="121"/>
      <c r="F203" s="94"/>
      <c r="G203" s="95"/>
      <c r="H203" s="12"/>
      <c r="I203" s="12"/>
      <c r="J203" s="12"/>
      <c r="K203" s="12"/>
      <c r="L203" s="12"/>
    </row>
    <row r="204" ht="16.5" customHeight="1">
      <c r="A204" s="12"/>
      <c r="B204" s="71"/>
      <c r="C204" s="72"/>
      <c r="D204" s="66"/>
      <c r="E204" s="121"/>
      <c r="F204" s="94"/>
      <c r="G204" s="95"/>
      <c r="H204" s="12"/>
      <c r="I204" s="12"/>
      <c r="J204" s="12"/>
      <c r="K204" s="12"/>
      <c r="L204" s="12"/>
    </row>
    <row r="205" ht="16.5" customHeight="1">
      <c r="A205" s="12"/>
      <c r="B205" s="71"/>
      <c r="C205" s="72"/>
      <c r="D205" s="66"/>
      <c r="E205" s="121"/>
      <c r="F205" s="94"/>
      <c r="G205" s="95"/>
      <c r="H205" s="12"/>
      <c r="I205" s="12"/>
      <c r="J205" s="12"/>
      <c r="K205" s="12"/>
      <c r="L205" s="12"/>
    </row>
    <row r="206" ht="16.5" customHeight="1">
      <c r="A206" s="12"/>
      <c r="B206" s="71"/>
      <c r="C206" s="72"/>
      <c r="D206" s="66"/>
      <c r="E206" s="121"/>
      <c r="F206" s="94"/>
      <c r="G206" s="95"/>
      <c r="H206" s="12"/>
      <c r="I206" s="12"/>
      <c r="J206" s="12"/>
      <c r="K206" s="12"/>
      <c r="L206" s="12"/>
    </row>
    <row r="207" ht="16.5" customHeight="1">
      <c r="A207" s="12"/>
      <c r="B207" s="71"/>
      <c r="C207" s="72"/>
      <c r="D207" s="66"/>
      <c r="E207" s="121"/>
      <c r="F207" s="94"/>
      <c r="G207" s="95"/>
      <c r="H207" s="12"/>
      <c r="I207" s="12"/>
      <c r="J207" s="12"/>
      <c r="K207" s="12"/>
      <c r="L207" s="12"/>
    </row>
    <row r="208" ht="16.5" customHeight="1">
      <c r="A208" s="12"/>
      <c r="B208" s="71"/>
      <c r="C208" s="72"/>
      <c r="D208" s="66"/>
      <c r="E208" s="121"/>
      <c r="F208" s="94"/>
      <c r="G208" s="95"/>
      <c r="H208" s="12"/>
      <c r="I208" s="12"/>
      <c r="J208" s="12"/>
      <c r="K208" s="12"/>
      <c r="L208" s="12"/>
    </row>
    <row r="209" ht="16.5" customHeight="1">
      <c r="A209" s="12"/>
      <c r="B209" s="71"/>
      <c r="C209" s="72"/>
      <c r="D209" s="66"/>
      <c r="E209" s="121"/>
      <c r="F209" s="94"/>
      <c r="G209" s="95"/>
      <c r="H209" s="12"/>
      <c r="I209" s="12"/>
      <c r="J209" s="12"/>
      <c r="K209" s="12"/>
      <c r="L209" s="12"/>
    </row>
    <row r="210" ht="16.5" customHeight="1">
      <c r="A210" s="12"/>
      <c r="B210" s="71"/>
      <c r="C210" s="72"/>
      <c r="D210" s="66"/>
      <c r="E210" s="121"/>
      <c r="F210" s="94"/>
      <c r="G210" s="95"/>
      <c r="H210" s="12"/>
      <c r="I210" s="12"/>
      <c r="J210" s="12"/>
      <c r="K210" s="12"/>
      <c r="L210" s="12"/>
    </row>
    <row r="211" ht="16.5" customHeight="1">
      <c r="A211" s="12"/>
      <c r="B211" s="71"/>
      <c r="C211" s="72"/>
      <c r="D211" s="66"/>
      <c r="E211" s="121"/>
      <c r="F211" s="94"/>
      <c r="G211" s="95"/>
      <c r="H211" s="12"/>
      <c r="I211" s="12"/>
      <c r="J211" s="12"/>
      <c r="K211" s="12"/>
      <c r="L211" s="12"/>
    </row>
    <row r="212" ht="16.5" customHeight="1">
      <c r="A212" s="12"/>
      <c r="B212" s="71"/>
      <c r="C212" s="72"/>
      <c r="D212" s="66"/>
      <c r="E212" s="121"/>
      <c r="F212" s="94"/>
      <c r="G212" s="95"/>
      <c r="H212" s="12"/>
      <c r="I212" s="12"/>
      <c r="J212" s="12"/>
      <c r="K212" s="12"/>
      <c r="L212" s="12"/>
    </row>
    <row r="213" ht="16.5" customHeight="1">
      <c r="A213" s="12"/>
      <c r="B213" s="71"/>
      <c r="C213" s="72"/>
      <c r="D213" s="66"/>
      <c r="E213" s="121"/>
      <c r="F213" s="94"/>
      <c r="G213" s="95"/>
      <c r="H213" s="12"/>
      <c r="I213" s="12"/>
      <c r="J213" s="12"/>
      <c r="K213" s="12"/>
      <c r="L213" s="12"/>
    </row>
    <row r="214" ht="16.5" customHeight="1">
      <c r="A214" s="12"/>
      <c r="B214" s="71"/>
      <c r="C214" s="72"/>
      <c r="D214" s="66"/>
      <c r="E214" s="121"/>
      <c r="F214" s="94"/>
      <c r="G214" s="95"/>
      <c r="H214" s="12"/>
      <c r="I214" s="12"/>
      <c r="J214" s="12"/>
      <c r="K214" s="12"/>
      <c r="L214" s="12"/>
    </row>
    <row r="215" ht="16.5" customHeight="1">
      <c r="A215" s="12"/>
      <c r="B215" s="71"/>
      <c r="C215" s="72"/>
      <c r="D215" s="66"/>
      <c r="E215" s="121"/>
      <c r="F215" s="94"/>
      <c r="G215" s="95"/>
      <c r="H215" s="12"/>
      <c r="I215" s="12"/>
      <c r="J215" s="12"/>
      <c r="K215" s="12"/>
      <c r="L215" s="12"/>
    </row>
    <row r="216" ht="16.5" customHeight="1">
      <c r="A216" s="12"/>
      <c r="B216" s="71"/>
      <c r="C216" s="72"/>
      <c r="D216" s="66"/>
      <c r="E216" s="121"/>
      <c r="F216" s="94"/>
      <c r="G216" s="95"/>
      <c r="H216" s="12"/>
      <c r="I216" s="12"/>
      <c r="J216" s="12"/>
      <c r="K216" s="12"/>
      <c r="L216" s="12"/>
    </row>
    <row r="217" ht="16.5" customHeight="1">
      <c r="A217" s="12"/>
      <c r="B217" s="71"/>
      <c r="C217" s="72"/>
      <c r="D217" s="66"/>
      <c r="E217" s="121"/>
      <c r="F217" s="94"/>
      <c r="G217" s="95"/>
      <c r="H217" s="12"/>
      <c r="I217" s="12"/>
      <c r="J217" s="12"/>
      <c r="K217" s="12"/>
      <c r="L217" s="12"/>
    </row>
    <row r="218" ht="16.5" customHeight="1">
      <c r="A218" s="12"/>
      <c r="B218" s="71"/>
      <c r="C218" s="72"/>
      <c r="D218" s="66"/>
      <c r="E218" s="121"/>
      <c r="F218" s="94"/>
      <c r="G218" s="95"/>
      <c r="H218" s="12"/>
      <c r="I218" s="12"/>
      <c r="J218" s="12"/>
      <c r="K218" s="12"/>
      <c r="L218" s="12"/>
    </row>
    <row r="219" ht="16.5" customHeight="1">
      <c r="A219" s="12"/>
      <c r="B219" s="71"/>
      <c r="C219" s="72"/>
      <c r="D219" s="66"/>
      <c r="E219" s="121"/>
      <c r="F219" s="94"/>
      <c r="G219" s="95"/>
      <c r="H219" s="12"/>
      <c r="I219" s="12"/>
      <c r="J219" s="12"/>
      <c r="K219" s="12"/>
      <c r="L219" s="12"/>
    </row>
    <row r="220" ht="16.5" customHeight="1">
      <c r="A220" s="12"/>
      <c r="B220" s="71"/>
      <c r="C220" s="72"/>
      <c r="D220" s="66"/>
      <c r="E220" s="121"/>
      <c r="F220" s="94"/>
      <c r="G220" s="95"/>
      <c r="H220" s="12"/>
      <c r="I220" s="12"/>
      <c r="J220" s="12"/>
      <c r="K220" s="12"/>
      <c r="L220" s="12"/>
    </row>
    <row r="221" ht="16.5" customHeight="1">
      <c r="A221" s="12"/>
      <c r="B221" s="71"/>
      <c r="C221" s="72"/>
      <c r="D221" s="66"/>
      <c r="E221" s="121"/>
      <c r="F221" s="94"/>
      <c r="G221" s="95"/>
      <c r="H221" s="12"/>
      <c r="I221" s="12"/>
      <c r="J221" s="12"/>
      <c r="K221" s="12"/>
      <c r="L221" s="12"/>
    </row>
    <row r="222" ht="16.5" customHeight="1">
      <c r="A222" s="12"/>
      <c r="B222" s="71"/>
      <c r="C222" s="72"/>
      <c r="D222" s="66"/>
      <c r="E222" s="121"/>
      <c r="F222" s="94"/>
      <c r="G222" s="95"/>
      <c r="H222" s="12"/>
      <c r="I222" s="12"/>
      <c r="J222" s="12"/>
      <c r="K222" s="12"/>
      <c r="L222" s="12"/>
    </row>
    <row r="223" ht="16.5" customHeight="1">
      <c r="A223" s="12"/>
      <c r="B223" s="71"/>
      <c r="C223" s="72"/>
      <c r="D223" s="66"/>
      <c r="E223" s="121"/>
      <c r="F223" s="94"/>
      <c r="G223" s="95"/>
      <c r="H223" s="12"/>
      <c r="I223" s="12"/>
      <c r="J223" s="12"/>
      <c r="K223" s="12"/>
      <c r="L223" s="12"/>
    </row>
    <row r="224" ht="16.5" customHeight="1">
      <c r="A224" s="12"/>
      <c r="B224" s="71"/>
      <c r="C224" s="72"/>
      <c r="D224" s="66"/>
      <c r="E224" s="121"/>
      <c r="F224" s="94"/>
      <c r="G224" s="95"/>
      <c r="H224" s="12"/>
      <c r="I224" s="12"/>
      <c r="J224" s="12"/>
      <c r="K224" s="12"/>
      <c r="L224" s="12"/>
    </row>
    <row r="225" ht="16.5" customHeight="1">
      <c r="A225" s="12"/>
      <c r="B225" s="71"/>
      <c r="C225" s="72"/>
      <c r="D225" s="66"/>
      <c r="E225" s="121"/>
      <c r="F225" s="94"/>
      <c r="G225" s="95"/>
      <c r="H225" s="12"/>
      <c r="I225" s="12"/>
      <c r="J225" s="12"/>
      <c r="K225" s="12"/>
      <c r="L225" s="12"/>
    </row>
    <row r="226" ht="16.5" customHeight="1">
      <c r="A226" s="12"/>
      <c r="B226" s="71"/>
      <c r="C226" s="72"/>
      <c r="D226" s="66"/>
      <c r="E226" s="121"/>
      <c r="F226" s="94"/>
      <c r="G226" s="95"/>
      <c r="H226" s="12"/>
      <c r="I226" s="12"/>
      <c r="J226" s="12"/>
      <c r="K226" s="12"/>
      <c r="L226" s="12"/>
    </row>
    <row r="227" ht="16.5" customHeight="1">
      <c r="A227" s="12"/>
      <c r="B227" s="71"/>
      <c r="C227" s="72"/>
      <c r="D227" s="66"/>
      <c r="E227" s="121"/>
      <c r="F227" s="94"/>
      <c r="G227" s="95"/>
      <c r="H227" s="12"/>
      <c r="I227" s="12"/>
      <c r="J227" s="12"/>
      <c r="K227" s="12"/>
      <c r="L227" s="12"/>
    </row>
    <row r="228" ht="16.5" customHeight="1">
      <c r="A228" s="12"/>
      <c r="B228" s="71"/>
      <c r="C228" s="72"/>
      <c r="D228" s="66"/>
      <c r="E228" s="121"/>
      <c r="F228" s="94"/>
      <c r="G228" s="95"/>
      <c r="H228" s="12"/>
      <c r="I228" s="12"/>
      <c r="J228" s="12"/>
      <c r="K228" s="12"/>
      <c r="L228" s="12"/>
    </row>
    <row r="229" ht="16.5" customHeight="1">
      <c r="A229" s="12"/>
      <c r="B229" s="71"/>
      <c r="C229" s="72"/>
      <c r="D229" s="66"/>
      <c r="E229" s="121"/>
      <c r="F229" s="94"/>
      <c r="G229" s="95"/>
      <c r="H229" s="12"/>
      <c r="I229" s="12"/>
      <c r="J229" s="12"/>
      <c r="K229" s="12"/>
      <c r="L229" s="12"/>
    </row>
    <row r="230" ht="16.5" customHeight="1">
      <c r="A230" s="12"/>
      <c r="B230" s="71"/>
      <c r="C230" s="72"/>
      <c r="D230" s="66"/>
      <c r="E230" s="121"/>
      <c r="F230" s="94"/>
      <c r="G230" s="95"/>
      <c r="H230" s="12"/>
      <c r="I230" s="12"/>
      <c r="J230" s="12"/>
      <c r="K230" s="12"/>
      <c r="L230" s="12"/>
    </row>
    <row r="231" ht="16.5" customHeight="1">
      <c r="A231" s="12"/>
      <c r="B231" s="71"/>
      <c r="C231" s="72"/>
      <c r="D231" s="66"/>
      <c r="E231" s="121"/>
      <c r="F231" s="94"/>
      <c r="G231" s="95"/>
      <c r="H231" s="12"/>
      <c r="I231" s="12"/>
      <c r="J231" s="12"/>
      <c r="K231" s="12"/>
      <c r="L231" s="12"/>
    </row>
    <row r="232" ht="16.5" customHeight="1">
      <c r="A232" s="12"/>
      <c r="B232" s="71"/>
      <c r="C232" s="72"/>
      <c r="D232" s="66"/>
      <c r="E232" s="121"/>
      <c r="F232" s="94"/>
      <c r="G232" s="95"/>
      <c r="H232" s="12"/>
      <c r="I232" s="12"/>
      <c r="J232" s="12"/>
      <c r="K232" s="12"/>
      <c r="L232" s="12"/>
    </row>
    <row r="233" ht="16.5" customHeight="1">
      <c r="A233" s="12"/>
      <c r="B233" s="71"/>
      <c r="C233" s="72"/>
      <c r="D233" s="66"/>
      <c r="E233" s="121"/>
      <c r="F233" s="94"/>
      <c r="G233" s="95"/>
      <c r="H233" s="12"/>
      <c r="I233" s="12"/>
      <c r="J233" s="12"/>
      <c r="K233" s="12"/>
      <c r="L233" s="12"/>
    </row>
    <row r="234" ht="16.5" customHeight="1">
      <c r="A234" s="12"/>
      <c r="B234" s="71"/>
      <c r="C234" s="72"/>
      <c r="D234" s="66"/>
      <c r="E234" s="121"/>
      <c r="F234" s="94"/>
      <c r="G234" s="95"/>
      <c r="H234" s="12"/>
      <c r="I234" s="12"/>
      <c r="J234" s="12"/>
      <c r="K234" s="12"/>
      <c r="L234" s="12"/>
    </row>
    <row r="235" ht="16.5" customHeight="1">
      <c r="A235" s="12"/>
      <c r="B235" s="71"/>
      <c r="C235" s="72"/>
      <c r="D235" s="66"/>
      <c r="E235" s="121"/>
      <c r="F235" s="94"/>
      <c r="G235" s="95"/>
      <c r="H235" s="12"/>
      <c r="I235" s="12"/>
      <c r="J235" s="12"/>
      <c r="K235" s="12"/>
      <c r="L235" s="12"/>
    </row>
    <row r="236" ht="16.5" customHeight="1">
      <c r="A236" s="12"/>
      <c r="B236" s="71"/>
      <c r="C236" s="72"/>
      <c r="D236" s="66"/>
      <c r="E236" s="121"/>
      <c r="F236" s="94"/>
      <c r="G236" s="95"/>
      <c r="H236" s="12"/>
      <c r="I236" s="12"/>
      <c r="J236" s="12"/>
      <c r="K236" s="12"/>
      <c r="L236" s="12"/>
    </row>
    <row r="237" ht="16.5" customHeight="1">
      <c r="A237" s="12"/>
      <c r="B237" s="71"/>
      <c r="C237" s="72"/>
      <c r="D237" s="66"/>
      <c r="E237" s="121"/>
      <c r="F237" s="94"/>
      <c r="G237" s="95"/>
      <c r="H237" s="12"/>
      <c r="I237" s="12"/>
      <c r="J237" s="12"/>
      <c r="K237" s="12"/>
      <c r="L237" s="12"/>
    </row>
    <row r="238" ht="16.5" customHeight="1">
      <c r="A238" s="12"/>
      <c r="B238" s="71"/>
      <c r="C238" s="72"/>
      <c r="D238" s="66"/>
      <c r="E238" s="121"/>
      <c r="F238" s="94"/>
      <c r="G238" s="95"/>
      <c r="H238" s="12"/>
      <c r="I238" s="12"/>
      <c r="J238" s="12"/>
      <c r="K238" s="12"/>
      <c r="L238" s="12"/>
    </row>
    <row r="239" ht="16.5" customHeight="1">
      <c r="A239" s="12"/>
      <c r="B239" s="71"/>
      <c r="C239" s="72"/>
      <c r="D239" s="66"/>
      <c r="E239" s="121"/>
      <c r="F239" s="94"/>
      <c r="G239" s="95"/>
      <c r="H239" s="12"/>
      <c r="I239" s="12"/>
      <c r="J239" s="12"/>
      <c r="K239" s="12"/>
      <c r="L239" s="12"/>
    </row>
    <row r="240" ht="16.5" customHeight="1">
      <c r="A240" s="12"/>
      <c r="B240" s="71"/>
      <c r="C240" s="72"/>
      <c r="D240" s="66"/>
      <c r="E240" s="121"/>
      <c r="F240" s="94"/>
      <c r="G240" s="95"/>
      <c r="H240" s="12"/>
      <c r="I240" s="12"/>
      <c r="J240" s="12"/>
      <c r="K240" s="12"/>
      <c r="L240" s="12"/>
    </row>
    <row r="241" ht="16.5" customHeight="1">
      <c r="A241" s="12"/>
      <c r="B241" s="71"/>
      <c r="C241" s="72"/>
      <c r="D241" s="66"/>
      <c r="E241" s="121"/>
      <c r="F241" s="94"/>
      <c r="G241" s="95"/>
      <c r="H241" s="12"/>
      <c r="I241" s="12"/>
      <c r="J241" s="12"/>
      <c r="K241" s="12"/>
      <c r="L241" s="12"/>
    </row>
    <row r="242" ht="16.5" customHeight="1">
      <c r="A242" s="12"/>
      <c r="B242" s="71"/>
      <c r="C242" s="72"/>
      <c r="D242" s="66"/>
      <c r="E242" s="121"/>
      <c r="F242" s="94"/>
      <c r="G242" s="95"/>
      <c r="H242" s="12"/>
      <c r="I242" s="12"/>
      <c r="J242" s="12"/>
      <c r="K242" s="12"/>
      <c r="L242" s="12"/>
    </row>
    <row r="243" ht="16.5" customHeight="1">
      <c r="A243" s="12"/>
      <c r="B243" s="71"/>
      <c r="C243" s="72"/>
      <c r="D243" s="66"/>
      <c r="E243" s="121"/>
      <c r="F243" s="94"/>
      <c r="G243" s="95"/>
      <c r="H243" s="12"/>
      <c r="I243" s="12"/>
      <c r="J243" s="12"/>
      <c r="K243" s="12"/>
      <c r="L243" s="12"/>
    </row>
    <row r="244" ht="16.5" customHeight="1">
      <c r="A244" s="12"/>
      <c r="B244" s="71"/>
      <c r="C244" s="72"/>
      <c r="D244" s="66"/>
      <c r="E244" s="121"/>
      <c r="F244" s="94"/>
      <c r="G244" s="95"/>
      <c r="H244" s="12"/>
      <c r="I244" s="12"/>
      <c r="J244" s="12"/>
      <c r="K244" s="12"/>
      <c r="L244" s="12"/>
    </row>
    <row r="245" ht="16.5" customHeight="1">
      <c r="A245" s="12"/>
      <c r="B245" s="71"/>
      <c r="C245" s="72"/>
      <c r="D245" s="66"/>
      <c r="E245" s="121"/>
      <c r="F245" s="94"/>
      <c r="G245" s="95"/>
      <c r="H245" s="12"/>
      <c r="I245" s="12"/>
      <c r="J245" s="12"/>
      <c r="K245" s="12"/>
      <c r="L245" s="12"/>
    </row>
    <row r="246" ht="16.5" customHeight="1">
      <c r="A246" s="12"/>
      <c r="B246" s="71"/>
      <c r="C246" s="72"/>
      <c r="D246" s="66"/>
      <c r="E246" s="121"/>
      <c r="F246" s="94"/>
      <c r="G246" s="95"/>
      <c r="H246" s="12"/>
      <c r="I246" s="12"/>
      <c r="J246" s="12"/>
      <c r="K246" s="12"/>
      <c r="L246" s="12"/>
    </row>
    <row r="247" ht="16.5" customHeight="1">
      <c r="A247" s="12"/>
      <c r="B247" s="71"/>
      <c r="C247" s="72"/>
      <c r="D247" s="66"/>
      <c r="E247" s="121"/>
      <c r="F247" s="94"/>
      <c r="G247" s="95"/>
      <c r="H247" s="12"/>
      <c r="I247" s="12"/>
      <c r="J247" s="12"/>
      <c r="K247" s="12"/>
      <c r="L247" s="12"/>
    </row>
    <row r="248" ht="16.5" customHeight="1">
      <c r="A248" s="12"/>
      <c r="B248" s="71"/>
      <c r="C248" s="72"/>
      <c r="D248" s="66"/>
      <c r="E248" s="121"/>
      <c r="F248" s="94"/>
      <c r="G248" s="95"/>
      <c r="H248" s="12"/>
      <c r="I248" s="12"/>
      <c r="J248" s="12"/>
      <c r="K248" s="12"/>
      <c r="L248" s="12"/>
    </row>
    <row r="249" ht="16.5" customHeight="1">
      <c r="A249" s="12"/>
      <c r="B249" s="71"/>
      <c r="C249" s="72"/>
      <c r="D249" s="66"/>
      <c r="E249" s="121"/>
      <c r="F249" s="94"/>
      <c r="G249" s="95"/>
      <c r="H249" s="12"/>
      <c r="I249" s="12"/>
      <c r="J249" s="12"/>
      <c r="K249" s="12"/>
      <c r="L249" s="12"/>
    </row>
    <row r="250" ht="16.5" customHeight="1">
      <c r="A250" s="12"/>
      <c r="B250" s="71"/>
      <c r="C250" s="72"/>
      <c r="D250" s="66"/>
      <c r="E250" s="121"/>
      <c r="F250" s="94"/>
      <c r="G250" s="95"/>
      <c r="H250" s="12"/>
      <c r="I250" s="12"/>
      <c r="J250" s="12"/>
      <c r="K250" s="12"/>
      <c r="L250" s="12"/>
    </row>
    <row r="251" ht="16.5" customHeight="1">
      <c r="A251" s="12"/>
      <c r="B251" s="71"/>
      <c r="C251" s="72"/>
      <c r="D251" s="66"/>
      <c r="E251" s="121"/>
      <c r="F251" s="94"/>
      <c r="G251" s="95"/>
      <c r="H251" s="12"/>
      <c r="I251" s="12"/>
      <c r="J251" s="12"/>
      <c r="K251" s="12"/>
      <c r="L251" s="12"/>
    </row>
    <row r="252" ht="16.5" customHeight="1">
      <c r="A252" s="12"/>
      <c r="B252" s="71"/>
      <c r="C252" s="72"/>
      <c r="D252" s="66"/>
      <c r="E252" s="121"/>
      <c r="F252" s="94"/>
      <c r="G252" s="95"/>
      <c r="H252" s="12"/>
      <c r="I252" s="12"/>
      <c r="J252" s="12"/>
      <c r="K252" s="12"/>
      <c r="L252" s="12"/>
    </row>
    <row r="253" ht="16.5" customHeight="1">
      <c r="A253" s="12"/>
      <c r="B253" s="71"/>
      <c r="C253" s="72"/>
      <c r="D253" s="66"/>
      <c r="E253" s="121"/>
      <c r="F253" s="94"/>
      <c r="G253" s="95"/>
      <c r="H253" s="12"/>
      <c r="I253" s="12"/>
      <c r="J253" s="12"/>
      <c r="K253" s="12"/>
      <c r="L253" s="12"/>
    </row>
    <row r="254" ht="16.5" customHeight="1">
      <c r="A254" s="12"/>
      <c r="B254" s="71"/>
      <c r="C254" s="72"/>
      <c r="D254" s="66"/>
      <c r="E254" s="121"/>
      <c r="F254" s="94"/>
      <c r="G254" s="95"/>
      <c r="H254" s="12"/>
      <c r="I254" s="12"/>
      <c r="J254" s="12"/>
      <c r="K254" s="12"/>
      <c r="L254" s="12"/>
    </row>
    <row r="255" ht="16.5" customHeight="1">
      <c r="A255" s="12"/>
      <c r="B255" s="71"/>
      <c r="C255" s="72"/>
      <c r="D255" s="66"/>
      <c r="E255" s="121"/>
      <c r="F255" s="94"/>
      <c r="G255" s="95"/>
      <c r="H255" s="12"/>
      <c r="I255" s="12"/>
      <c r="J255" s="12"/>
      <c r="K255" s="12"/>
      <c r="L255" s="12"/>
    </row>
    <row r="256" ht="16.5" customHeight="1">
      <c r="A256" s="12"/>
      <c r="B256" s="71"/>
      <c r="C256" s="72"/>
      <c r="D256" s="66"/>
      <c r="E256" s="121"/>
      <c r="F256" s="94"/>
      <c r="G256" s="95"/>
      <c r="H256" s="12"/>
      <c r="I256" s="12"/>
      <c r="J256" s="12"/>
      <c r="K256" s="12"/>
      <c r="L256" s="12"/>
    </row>
    <row r="257" ht="16.5" customHeight="1">
      <c r="A257" s="12"/>
      <c r="B257" s="71"/>
      <c r="C257" s="72"/>
      <c r="D257" s="66"/>
      <c r="E257" s="121"/>
      <c r="F257" s="94"/>
      <c r="G257" s="95"/>
      <c r="H257" s="12"/>
      <c r="I257" s="12"/>
      <c r="J257" s="12"/>
      <c r="K257" s="12"/>
      <c r="L257" s="12"/>
    </row>
    <row r="258" ht="16.5" customHeight="1">
      <c r="A258" s="12"/>
      <c r="B258" s="71"/>
      <c r="C258" s="72"/>
      <c r="D258" s="66"/>
      <c r="E258" s="121"/>
      <c r="F258" s="94"/>
      <c r="G258" s="95"/>
      <c r="H258" s="12"/>
      <c r="I258" s="12"/>
      <c r="J258" s="12"/>
      <c r="K258" s="12"/>
      <c r="L258" s="12"/>
    </row>
    <row r="259" ht="16.5" customHeight="1">
      <c r="A259" s="12"/>
      <c r="B259" s="71"/>
      <c r="C259" s="72"/>
      <c r="D259" s="66"/>
      <c r="E259" s="121"/>
      <c r="F259" s="94"/>
      <c r="G259" s="95"/>
      <c r="H259" s="12"/>
      <c r="I259" s="12"/>
      <c r="J259" s="12"/>
      <c r="K259" s="12"/>
      <c r="L259" s="12"/>
    </row>
    <row r="260" ht="16.5" customHeight="1">
      <c r="A260" s="12"/>
      <c r="B260" s="71"/>
      <c r="C260" s="72"/>
      <c r="D260" s="66"/>
      <c r="E260" s="121"/>
      <c r="F260" s="94"/>
      <c r="G260" s="95"/>
      <c r="H260" s="12"/>
      <c r="I260" s="12"/>
      <c r="J260" s="12"/>
      <c r="K260" s="12"/>
      <c r="L260" s="12"/>
    </row>
    <row r="261" ht="16.5" customHeight="1">
      <c r="A261" s="12"/>
      <c r="B261" s="71"/>
      <c r="C261" s="72"/>
      <c r="D261" s="66"/>
      <c r="E261" s="121"/>
      <c r="F261" s="94"/>
      <c r="G261" s="95"/>
      <c r="H261" s="12"/>
      <c r="I261" s="12"/>
      <c r="J261" s="12"/>
      <c r="K261" s="12"/>
      <c r="L261" s="12"/>
    </row>
    <row r="262" ht="16.5" customHeight="1">
      <c r="A262" s="12"/>
      <c r="B262" s="71"/>
      <c r="C262" s="72"/>
      <c r="D262" s="66"/>
      <c r="E262" s="121"/>
      <c r="F262" s="94"/>
      <c r="G262" s="95"/>
      <c r="H262" s="12"/>
      <c r="I262" s="12"/>
      <c r="J262" s="12"/>
      <c r="K262" s="12"/>
      <c r="L262" s="12"/>
    </row>
    <row r="263" ht="16.5" customHeight="1">
      <c r="A263" s="12"/>
      <c r="B263" s="71"/>
      <c r="C263" s="72"/>
      <c r="D263" s="66"/>
      <c r="E263" s="121"/>
      <c r="F263" s="94"/>
      <c r="G263" s="95"/>
      <c r="H263" s="12"/>
      <c r="I263" s="12"/>
      <c r="J263" s="12"/>
      <c r="K263" s="12"/>
      <c r="L263" s="12"/>
    </row>
    <row r="264" ht="16.5" customHeight="1">
      <c r="A264" s="12"/>
      <c r="B264" s="71"/>
      <c r="C264" s="72"/>
      <c r="D264" s="66"/>
      <c r="E264" s="121"/>
      <c r="F264" s="94"/>
      <c r="G264" s="95"/>
      <c r="H264" s="12"/>
      <c r="I264" s="12"/>
      <c r="J264" s="12"/>
      <c r="K264" s="12"/>
      <c r="L264" s="12"/>
    </row>
    <row r="265" ht="16.5" customHeight="1">
      <c r="A265" s="12"/>
      <c r="B265" s="71"/>
      <c r="C265" s="72"/>
      <c r="D265" s="66"/>
      <c r="E265" s="121"/>
      <c r="F265" s="94"/>
      <c r="G265" s="95"/>
      <c r="H265" s="12"/>
      <c r="I265" s="12"/>
      <c r="J265" s="12"/>
      <c r="K265" s="12"/>
      <c r="L265" s="12"/>
    </row>
    <row r="266" ht="16.5" customHeight="1">
      <c r="A266" s="12"/>
      <c r="B266" s="71"/>
      <c r="C266" s="72"/>
      <c r="D266" s="66"/>
      <c r="E266" s="121"/>
      <c r="F266" s="94"/>
      <c r="G266" s="95"/>
      <c r="H266" s="12"/>
      <c r="I266" s="12"/>
      <c r="J266" s="12"/>
      <c r="K266" s="12"/>
      <c r="L266" s="12"/>
    </row>
    <row r="267" ht="16.5" customHeight="1">
      <c r="A267" s="12"/>
      <c r="B267" s="71"/>
      <c r="C267" s="72"/>
      <c r="D267" s="66"/>
      <c r="E267" s="121"/>
      <c r="F267" s="94"/>
      <c r="G267" s="95"/>
      <c r="H267" s="12"/>
      <c r="I267" s="12"/>
      <c r="J267" s="12"/>
      <c r="K267" s="12"/>
      <c r="L267" s="12"/>
    </row>
    <row r="268" ht="16.5" customHeight="1">
      <c r="A268" s="12"/>
      <c r="B268" s="71"/>
      <c r="C268" s="72"/>
      <c r="D268" s="66"/>
      <c r="E268" s="121"/>
      <c r="F268" s="94"/>
      <c r="G268" s="95"/>
      <c r="H268" s="12"/>
      <c r="I268" s="12"/>
      <c r="J268" s="12"/>
      <c r="K268" s="12"/>
      <c r="L268" s="12"/>
    </row>
    <row r="269" ht="16.5" customHeight="1">
      <c r="A269" s="12"/>
      <c r="B269" s="71"/>
      <c r="C269" s="72"/>
      <c r="D269" s="66"/>
      <c r="E269" s="121"/>
      <c r="F269" s="94"/>
      <c r="G269" s="95"/>
      <c r="H269" s="12"/>
      <c r="I269" s="12"/>
      <c r="J269" s="12"/>
      <c r="K269" s="12"/>
      <c r="L269" s="12"/>
    </row>
    <row r="270" ht="16.5" customHeight="1">
      <c r="A270" s="12"/>
      <c r="B270" s="71"/>
      <c r="C270" s="72"/>
      <c r="D270" s="66"/>
      <c r="E270" s="121"/>
      <c r="F270" s="94"/>
      <c r="G270" s="95"/>
      <c r="H270" s="12"/>
      <c r="I270" s="12"/>
      <c r="J270" s="12"/>
      <c r="K270" s="12"/>
      <c r="L270" s="12"/>
    </row>
    <row r="271" ht="16.5" customHeight="1">
      <c r="A271" s="12"/>
      <c r="B271" s="71"/>
      <c r="C271" s="72"/>
      <c r="D271" s="66"/>
      <c r="E271" s="121"/>
      <c r="F271" s="94"/>
      <c r="G271" s="95"/>
      <c r="H271" s="12"/>
      <c r="I271" s="12"/>
      <c r="J271" s="12"/>
      <c r="K271" s="12"/>
      <c r="L271" s="12"/>
    </row>
    <row r="272" ht="16.5" customHeight="1">
      <c r="A272" s="12"/>
      <c r="B272" s="71"/>
      <c r="C272" s="72"/>
      <c r="D272" s="66"/>
      <c r="E272" s="121"/>
      <c r="F272" s="94"/>
      <c r="G272" s="95"/>
      <c r="H272" s="12"/>
      <c r="I272" s="12"/>
      <c r="J272" s="12"/>
      <c r="K272" s="12"/>
      <c r="L272" s="12"/>
    </row>
    <row r="273" ht="16.5" customHeight="1">
      <c r="A273" s="12"/>
      <c r="B273" s="71"/>
      <c r="C273" s="72"/>
      <c r="D273" s="66"/>
      <c r="E273" s="121"/>
      <c r="F273" s="94"/>
      <c r="G273" s="95"/>
      <c r="H273" s="12"/>
      <c r="I273" s="12"/>
      <c r="J273" s="12"/>
      <c r="K273" s="12"/>
      <c r="L273" s="12"/>
    </row>
    <row r="274" ht="16.5" customHeight="1">
      <c r="A274" s="12"/>
      <c r="B274" s="71"/>
      <c r="C274" s="72"/>
      <c r="D274" s="66"/>
      <c r="E274" s="121"/>
      <c r="F274" s="94"/>
      <c r="G274" s="95"/>
      <c r="H274" s="12"/>
      <c r="I274" s="12"/>
      <c r="J274" s="12"/>
      <c r="K274" s="12"/>
      <c r="L274" s="12"/>
    </row>
    <row r="275" ht="16.5" customHeight="1">
      <c r="A275" s="12"/>
      <c r="B275" s="71"/>
      <c r="C275" s="72"/>
      <c r="D275" s="66"/>
      <c r="E275" s="121"/>
      <c r="F275" s="94"/>
      <c r="G275" s="95"/>
      <c r="H275" s="12"/>
      <c r="I275" s="12"/>
      <c r="J275" s="12"/>
      <c r="K275" s="12"/>
      <c r="L275" s="12"/>
    </row>
    <row r="276" ht="16.5" customHeight="1">
      <c r="A276" s="12"/>
      <c r="B276" s="71"/>
      <c r="C276" s="72"/>
      <c r="D276" s="66"/>
      <c r="E276" s="121"/>
      <c r="F276" s="94"/>
      <c r="G276" s="95"/>
      <c r="H276" s="12"/>
      <c r="I276" s="12"/>
      <c r="J276" s="12"/>
      <c r="K276" s="12"/>
      <c r="L276" s="12"/>
    </row>
    <row r="277" ht="16.5" customHeight="1">
      <c r="A277" s="12"/>
      <c r="B277" s="71"/>
      <c r="C277" s="72"/>
      <c r="D277" s="66"/>
      <c r="E277" s="121"/>
      <c r="F277" s="94"/>
      <c r="G277" s="95"/>
      <c r="H277" s="12"/>
      <c r="I277" s="12"/>
      <c r="J277" s="12"/>
      <c r="K277" s="12"/>
      <c r="L277" s="12"/>
    </row>
    <row r="278" ht="16.5" customHeight="1">
      <c r="A278" s="12"/>
      <c r="B278" s="71"/>
      <c r="C278" s="72"/>
      <c r="D278" s="66"/>
      <c r="E278" s="121"/>
      <c r="F278" s="94"/>
      <c r="G278" s="95"/>
      <c r="H278" s="12"/>
      <c r="I278" s="12"/>
      <c r="J278" s="12"/>
      <c r="K278" s="12"/>
      <c r="L278" s="12"/>
    </row>
    <row r="279" ht="16.5" customHeight="1">
      <c r="A279" s="12"/>
      <c r="B279" s="71"/>
      <c r="C279" s="72"/>
      <c r="D279" s="66"/>
      <c r="E279" s="121"/>
      <c r="F279" s="94"/>
      <c r="G279" s="95"/>
      <c r="H279" s="12"/>
      <c r="I279" s="12"/>
      <c r="J279" s="12"/>
      <c r="K279" s="12"/>
      <c r="L279" s="12"/>
    </row>
    <row r="280" ht="16.5" customHeight="1">
      <c r="A280" s="12"/>
      <c r="B280" s="71"/>
      <c r="C280" s="72"/>
      <c r="D280" s="66"/>
      <c r="E280" s="121"/>
      <c r="F280" s="94"/>
      <c r="G280" s="95"/>
      <c r="H280" s="12"/>
      <c r="I280" s="12"/>
      <c r="J280" s="12"/>
      <c r="K280" s="12"/>
      <c r="L280" s="12"/>
    </row>
    <row r="281" ht="16.5" customHeight="1">
      <c r="A281" s="12"/>
      <c r="B281" s="71"/>
      <c r="C281" s="72"/>
      <c r="D281" s="66"/>
      <c r="E281" s="121"/>
      <c r="F281" s="94"/>
      <c r="G281" s="95"/>
      <c r="H281" s="12"/>
      <c r="I281" s="12"/>
      <c r="J281" s="12"/>
      <c r="K281" s="12"/>
      <c r="L281" s="12"/>
    </row>
    <row r="282" ht="16.5" customHeight="1">
      <c r="A282" s="12"/>
      <c r="B282" s="71"/>
      <c r="C282" s="72"/>
      <c r="D282" s="66"/>
      <c r="E282" s="121"/>
      <c r="F282" s="94"/>
      <c r="G282" s="95"/>
      <c r="H282" s="12"/>
      <c r="I282" s="12"/>
      <c r="J282" s="12"/>
      <c r="K282" s="12"/>
      <c r="L282" s="12"/>
    </row>
    <row r="283" ht="16.5" customHeight="1">
      <c r="A283" s="12"/>
      <c r="B283" s="71"/>
      <c r="C283" s="72"/>
      <c r="D283" s="66"/>
      <c r="E283" s="121"/>
      <c r="F283" s="94"/>
      <c r="G283" s="95"/>
      <c r="H283" s="12"/>
      <c r="I283" s="12"/>
      <c r="J283" s="12"/>
      <c r="K283" s="12"/>
      <c r="L283" s="12"/>
    </row>
    <row r="284" ht="16.5" customHeight="1">
      <c r="A284" s="12"/>
      <c r="B284" s="71"/>
      <c r="C284" s="72"/>
      <c r="D284" s="66"/>
      <c r="E284" s="121"/>
      <c r="F284" s="94"/>
      <c r="G284" s="95"/>
      <c r="H284" s="12"/>
      <c r="I284" s="12"/>
      <c r="J284" s="12"/>
      <c r="K284" s="12"/>
      <c r="L284" s="12"/>
    </row>
    <row r="285" ht="16.5" customHeight="1">
      <c r="A285" s="12"/>
      <c r="B285" s="71"/>
      <c r="C285" s="72"/>
      <c r="D285" s="66"/>
      <c r="E285" s="121"/>
      <c r="F285" s="94"/>
      <c r="G285" s="95"/>
      <c r="H285" s="12"/>
      <c r="I285" s="12"/>
      <c r="J285" s="12"/>
      <c r="K285" s="12"/>
      <c r="L285" s="12"/>
    </row>
    <row r="286" ht="16.5" customHeight="1">
      <c r="A286" s="12"/>
      <c r="B286" s="71"/>
      <c r="C286" s="72"/>
      <c r="D286" s="66"/>
      <c r="E286" s="121"/>
      <c r="F286" s="94"/>
      <c r="G286" s="95"/>
      <c r="H286" s="12"/>
      <c r="I286" s="12"/>
      <c r="J286" s="12"/>
      <c r="K286" s="12"/>
      <c r="L286" s="12"/>
    </row>
    <row r="287" ht="16.5" customHeight="1">
      <c r="A287" s="12"/>
      <c r="B287" s="71"/>
      <c r="C287" s="72"/>
      <c r="D287" s="66"/>
      <c r="E287" s="121"/>
      <c r="F287" s="94"/>
      <c r="G287" s="95"/>
      <c r="H287" s="12"/>
      <c r="I287" s="12"/>
      <c r="J287" s="12"/>
      <c r="K287" s="12"/>
      <c r="L287" s="12"/>
    </row>
    <row r="288" ht="16.5" customHeight="1">
      <c r="A288" s="12"/>
      <c r="B288" s="71"/>
      <c r="C288" s="72"/>
      <c r="D288" s="66"/>
      <c r="E288" s="121"/>
      <c r="F288" s="94"/>
      <c r="G288" s="95"/>
      <c r="H288" s="12"/>
      <c r="I288" s="12"/>
      <c r="J288" s="12"/>
      <c r="K288" s="12"/>
      <c r="L288" s="12"/>
    </row>
    <row r="289" ht="16.5" customHeight="1">
      <c r="A289" s="12"/>
      <c r="B289" s="71"/>
      <c r="C289" s="72"/>
      <c r="D289" s="66"/>
      <c r="E289" s="121"/>
      <c r="F289" s="94"/>
      <c r="G289" s="95"/>
      <c r="H289" s="12"/>
      <c r="I289" s="12"/>
      <c r="J289" s="12"/>
      <c r="K289" s="12"/>
      <c r="L289" s="12"/>
    </row>
    <row r="290" ht="16.5" customHeight="1">
      <c r="A290" s="12"/>
      <c r="B290" s="71"/>
      <c r="C290" s="72"/>
      <c r="D290" s="66"/>
      <c r="E290" s="121"/>
      <c r="F290" s="94"/>
      <c r="G290" s="95"/>
      <c r="H290" s="12"/>
      <c r="I290" s="12"/>
      <c r="J290" s="12"/>
      <c r="K290" s="12"/>
      <c r="L290" s="12"/>
    </row>
    <row r="291" ht="16.5" customHeight="1">
      <c r="A291" s="12"/>
      <c r="B291" s="71"/>
      <c r="C291" s="72"/>
      <c r="D291" s="66"/>
      <c r="E291" s="121"/>
      <c r="F291" s="94"/>
      <c r="G291" s="95"/>
      <c r="H291" s="12"/>
      <c r="I291" s="12"/>
      <c r="J291" s="12"/>
      <c r="K291" s="12"/>
      <c r="L291" s="12"/>
    </row>
    <row r="292" ht="16.5" customHeight="1">
      <c r="A292" s="12"/>
      <c r="B292" s="71"/>
      <c r="C292" s="72"/>
      <c r="D292" s="66"/>
      <c r="E292" s="121"/>
      <c r="F292" s="94"/>
      <c r="G292" s="95"/>
      <c r="H292" s="12"/>
      <c r="I292" s="12"/>
      <c r="J292" s="12"/>
      <c r="K292" s="12"/>
      <c r="L292" s="12"/>
    </row>
    <row r="293" ht="16.5" customHeight="1">
      <c r="A293" s="12"/>
      <c r="B293" s="71"/>
      <c r="C293" s="72"/>
      <c r="D293" s="66"/>
      <c r="E293" s="121"/>
      <c r="F293" s="94"/>
      <c r="G293" s="95"/>
      <c r="H293" s="12"/>
      <c r="I293" s="12"/>
      <c r="J293" s="12"/>
      <c r="K293" s="12"/>
      <c r="L293" s="12"/>
    </row>
    <row r="294" ht="16.5" customHeight="1">
      <c r="A294" s="12"/>
      <c r="B294" s="71"/>
      <c r="C294" s="72"/>
      <c r="D294" s="66"/>
      <c r="E294" s="121"/>
      <c r="F294" s="94"/>
      <c r="G294" s="95"/>
      <c r="H294" s="12"/>
      <c r="I294" s="12"/>
      <c r="J294" s="12"/>
      <c r="K294" s="12"/>
      <c r="L294" s="12"/>
    </row>
    <row r="295" ht="16.5" customHeight="1">
      <c r="A295" s="12"/>
      <c r="B295" s="71"/>
      <c r="C295" s="72"/>
      <c r="D295" s="66"/>
      <c r="E295" s="121"/>
      <c r="F295" s="94"/>
      <c r="G295" s="95"/>
      <c r="H295" s="12"/>
      <c r="I295" s="12"/>
      <c r="J295" s="12"/>
      <c r="K295" s="12"/>
      <c r="L295" s="12"/>
    </row>
    <row r="296" ht="16.5" customHeight="1">
      <c r="A296" s="12"/>
      <c r="B296" s="71"/>
      <c r="C296" s="72"/>
      <c r="D296" s="66"/>
      <c r="E296" s="121"/>
      <c r="F296" s="94"/>
      <c r="G296" s="95"/>
      <c r="H296" s="12"/>
      <c r="I296" s="12"/>
      <c r="J296" s="12"/>
      <c r="K296" s="12"/>
      <c r="L296" s="12"/>
    </row>
    <row r="297" ht="16.5" customHeight="1">
      <c r="A297" s="12"/>
      <c r="B297" s="71"/>
      <c r="C297" s="72"/>
      <c r="D297" s="66"/>
      <c r="E297" s="121"/>
      <c r="F297" s="94"/>
      <c r="G297" s="95"/>
      <c r="H297" s="12"/>
      <c r="I297" s="12"/>
      <c r="J297" s="12"/>
      <c r="K297" s="12"/>
      <c r="L297" s="12"/>
    </row>
    <row r="298" ht="16.5" customHeight="1">
      <c r="A298" s="12"/>
      <c r="B298" s="71"/>
      <c r="C298" s="72"/>
      <c r="D298" s="66"/>
      <c r="E298" s="121"/>
      <c r="F298" s="94"/>
      <c r="G298" s="95"/>
      <c r="H298" s="12"/>
      <c r="I298" s="12"/>
      <c r="J298" s="12"/>
      <c r="K298" s="12"/>
      <c r="L298" s="12"/>
    </row>
    <row r="299" ht="16.5" customHeight="1">
      <c r="A299" s="12"/>
      <c r="B299" s="71"/>
      <c r="C299" s="72"/>
      <c r="D299" s="66"/>
      <c r="E299" s="121"/>
      <c r="F299" s="94"/>
      <c r="G299" s="95"/>
      <c r="H299" s="12"/>
      <c r="I299" s="12"/>
      <c r="J299" s="12"/>
      <c r="K299" s="12"/>
      <c r="L299" s="12"/>
    </row>
    <row r="300" ht="16.5" customHeight="1">
      <c r="A300" s="12"/>
      <c r="B300" s="71"/>
      <c r="C300" s="72"/>
      <c r="D300" s="66"/>
      <c r="E300" s="121"/>
      <c r="F300" s="94"/>
      <c r="G300" s="95"/>
      <c r="H300" s="12"/>
      <c r="I300" s="12"/>
      <c r="J300" s="12"/>
      <c r="K300" s="12"/>
      <c r="L300" s="12"/>
    </row>
    <row r="301" ht="16.5" customHeight="1">
      <c r="A301" s="12"/>
      <c r="B301" s="71"/>
      <c r="C301" s="72"/>
      <c r="D301" s="66"/>
      <c r="E301" s="121"/>
      <c r="F301" s="94"/>
      <c r="G301" s="95"/>
      <c r="H301" s="12"/>
      <c r="I301" s="12"/>
      <c r="J301" s="12"/>
      <c r="K301" s="12"/>
      <c r="L301" s="12"/>
    </row>
    <row r="302" ht="16.5" customHeight="1">
      <c r="A302" s="12"/>
      <c r="B302" s="71"/>
      <c r="C302" s="72"/>
      <c r="D302" s="66"/>
      <c r="E302" s="121"/>
      <c r="F302" s="94"/>
      <c r="G302" s="95"/>
      <c r="H302" s="12"/>
      <c r="I302" s="12"/>
      <c r="J302" s="12"/>
      <c r="K302" s="12"/>
      <c r="L302" s="12"/>
    </row>
    <row r="303" ht="16.5" customHeight="1">
      <c r="A303" s="12"/>
      <c r="B303" s="71"/>
      <c r="C303" s="72"/>
      <c r="D303" s="66"/>
      <c r="E303" s="121"/>
      <c r="F303" s="94"/>
      <c r="G303" s="95"/>
      <c r="H303" s="12"/>
      <c r="I303" s="12"/>
      <c r="J303" s="12"/>
      <c r="K303" s="12"/>
      <c r="L303" s="12"/>
    </row>
    <row r="304" ht="16.5" customHeight="1">
      <c r="A304" s="12"/>
      <c r="B304" s="71"/>
      <c r="C304" s="72"/>
      <c r="D304" s="66"/>
      <c r="E304" s="121"/>
      <c r="F304" s="94"/>
      <c r="G304" s="95"/>
      <c r="H304" s="12"/>
      <c r="I304" s="12"/>
      <c r="J304" s="12"/>
      <c r="K304" s="12"/>
      <c r="L304" s="12"/>
    </row>
    <row r="305" ht="16.5" customHeight="1">
      <c r="A305" s="12"/>
      <c r="B305" s="71"/>
      <c r="C305" s="72"/>
      <c r="D305" s="66"/>
      <c r="E305" s="121"/>
      <c r="F305" s="94"/>
      <c r="G305" s="95"/>
      <c r="H305" s="12"/>
      <c r="I305" s="12"/>
      <c r="J305" s="12"/>
      <c r="K305" s="12"/>
      <c r="L305" s="12"/>
    </row>
    <row r="306" ht="16.5" customHeight="1">
      <c r="A306" s="12"/>
      <c r="B306" s="71"/>
      <c r="C306" s="72"/>
      <c r="D306" s="66"/>
      <c r="E306" s="121"/>
      <c r="F306" s="94"/>
      <c r="G306" s="95"/>
      <c r="H306" s="12"/>
      <c r="I306" s="12"/>
      <c r="J306" s="12"/>
      <c r="K306" s="12"/>
      <c r="L306" s="12"/>
    </row>
    <row r="307" ht="16.5" customHeight="1">
      <c r="A307" s="12"/>
      <c r="B307" s="71"/>
      <c r="C307" s="72"/>
      <c r="D307" s="66"/>
      <c r="E307" s="121"/>
      <c r="F307" s="94"/>
      <c r="G307" s="95"/>
      <c r="H307" s="12"/>
      <c r="I307" s="12"/>
      <c r="J307" s="12"/>
      <c r="K307" s="12"/>
      <c r="L307" s="12"/>
    </row>
    <row r="308" ht="16.5" customHeight="1">
      <c r="A308" s="12"/>
      <c r="B308" s="71"/>
      <c r="C308" s="72"/>
      <c r="D308" s="66"/>
      <c r="E308" s="121"/>
      <c r="F308" s="94"/>
      <c r="G308" s="95"/>
      <c r="H308" s="12"/>
      <c r="I308" s="12"/>
      <c r="J308" s="12"/>
      <c r="K308" s="12"/>
      <c r="L308" s="12"/>
    </row>
    <row r="309" ht="16.5" customHeight="1">
      <c r="A309" s="12"/>
      <c r="B309" s="71"/>
      <c r="C309" s="72"/>
      <c r="D309" s="66"/>
      <c r="E309" s="12"/>
      <c r="F309" s="94"/>
      <c r="G309" s="95"/>
      <c r="H309" s="12"/>
      <c r="I309" s="12"/>
      <c r="J309" s="12"/>
      <c r="K309" s="12"/>
      <c r="L309" s="12"/>
    </row>
    <row r="310" ht="16.5" customHeight="1">
      <c r="A310" s="12"/>
      <c r="B310" s="71"/>
      <c r="C310" s="72"/>
      <c r="D310" s="66"/>
      <c r="E310" s="12"/>
      <c r="F310" s="94"/>
      <c r="G310" s="95"/>
      <c r="H310" s="12"/>
      <c r="I310" s="12"/>
      <c r="J310" s="12"/>
      <c r="K310" s="12"/>
      <c r="L310" s="12"/>
    </row>
    <row r="311" ht="16.5" customHeight="1">
      <c r="A311" s="12"/>
      <c r="B311" s="71"/>
      <c r="C311" s="72"/>
      <c r="D311" s="66"/>
      <c r="E311" s="12"/>
      <c r="F311" s="94"/>
      <c r="G311" s="95"/>
      <c r="H311" s="12"/>
      <c r="I311" s="12"/>
      <c r="J311" s="12"/>
      <c r="K311" s="12"/>
      <c r="L311" s="12"/>
    </row>
    <row r="312" ht="16.5" customHeight="1">
      <c r="A312" s="12"/>
      <c r="B312" s="71"/>
      <c r="C312" s="72"/>
      <c r="D312" s="66"/>
      <c r="E312" s="12"/>
      <c r="F312" s="94"/>
      <c r="G312" s="95"/>
      <c r="H312" s="12"/>
      <c r="I312" s="12"/>
      <c r="J312" s="12"/>
      <c r="K312" s="12"/>
      <c r="L312" s="12"/>
    </row>
    <row r="313" ht="16.5" customHeight="1">
      <c r="A313" s="12"/>
      <c r="B313" s="71"/>
      <c r="C313" s="72"/>
      <c r="D313" s="66"/>
      <c r="E313" s="12"/>
      <c r="F313" s="94"/>
      <c r="G313" s="95"/>
      <c r="H313" s="12"/>
      <c r="I313" s="12"/>
      <c r="J313" s="12"/>
      <c r="K313" s="12"/>
      <c r="L313" s="12"/>
    </row>
    <row r="314" ht="16.5" customHeight="1">
      <c r="A314" s="12"/>
      <c r="B314" s="71"/>
      <c r="C314" s="72"/>
      <c r="D314" s="66"/>
      <c r="E314" s="12"/>
      <c r="F314" s="94"/>
      <c r="G314" s="95"/>
      <c r="H314" s="12"/>
      <c r="I314" s="12"/>
      <c r="J314" s="12"/>
      <c r="K314" s="12"/>
      <c r="L314" s="12"/>
    </row>
    <row r="315" ht="16.5" customHeight="1">
      <c r="A315" s="12"/>
      <c r="B315" s="71"/>
      <c r="C315" s="72"/>
      <c r="D315" s="66"/>
      <c r="E315" s="12"/>
      <c r="F315" s="94"/>
      <c r="G315" s="95"/>
      <c r="H315" s="12"/>
      <c r="I315" s="12"/>
      <c r="J315" s="12"/>
      <c r="K315" s="12"/>
      <c r="L315" s="12"/>
    </row>
    <row r="316" ht="16.5" customHeight="1">
      <c r="A316" s="12"/>
      <c r="B316" s="71"/>
      <c r="C316" s="72"/>
      <c r="D316" s="66"/>
      <c r="E316" s="12"/>
      <c r="F316" s="94"/>
      <c r="G316" s="95"/>
      <c r="H316" s="12"/>
      <c r="I316" s="12"/>
      <c r="J316" s="12"/>
      <c r="K316" s="12"/>
      <c r="L316" s="12"/>
    </row>
    <row r="317" ht="16.5" customHeight="1">
      <c r="A317" s="12"/>
      <c r="B317" s="71"/>
      <c r="C317" s="72"/>
      <c r="D317" s="66"/>
      <c r="E317" s="12"/>
      <c r="F317" s="94"/>
      <c r="G317" s="95"/>
      <c r="H317" s="12"/>
      <c r="I317" s="12"/>
      <c r="J317" s="12"/>
      <c r="K317" s="12"/>
      <c r="L317" s="12"/>
    </row>
    <row r="318" ht="16.5" customHeight="1">
      <c r="A318" s="12"/>
      <c r="B318" s="71"/>
      <c r="C318" s="72"/>
      <c r="D318" s="66"/>
      <c r="E318" s="12"/>
      <c r="F318" s="94"/>
      <c r="G318" s="95"/>
      <c r="H318" s="12"/>
      <c r="I318" s="12"/>
      <c r="J318" s="12"/>
      <c r="K318" s="12"/>
      <c r="L318" s="12"/>
    </row>
    <row r="319" ht="16.5" customHeight="1">
      <c r="A319" s="12"/>
      <c r="B319" s="71"/>
      <c r="C319" s="72"/>
      <c r="D319" s="66"/>
      <c r="E319" s="12"/>
      <c r="F319" s="94"/>
      <c r="G319" s="95"/>
      <c r="H319" s="12"/>
      <c r="I319" s="12"/>
      <c r="J319" s="12"/>
      <c r="K319" s="12"/>
      <c r="L319" s="12"/>
    </row>
    <row r="320" ht="16.5" customHeight="1">
      <c r="A320" s="12"/>
      <c r="B320" s="71"/>
      <c r="C320" s="72"/>
      <c r="D320" s="66"/>
      <c r="E320" s="12"/>
      <c r="F320" s="94"/>
      <c r="G320" s="95"/>
      <c r="H320" s="12"/>
      <c r="I320" s="12"/>
      <c r="J320" s="12"/>
      <c r="K320" s="12"/>
      <c r="L320" s="12"/>
    </row>
    <row r="321" ht="16.5" customHeight="1">
      <c r="A321" s="12"/>
      <c r="B321" s="71"/>
      <c r="C321" s="72"/>
      <c r="D321" s="66"/>
      <c r="E321" s="12"/>
      <c r="F321" s="94"/>
      <c r="G321" s="95"/>
      <c r="H321" s="12"/>
      <c r="I321" s="12"/>
      <c r="J321" s="12"/>
      <c r="K321" s="12"/>
      <c r="L321" s="12"/>
    </row>
    <row r="322" ht="16.5" customHeight="1">
      <c r="A322" s="12"/>
      <c r="B322" s="71"/>
      <c r="C322" s="72"/>
      <c r="D322" s="66"/>
      <c r="E322" s="12"/>
      <c r="F322" s="94"/>
      <c r="G322" s="95"/>
      <c r="H322" s="12"/>
      <c r="I322" s="12"/>
      <c r="J322" s="12"/>
      <c r="K322" s="12"/>
      <c r="L322" s="12"/>
    </row>
    <row r="323" ht="16.5" customHeight="1">
      <c r="A323" s="12"/>
      <c r="B323" s="71"/>
      <c r="C323" s="72"/>
      <c r="D323" s="66"/>
      <c r="E323" s="12"/>
      <c r="F323" s="94"/>
      <c r="G323" s="95"/>
      <c r="H323" s="12"/>
      <c r="I323" s="12"/>
      <c r="J323" s="12"/>
      <c r="K323" s="12"/>
      <c r="L323" s="12"/>
    </row>
    <row r="324" ht="16.5" customHeight="1">
      <c r="A324" s="12"/>
      <c r="B324" s="71"/>
      <c r="C324" s="72"/>
      <c r="D324" s="66"/>
      <c r="E324" s="12"/>
      <c r="F324" s="94"/>
      <c r="G324" s="95"/>
      <c r="H324" s="12"/>
      <c r="I324" s="12"/>
      <c r="J324" s="12"/>
      <c r="K324" s="12"/>
      <c r="L324" s="12"/>
    </row>
    <row r="325" ht="16.5" customHeight="1">
      <c r="A325" s="12"/>
      <c r="B325" s="71"/>
      <c r="C325" s="72"/>
      <c r="D325" s="66"/>
      <c r="E325" s="12"/>
      <c r="F325" s="94"/>
      <c r="G325" s="95"/>
      <c r="H325" s="12"/>
      <c r="I325" s="12"/>
      <c r="J325" s="12"/>
      <c r="K325" s="12"/>
      <c r="L325" s="12"/>
    </row>
    <row r="326" ht="16.5" customHeight="1">
      <c r="A326" s="12"/>
      <c r="B326" s="71"/>
      <c r="C326" s="72"/>
      <c r="D326" s="66"/>
      <c r="E326" s="12"/>
      <c r="F326" s="94"/>
      <c r="G326" s="95"/>
      <c r="H326" s="12"/>
      <c r="I326" s="12"/>
      <c r="J326" s="12"/>
      <c r="K326" s="12"/>
      <c r="L326" s="12"/>
    </row>
    <row r="327" ht="16.5" customHeight="1">
      <c r="A327" s="12"/>
      <c r="B327" s="71"/>
      <c r="C327" s="72"/>
      <c r="D327" s="66"/>
      <c r="E327" s="12"/>
      <c r="F327" s="94"/>
      <c r="G327" s="95"/>
      <c r="H327" s="12"/>
      <c r="I327" s="12"/>
      <c r="J327" s="12"/>
      <c r="K327" s="12"/>
      <c r="L327" s="12"/>
    </row>
    <row r="328" ht="16.5" customHeight="1">
      <c r="A328" s="12"/>
      <c r="B328" s="71"/>
      <c r="C328" s="72"/>
      <c r="D328" s="66"/>
      <c r="E328" s="12"/>
      <c r="F328" s="94"/>
      <c r="G328" s="95"/>
      <c r="H328" s="12"/>
      <c r="I328" s="12"/>
      <c r="J328" s="12"/>
      <c r="K328" s="12"/>
      <c r="L328" s="12"/>
    </row>
    <row r="329" ht="16.5" customHeight="1">
      <c r="A329" s="12"/>
      <c r="B329" s="71"/>
      <c r="C329" s="72"/>
      <c r="D329" s="66"/>
      <c r="E329" s="12"/>
      <c r="F329" s="94"/>
      <c r="G329" s="95"/>
      <c r="H329" s="12"/>
      <c r="I329" s="12"/>
      <c r="J329" s="12"/>
      <c r="K329" s="12"/>
      <c r="L329" s="12"/>
    </row>
    <row r="330" ht="16.5" customHeight="1">
      <c r="A330" s="12"/>
      <c r="B330" s="71"/>
      <c r="C330" s="72"/>
      <c r="D330" s="66"/>
      <c r="E330" s="12"/>
      <c r="F330" s="94"/>
      <c r="G330" s="95"/>
      <c r="H330" s="12"/>
      <c r="I330" s="12"/>
      <c r="J330" s="12"/>
      <c r="K330" s="12"/>
      <c r="L330" s="12"/>
    </row>
    <row r="331" ht="16.5" customHeight="1">
      <c r="A331" s="12"/>
      <c r="B331" s="71"/>
      <c r="C331" s="72"/>
      <c r="D331" s="66"/>
      <c r="E331" s="12"/>
      <c r="F331" s="94"/>
      <c r="G331" s="95"/>
      <c r="H331" s="12"/>
      <c r="I331" s="12"/>
      <c r="J331" s="12"/>
      <c r="K331" s="12"/>
      <c r="L331" s="12"/>
    </row>
    <row r="332" ht="16.5" customHeight="1">
      <c r="A332" s="12"/>
      <c r="B332" s="71"/>
      <c r="C332" s="72"/>
      <c r="D332" s="66"/>
      <c r="E332" s="12"/>
      <c r="F332" s="94"/>
      <c r="G332" s="95"/>
      <c r="H332" s="12"/>
      <c r="I332" s="12"/>
      <c r="J332" s="12"/>
      <c r="K332" s="12"/>
      <c r="L332" s="12"/>
    </row>
    <row r="333" ht="16.5" customHeight="1">
      <c r="A333" s="12"/>
      <c r="B333" s="71"/>
      <c r="C333" s="72"/>
      <c r="D333" s="66"/>
      <c r="E333" s="12"/>
      <c r="F333" s="94"/>
      <c r="G333" s="95"/>
      <c r="H333" s="12"/>
      <c r="I333" s="12"/>
      <c r="J333" s="12"/>
      <c r="K333" s="12"/>
      <c r="L333" s="12"/>
    </row>
    <row r="334" ht="16.5" customHeight="1">
      <c r="A334" s="12"/>
      <c r="B334" s="71"/>
      <c r="C334" s="72"/>
      <c r="D334" s="66"/>
      <c r="E334" s="12"/>
      <c r="F334" s="94"/>
      <c r="G334" s="95"/>
      <c r="H334" s="12"/>
      <c r="I334" s="12"/>
      <c r="J334" s="12"/>
      <c r="K334" s="12"/>
      <c r="L334" s="12"/>
    </row>
    <row r="335" ht="16.5" customHeight="1">
      <c r="A335" s="12"/>
      <c r="B335" s="71"/>
      <c r="C335" s="72"/>
      <c r="D335" s="66"/>
      <c r="E335" s="12"/>
      <c r="F335" s="94"/>
      <c r="G335" s="95"/>
      <c r="H335" s="12"/>
      <c r="I335" s="12"/>
      <c r="J335" s="12"/>
      <c r="K335" s="12"/>
      <c r="L335" s="12"/>
    </row>
    <row r="336" ht="16.5" customHeight="1">
      <c r="A336" s="12"/>
      <c r="B336" s="71"/>
      <c r="C336" s="72"/>
      <c r="D336" s="66"/>
      <c r="E336" s="12"/>
      <c r="F336" s="94"/>
      <c r="G336" s="95"/>
      <c r="H336" s="12"/>
      <c r="I336" s="12"/>
      <c r="J336" s="12"/>
      <c r="K336" s="12"/>
      <c r="L336" s="12"/>
    </row>
    <row r="337" ht="16.5" customHeight="1">
      <c r="A337" s="12"/>
      <c r="B337" s="71"/>
      <c r="C337" s="72"/>
      <c r="D337" s="66"/>
      <c r="E337" s="12"/>
      <c r="F337" s="94"/>
      <c r="G337" s="95"/>
      <c r="H337" s="12"/>
      <c r="I337" s="12"/>
      <c r="J337" s="12"/>
      <c r="K337" s="12"/>
      <c r="L337" s="12"/>
    </row>
    <row r="338" ht="16.5" customHeight="1">
      <c r="A338" s="12"/>
      <c r="B338" s="71"/>
      <c r="C338" s="72"/>
      <c r="D338" s="66"/>
      <c r="E338" s="12"/>
      <c r="F338" s="94"/>
      <c r="G338" s="95"/>
      <c r="H338" s="12"/>
      <c r="I338" s="12"/>
      <c r="J338" s="12"/>
      <c r="K338" s="12"/>
      <c r="L338" s="12"/>
    </row>
    <row r="339" ht="16.5" customHeight="1">
      <c r="A339" s="12"/>
      <c r="B339" s="71"/>
      <c r="C339" s="72"/>
      <c r="D339" s="66"/>
      <c r="E339" s="12"/>
      <c r="F339" s="94"/>
      <c r="G339" s="95"/>
      <c r="H339" s="12"/>
      <c r="I339" s="12"/>
      <c r="J339" s="12"/>
      <c r="K339" s="12"/>
      <c r="L339" s="12"/>
    </row>
    <row r="340" ht="16.5" customHeight="1">
      <c r="A340" s="12"/>
      <c r="B340" s="71"/>
      <c r="C340" s="72"/>
      <c r="D340" s="66"/>
      <c r="E340" s="12"/>
      <c r="F340" s="94"/>
      <c r="G340" s="95"/>
      <c r="H340" s="12"/>
      <c r="I340" s="12"/>
      <c r="J340" s="12"/>
      <c r="K340" s="12"/>
      <c r="L340" s="12"/>
    </row>
    <row r="341" ht="16.5" customHeight="1">
      <c r="A341" s="12"/>
      <c r="B341" s="71"/>
      <c r="C341" s="72"/>
      <c r="D341" s="66"/>
      <c r="E341" s="12"/>
      <c r="F341" s="94"/>
      <c r="G341" s="95"/>
      <c r="H341" s="12"/>
      <c r="I341" s="12"/>
      <c r="J341" s="12"/>
      <c r="K341" s="12"/>
      <c r="L341" s="12"/>
    </row>
    <row r="342" ht="16.5" customHeight="1">
      <c r="A342" s="12"/>
      <c r="B342" s="71"/>
      <c r="C342" s="72"/>
      <c r="D342" s="66"/>
      <c r="E342" s="12"/>
      <c r="F342" s="94"/>
      <c r="G342" s="95"/>
      <c r="H342" s="12"/>
      <c r="I342" s="12"/>
      <c r="J342" s="12"/>
      <c r="K342" s="12"/>
      <c r="L342" s="12"/>
    </row>
    <row r="343" ht="16.5" customHeight="1">
      <c r="A343" s="12"/>
      <c r="B343" s="71"/>
      <c r="C343" s="72"/>
      <c r="D343" s="66"/>
      <c r="E343" s="12"/>
      <c r="F343" s="94"/>
      <c r="G343" s="95"/>
      <c r="H343" s="12"/>
      <c r="I343" s="12"/>
      <c r="J343" s="12"/>
      <c r="K343" s="12"/>
      <c r="L343" s="12"/>
    </row>
    <row r="344" ht="16.5" customHeight="1">
      <c r="A344" s="12"/>
      <c r="B344" s="71"/>
      <c r="C344" s="72"/>
      <c r="D344" s="66"/>
      <c r="E344" s="12"/>
      <c r="F344" s="94"/>
      <c r="G344" s="95"/>
      <c r="H344" s="12"/>
      <c r="I344" s="12"/>
      <c r="J344" s="12"/>
      <c r="K344" s="12"/>
      <c r="L344" s="12"/>
    </row>
    <row r="345" ht="16.5" customHeight="1">
      <c r="A345" s="12"/>
      <c r="B345" s="71"/>
      <c r="C345" s="72"/>
      <c r="D345" s="66"/>
      <c r="E345" s="12"/>
      <c r="F345" s="94"/>
      <c r="G345" s="95"/>
      <c r="H345" s="12"/>
      <c r="I345" s="12"/>
      <c r="J345" s="12"/>
      <c r="K345" s="12"/>
      <c r="L345" s="12"/>
    </row>
    <row r="346" ht="16.5" customHeight="1">
      <c r="A346" s="12"/>
      <c r="B346" s="71"/>
      <c r="C346" s="72"/>
      <c r="D346" s="66"/>
      <c r="E346" s="12"/>
      <c r="F346" s="94"/>
      <c r="G346" s="95"/>
      <c r="H346" s="12"/>
      <c r="I346" s="12"/>
      <c r="J346" s="12"/>
      <c r="K346" s="12"/>
      <c r="L346" s="12"/>
    </row>
    <row r="347" ht="16.5" customHeight="1">
      <c r="A347" s="12"/>
      <c r="B347" s="71"/>
      <c r="C347" s="72"/>
      <c r="D347" s="66"/>
      <c r="E347" s="12"/>
      <c r="F347" s="94"/>
      <c r="G347" s="95"/>
      <c r="H347" s="12"/>
      <c r="I347" s="12"/>
      <c r="J347" s="12"/>
      <c r="K347" s="12"/>
      <c r="L347" s="12"/>
    </row>
    <row r="348" ht="16.5" customHeight="1">
      <c r="A348" s="12"/>
      <c r="B348" s="71"/>
      <c r="C348" s="72"/>
      <c r="D348" s="66"/>
      <c r="E348" s="12"/>
      <c r="F348" s="94"/>
      <c r="G348" s="95"/>
      <c r="H348" s="12"/>
      <c r="I348" s="12"/>
      <c r="J348" s="12"/>
      <c r="K348" s="12"/>
      <c r="L348" s="12"/>
    </row>
    <row r="349" ht="16.5" customHeight="1">
      <c r="A349" s="12"/>
      <c r="B349" s="71"/>
      <c r="C349" s="72"/>
      <c r="D349" s="66"/>
      <c r="E349" s="12"/>
      <c r="F349" s="94"/>
      <c r="G349" s="95"/>
      <c r="H349" s="12"/>
      <c r="I349" s="12"/>
      <c r="J349" s="12"/>
      <c r="K349" s="12"/>
      <c r="L349" s="12"/>
    </row>
    <row r="350" ht="16.5" customHeight="1">
      <c r="A350" s="12"/>
      <c r="B350" s="71"/>
      <c r="C350" s="72"/>
      <c r="D350" s="66"/>
      <c r="E350" s="12"/>
      <c r="F350" s="94"/>
      <c r="G350" s="95"/>
      <c r="H350" s="12"/>
      <c r="I350" s="12"/>
      <c r="J350" s="12"/>
      <c r="K350" s="12"/>
      <c r="L350" s="12"/>
    </row>
    <row r="351" ht="16.5" customHeight="1">
      <c r="A351" s="12"/>
      <c r="B351" s="71"/>
      <c r="C351" s="72"/>
      <c r="D351" s="66"/>
      <c r="E351" s="12"/>
      <c r="F351" s="94"/>
      <c r="G351" s="95"/>
      <c r="H351" s="12"/>
      <c r="I351" s="12"/>
      <c r="J351" s="12"/>
      <c r="K351" s="12"/>
      <c r="L351" s="12"/>
    </row>
    <row r="352" ht="16.5" customHeight="1">
      <c r="A352" s="12"/>
      <c r="B352" s="71"/>
      <c r="C352" s="72"/>
      <c r="D352" s="66"/>
      <c r="E352" s="12"/>
      <c r="F352" s="94"/>
      <c r="G352" s="95"/>
      <c r="H352" s="12"/>
      <c r="I352" s="12"/>
      <c r="J352" s="12"/>
      <c r="K352" s="12"/>
      <c r="L352" s="12"/>
    </row>
    <row r="353" ht="16.5" customHeight="1">
      <c r="A353" s="12"/>
      <c r="B353" s="71"/>
      <c r="C353" s="72"/>
      <c r="D353" s="66"/>
      <c r="E353" s="12"/>
      <c r="F353" s="94"/>
      <c r="G353" s="95"/>
      <c r="H353" s="12"/>
      <c r="I353" s="12"/>
      <c r="J353" s="12"/>
      <c r="K353" s="12"/>
      <c r="L353" s="12"/>
    </row>
    <row r="354" ht="16.5" customHeight="1">
      <c r="A354" s="12"/>
      <c r="B354" s="71"/>
      <c r="C354" s="72"/>
      <c r="D354" s="66"/>
      <c r="E354" s="12"/>
      <c r="F354" s="94"/>
      <c r="G354" s="95"/>
      <c r="H354" s="12"/>
      <c r="I354" s="12"/>
      <c r="J354" s="12"/>
      <c r="K354" s="12"/>
      <c r="L354" s="12"/>
    </row>
    <row r="355" ht="16.5" customHeight="1">
      <c r="A355" s="12"/>
      <c r="B355" s="71"/>
      <c r="C355" s="72"/>
      <c r="D355" s="66"/>
      <c r="E355" s="12"/>
      <c r="F355" s="94"/>
      <c r="G355" s="95"/>
      <c r="H355" s="12"/>
      <c r="I355" s="12"/>
      <c r="J355" s="12"/>
      <c r="K355" s="12"/>
      <c r="L355" s="12"/>
    </row>
    <row r="356" ht="16.5" customHeight="1">
      <c r="A356" s="12"/>
      <c r="B356" s="71"/>
      <c r="C356" s="72"/>
      <c r="D356" s="66"/>
      <c r="E356" s="12"/>
      <c r="F356" s="94"/>
      <c r="G356" s="95"/>
      <c r="H356" s="12"/>
      <c r="I356" s="12"/>
      <c r="J356" s="12"/>
      <c r="K356" s="12"/>
      <c r="L356" s="12"/>
    </row>
    <row r="357" ht="16.5" customHeight="1">
      <c r="A357" s="12"/>
      <c r="B357" s="71"/>
      <c r="C357" s="72"/>
      <c r="D357" s="66"/>
      <c r="E357" s="12"/>
      <c r="F357" s="94"/>
      <c r="G357" s="95"/>
      <c r="H357" s="12"/>
      <c r="I357" s="12"/>
      <c r="J357" s="12"/>
      <c r="K357" s="12"/>
      <c r="L357" s="12"/>
    </row>
    <row r="358" ht="16.5" customHeight="1">
      <c r="A358" s="12"/>
      <c r="B358" s="71"/>
      <c r="C358" s="72"/>
      <c r="D358" s="66"/>
      <c r="E358" s="12"/>
      <c r="F358" s="94"/>
      <c r="G358" s="95"/>
      <c r="H358" s="12"/>
      <c r="I358" s="12"/>
      <c r="J358" s="12"/>
      <c r="K358" s="12"/>
      <c r="L358" s="12"/>
    </row>
    <row r="359" ht="16.5" customHeight="1">
      <c r="A359" s="12"/>
      <c r="B359" s="71"/>
      <c r="C359" s="72"/>
      <c r="D359" s="66"/>
      <c r="E359" s="12"/>
      <c r="F359" s="94"/>
      <c r="G359" s="95"/>
      <c r="H359" s="12"/>
      <c r="I359" s="12"/>
      <c r="J359" s="12"/>
      <c r="K359" s="12"/>
      <c r="L359" s="12"/>
    </row>
    <row r="360" ht="16.5" customHeight="1">
      <c r="A360" s="12"/>
      <c r="B360" s="71"/>
      <c r="C360" s="72"/>
      <c r="D360" s="66"/>
      <c r="E360" s="12"/>
      <c r="F360" s="94"/>
      <c r="G360" s="95"/>
      <c r="H360" s="12"/>
      <c r="I360" s="12"/>
      <c r="J360" s="12"/>
      <c r="K360" s="12"/>
      <c r="L360" s="12"/>
    </row>
    <row r="361" ht="16.5" customHeight="1">
      <c r="A361" s="12"/>
      <c r="B361" s="71"/>
      <c r="C361" s="72"/>
      <c r="D361" s="66"/>
      <c r="E361" s="12"/>
      <c r="F361" s="94"/>
      <c r="G361" s="95"/>
      <c r="H361" s="12"/>
      <c r="I361" s="12"/>
      <c r="J361" s="12"/>
      <c r="K361" s="12"/>
      <c r="L361" s="12"/>
    </row>
    <row r="362" ht="16.5" customHeight="1">
      <c r="A362" s="12"/>
      <c r="B362" s="71"/>
      <c r="C362" s="72"/>
      <c r="D362" s="66"/>
      <c r="E362" s="12"/>
      <c r="F362" s="94"/>
      <c r="G362" s="95"/>
      <c r="H362" s="12"/>
      <c r="I362" s="12"/>
      <c r="J362" s="12"/>
      <c r="K362" s="12"/>
      <c r="L362" s="12"/>
    </row>
    <row r="363" ht="16.5" customHeight="1">
      <c r="A363" s="12"/>
      <c r="B363" s="71"/>
      <c r="C363" s="72"/>
      <c r="D363" s="66"/>
      <c r="E363" s="12"/>
      <c r="F363" s="94"/>
      <c r="G363" s="95"/>
      <c r="H363" s="12"/>
      <c r="I363" s="12"/>
      <c r="J363" s="12"/>
      <c r="K363" s="12"/>
      <c r="L363" s="12"/>
    </row>
    <row r="364" ht="16.5" customHeight="1">
      <c r="A364" s="12"/>
      <c r="B364" s="71"/>
      <c r="C364" s="72"/>
      <c r="D364" s="66"/>
      <c r="E364" s="12"/>
      <c r="F364" s="94"/>
      <c r="G364" s="95"/>
      <c r="H364" s="12"/>
      <c r="I364" s="12"/>
      <c r="J364" s="12"/>
      <c r="K364" s="12"/>
      <c r="L364" s="12"/>
    </row>
    <row r="365" ht="16.5" customHeight="1">
      <c r="A365" s="12"/>
      <c r="B365" s="71"/>
      <c r="C365" s="72"/>
      <c r="D365" s="66"/>
      <c r="E365" s="12"/>
      <c r="F365" s="94"/>
      <c r="G365" s="95"/>
      <c r="H365" s="12"/>
      <c r="I365" s="12"/>
      <c r="J365" s="12"/>
      <c r="K365" s="12"/>
      <c r="L365" s="12"/>
    </row>
    <row r="366" ht="16.5" customHeight="1">
      <c r="A366" s="12"/>
      <c r="B366" s="71"/>
      <c r="C366" s="72"/>
      <c r="D366" s="66"/>
      <c r="E366" s="12"/>
      <c r="F366" s="94"/>
      <c r="G366" s="95"/>
      <c r="H366" s="12"/>
      <c r="I366" s="12"/>
      <c r="J366" s="12"/>
      <c r="K366" s="12"/>
      <c r="L366" s="12"/>
    </row>
    <row r="367" ht="16.5" customHeight="1">
      <c r="A367" s="12"/>
      <c r="B367" s="71"/>
      <c r="C367" s="72"/>
      <c r="D367" s="66"/>
      <c r="E367" s="12"/>
      <c r="F367" s="94"/>
      <c r="G367" s="95"/>
      <c r="H367" s="12"/>
      <c r="I367" s="12"/>
      <c r="J367" s="12"/>
      <c r="K367" s="12"/>
      <c r="L367" s="12"/>
    </row>
    <row r="368" ht="16.5" customHeight="1">
      <c r="A368" s="12"/>
      <c r="B368" s="71"/>
      <c r="C368" s="72"/>
      <c r="D368" s="66"/>
      <c r="E368" s="12"/>
      <c r="F368" s="94"/>
      <c r="G368" s="95"/>
      <c r="H368" s="12"/>
      <c r="I368" s="12"/>
      <c r="J368" s="12"/>
      <c r="K368" s="12"/>
      <c r="L368" s="12"/>
    </row>
    <row r="369" ht="16.5" customHeight="1">
      <c r="A369" s="12"/>
      <c r="B369" s="71"/>
      <c r="C369" s="72"/>
      <c r="D369" s="66"/>
      <c r="E369" s="12"/>
      <c r="F369" s="94"/>
      <c r="G369" s="95"/>
      <c r="H369" s="12"/>
      <c r="I369" s="12"/>
      <c r="J369" s="12"/>
      <c r="K369" s="12"/>
      <c r="L369" s="12"/>
    </row>
    <row r="370" ht="16.5" customHeight="1">
      <c r="A370" s="12"/>
      <c r="B370" s="71"/>
      <c r="C370" s="72"/>
      <c r="D370" s="66"/>
      <c r="E370" s="12"/>
      <c r="F370" s="94"/>
      <c r="G370" s="95"/>
      <c r="H370" s="12"/>
      <c r="I370" s="12"/>
      <c r="J370" s="12"/>
      <c r="K370" s="12"/>
      <c r="L370" s="12"/>
    </row>
    <row r="371" ht="16.5" customHeight="1">
      <c r="A371" s="12"/>
      <c r="B371" s="71"/>
      <c r="C371" s="72"/>
      <c r="D371" s="66"/>
      <c r="E371" s="12"/>
      <c r="F371" s="94"/>
      <c r="G371" s="95"/>
      <c r="H371" s="12"/>
      <c r="I371" s="12"/>
      <c r="J371" s="12"/>
      <c r="K371" s="12"/>
      <c r="L371" s="12"/>
    </row>
    <row r="372" ht="16.5" customHeight="1">
      <c r="A372" s="12"/>
      <c r="B372" s="71"/>
      <c r="C372" s="72"/>
      <c r="D372" s="66"/>
      <c r="E372" s="12"/>
      <c r="F372" s="94"/>
      <c r="G372" s="95"/>
      <c r="H372" s="12"/>
      <c r="I372" s="12"/>
      <c r="J372" s="12"/>
      <c r="K372" s="12"/>
      <c r="L372" s="12"/>
    </row>
    <row r="373" ht="16.5" customHeight="1">
      <c r="A373" s="12"/>
      <c r="B373" s="71"/>
      <c r="C373" s="72"/>
      <c r="D373" s="66"/>
      <c r="E373" s="12"/>
      <c r="F373" s="94"/>
      <c r="G373" s="95"/>
      <c r="H373" s="12"/>
      <c r="I373" s="12"/>
      <c r="J373" s="12"/>
      <c r="K373" s="12"/>
      <c r="L373" s="12"/>
    </row>
    <row r="374" ht="16.5" customHeight="1">
      <c r="A374" s="12"/>
      <c r="B374" s="71"/>
      <c r="C374" s="72"/>
      <c r="D374" s="66"/>
      <c r="E374" s="12"/>
      <c r="F374" s="94"/>
      <c r="G374" s="95"/>
      <c r="H374" s="12"/>
      <c r="I374" s="12"/>
      <c r="J374" s="12"/>
      <c r="K374" s="12"/>
      <c r="L374" s="12"/>
    </row>
    <row r="375" ht="16.5" customHeight="1">
      <c r="A375" s="12"/>
      <c r="B375" s="71"/>
      <c r="C375" s="72"/>
      <c r="D375" s="66"/>
      <c r="E375" s="12"/>
      <c r="F375" s="94"/>
      <c r="G375" s="95"/>
      <c r="H375" s="12"/>
      <c r="I375" s="12"/>
      <c r="J375" s="12"/>
      <c r="K375" s="12"/>
      <c r="L375" s="12"/>
    </row>
    <row r="376" ht="16.5" customHeight="1">
      <c r="A376" s="12"/>
      <c r="B376" s="71"/>
      <c r="C376" s="72"/>
      <c r="D376" s="66"/>
      <c r="E376" s="12"/>
      <c r="F376" s="94"/>
      <c r="G376" s="95"/>
      <c r="H376" s="12"/>
      <c r="I376" s="12"/>
      <c r="J376" s="12"/>
      <c r="K376" s="12"/>
      <c r="L376" s="12"/>
    </row>
    <row r="377" ht="16.5" customHeight="1">
      <c r="A377" s="12"/>
      <c r="B377" s="71"/>
      <c r="C377" s="72"/>
      <c r="D377" s="66"/>
      <c r="E377" s="12"/>
      <c r="F377" s="94"/>
      <c r="G377" s="95"/>
      <c r="H377" s="12"/>
      <c r="I377" s="12"/>
      <c r="J377" s="12"/>
      <c r="K377" s="12"/>
      <c r="L377" s="12"/>
    </row>
    <row r="378" ht="16.5" customHeight="1">
      <c r="A378" s="12"/>
      <c r="B378" s="71"/>
      <c r="C378" s="72"/>
      <c r="D378" s="66"/>
      <c r="E378" s="12"/>
      <c r="F378" s="94"/>
      <c r="G378" s="95"/>
      <c r="H378" s="12"/>
      <c r="I378" s="12"/>
      <c r="J378" s="12"/>
      <c r="K378" s="12"/>
      <c r="L378" s="12"/>
    </row>
    <row r="379" ht="16.5" customHeight="1">
      <c r="A379" s="12"/>
      <c r="B379" s="71"/>
      <c r="C379" s="72"/>
      <c r="D379" s="66"/>
      <c r="E379" s="12"/>
      <c r="F379" s="94"/>
      <c r="G379" s="95"/>
      <c r="H379" s="12"/>
      <c r="I379" s="12"/>
      <c r="J379" s="12"/>
      <c r="K379" s="12"/>
      <c r="L379" s="12"/>
    </row>
    <row r="380" ht="16.5" customHeight="1">
      <c r="A380" s="12"/>
      <c r="B380" s="71"/>
      <c r="C380" s="72"/>
      <c r="D380" s="66"/>
      <c r="E380" s="12"/>
      <c r="F380" s="94"/>
      <c r="G380" s="95"/>
      <c r="H380" s="12"/>
      <c r="I380" s="12"/>
      <c r="J380" s="12"/>
      <c r="K380" s="12"/>
      <c r="L380" s="12"/>
    </row>
    <row r="381" ht="16.5" customHeight="1">
      <c r="A381" s="12"/>
      <c r="B381" s="71"/>
      <c r="C381" s="72"/>
      <c r="D381" s="66"/>
      <c r="E381" s="12"/>
      <c r="F381" s="94"/>
      <c r="G381" s="95"/>
      <c r="H381" s="12"/>
      <c r="I381" s="12"/>
      <c r="J381" s="12"/>
      <c r="K381" s="12"/>
      <c r="L381" s="12"/>
    </row>
    <row r="382" ht="16.5" customHeight="1">
      <c r="A382" s="12"/>
      <c r="B382" s="71"/>
      <c r="C382" s="72"/>
      <c r="D382" s="66"/>
      <c r="E382" s="12"/>
      <c r="F382" s="94"/>
      <c r="G382" s="95"/>
      <c r="H382" s="12"/>
      <c r="I382" s="12"/>
      <c r="J382" s="12"/>
      <c r="K382" s="12"/>
      <c r="L382" s="12"/>
    </row>
    <row r="383" ht="16.5" customHeight="1">
      <c r="A383" s="12"/>
      <c r="B383" s="71"/>
      <c r="C383" s="72"/>
      <c r="D383" s="66"/>
      <c r="E383" s="12"/>
      <c r="F383" s="94"/>
      <c r="G383" s="95"/>
      <c r="H383" s="12"/>
      <c r="I383" s="12"/>
      <c r="J383" s="12"/>
      <c r="K383" s="12"/>
      <c r="L383" s="12"/>
    </row>
    <row r="384" ht="16.5" customHeight="1">
      <c r="A384" s="12"/>
      <c r="B384" s="71"/>
      <c r="C384" s="72"/>
      <c r="D384" s="66"/>
      <c r="E384" s="12"/>
      <c r="F384" s="94"/>
      <c r="G384" s="95"/>
      <c r="H384" s="12"/>
      <c r="I384" s="12"/>
      <c r="J384" s="12"/>
      <c r="K384" s="12"/>
      <c r="L384" s="12"/>
    </row>
    <row r="385" ht="16.5" customHeight="1">
      <c r="A385" s="12"/>
      <c r="B385" s="71"/>
      <c r="C385" s="72"/>
      <c r="D385" s="66"/>
      <c r="E385" s="12"/>
      <c r="F385" s="94"/>
      <c r="G385" s="95"/>
      <c r="H385" s="12"/>
      <c r="I385" s="12"/>
      <c r="J385" s="12"/>
      <c r="K385" s="12"/>
      <c r="L385" s="12"/>
    </row>
    <row r="386" ht="16.5" customHeight="1">
      <c r="A386" s="12"/>
      <c r="B386" s="71"/>
      <c r="C386" s="72"/>
      <c r="D386" s="66"/>
      <c r="E386" s="12"/>
      <c r="F386" s="94"/>
      <c r="G386" s="95"/>
      <c r="H386" s="12"/>
      <c r="I386" s="12"/>
      <c r="J386" s="12"/>
      <c r="K386" s="12"/>
      <c r="L386" s="12"/>
    </row>
    <row r="387" ht="16.5" customHeight="1">
      <c r="A387" s="12"/>
      <c r="B387" s="71"/>
      <c r="C387" s="72"/>
      <c r="D387" s="66"/>
      <c r="E387" s="12"/>
      <c r="F387" s="94"/>
      <c r="G387" s="95"/>
      <c r="H387" s="12"/>
      <c r="I387" s="12"/>
      <c r="J387" s="12"/>
      <c r="K387" s="12"/>
      <c r="L387" s="12"/>
    </row>
    <row r="388" ht="16.5" customHeight="1">
      <c r="A388" s="12"/>
      <c r="B388" s="71"/>
      <c r="C388" s="72"/>
      <c r="D388" s="66"/>
      <c r="E388" s="12"/>
      <c r="F388" s="94"/>
      <c r="G388" s="95"/>
      <c r="H388" s="12"/>
      <c r="I388" s="12"/>
      <c r="J388" s="12"/>
      <c r="K388" s="12"/>
      <c r="L388" s="12"/>
    </row>
    <row r="389" ht="16.5" customHeight="1">
      <c r="A389" s="12"/>
      <c r="B389" s="71"/>
      <c r="C389" s="72"/>
      <c r="D389" s="66"/>
      <c r="E389" s="12"/>
      <c r="F389" s="94"/>
      <c r="G389" s="95"/>
      <c r="H389" s="12"/>
      <c r="I389" s="12"/>
      <c r="J389" s="12"/>
      <c r="K389" s="12"/>
      <c r="L389" s="12"/>
    </row>
    <row r="390" ht="16.5" customHeight="1">
      <c r="A390" s="12"/>
      <c r="B390" s="71"/>
      <c r="C390" s="72"/>
      <c r="D390" s="66"/>
      <c r="E390" s="12"/>
      <c r="F390" s="94"/>
      <c r="G390" s="95"/>
      <c r="H390" s="12"/>
      <c r="I390" s="12"/>
      <c r="J390" s="12"/>
      <c r="K390" s="12"/>
      <c r="L390" s="12"/>
    </row>
    <row r="391" ht="16.5" customHeight="1">
      <c r="A391" s="12"/>
      <c r="B391" s="71"/>
      <c r="C391" s="72"/>
      <c r="D391" s="66"/>
      <c r="E391" s="12"/>
      <c r="F391" s="94"/>
      <c r="G391" s="95"/>
      <c r="H391" s="12"/>
      <c r="I391" s="12"/>
      <c r="J391" s="12"/>
      <c r="K391" s="12"/>
      <c r="L391" s="12"/>
    </row>
    <row r="392" ht="16.5" customHeight="1">
      <c r="A392" s="12"/>
      <c r="B392" s="71"/>
      <c r="C392" s="72"/>
      <c r="D392" s="66"/>
      <c r="E392" s="12"/>
      <c r="F392" s="94"/>
      <c r="G392" s="95"/>
      <c r="H392" s="12"/>
      <c r="I392" s="12"/>
      <c r="J392" s="12"/>
      <c r="K392" s="12"/>
      <c r="L392" s="12"/>
    </row>
    <row r="393" ht="16.5" customHeight="1">
      <c r="A393" s="12"/>
      <c r="B393" s="71"/>
      <c r="C393" s="72"/>
      <c r="D393" s="66"/>
      <c r="E393" s="12"/>
      <c r="F393" s="94"/>
      <c r="G393" s="95"/>
      <c r="H393" s="12"/>
      <c r="I393" s="12"/>
      <c r="J393" s="12"/>
      <c r="K393" s="12"/>
      <c r="L393" s="12"/>
    </row>
    <row r="394" ht="16.5" customHeight="1">
      <c r="A394" s="12"/>
      <c r="B394" s="71"/>
      <c r="C394" s="72"/>
      <c r="D394" s="66"/>
      <c r="E394" s="12"/>
      <c r="F394" s="94"/>
      <c r="G394" s="95"/>
      <c r="H394" s="12"/>
      <c r="I394" s="12"/>
      <c r="J394" s="12"/>
      <c r="K394" s="12"/>
      <c r="L394" s="12"/>
    </row>
    <row r="395" ht="16.5" customHeight="1">
      <c r="A395" s="12"/>
      <c r="B395" s="71"/>
      <c r="C395" s="72"/>
      <c r="D395" s="66"/>
      <c r="E395" s="12"/>
      <c r="F395" s="94"/>
      <c r="G395" s="95"/>
      <c r="H395" s="12"/>
      <c r="I395" s="12"/>
      <c r="J395" s="12"/>
      <c r="K395" s="12"/>
      <c r="L395" s="12"/>
    </row>
    <row r="396" ht="16.5" customHeight="1">
      <c r="A396" s="12"/>
      <c r="B396" s="71"/>
      <c r="C396" s="72"/>
      <c r="D396" s="66"/>
      <c r="E396" s="12"/>
      <c r="F396" s="94"/>
      <c r="G396" s="95"/>
      <c r="H396" s="12"/>
      <c r="I396" s="12"/>
      <c r="J396" s="12"/>
      <c r="K396" s="12"/>
      <c r="L396" s="12"/>
    </row>
    <row r="397" ht="16.5" customHeight="1">
      <c r="A397" s="12"/>
      <c r="B397" s="71"/>
      <c r="C397" s="72"/>
      <c r="D397" s="66"/>
      <c r="E397" s="12"/>
      <c r="F397" s="94"/>
      <c r="G397" s="95"/>
      <c r="H397" s="12"/>
      <c r="I397" s="12"/>
      <c r="J397" s="12"/>
      <c r="K397" s="12"/>
      <c r="L397" s="12"/>
    </row>
    <row r="398" ht="16.5" customHeight="1">
      <c r="A398" s="12"/>
      <c r="B398" s="71"/>
      <c r="C398" s="72"/>
      <c r="D398" s="66"/>
      <c r="E398" s="12"/>
      <c r="F398" s="94"/>
      <c r="G398" s="95"/>
      <c r="H398" s="12"/>
      <c r="I398" s="12"/>
      <c r="J398" s="12"/>
      <c r="K398" s="12"/>
      <c r="L398" s="12"/>
    </row>
    <row r="399" ht="16.5" customHeight="1">
      <c r="A399" s="12"/>
      <c r="B399" s="71"/>
      <c r="C399" s="72"/>
      <c r="D399" s="66"/>
      <c r="E399" s="12"/>
      <c r="F399" s="94"/>
      <c r="G399" s="95"/>
      <c r="H399" s="12"/>
      <c r="I399" s="12"/>
      <c r="J399" s="12"/>
      <c r="K399" s="12"/>
      <c r="L399" s="12"/>
    </row>
    <row r="400" ht="16.5" customHeight="1">
      <c r="A400" s="12"/>
      <c r="B400" s="71"/>
      <c r="C400" s="72"/>
      <c r="D400" s="66"/>
      <c r="E400" s="12"/>
      <c r="F400" s="94"/>
      <c r="G400" s="95"/>
      <c r="H400" s="12"/>
      <c r="I400" s="12"/>
      <c r="J400" s="12"/>
      <c r="K400" s="12"/>
      <c r="L400" s="12"/>
    </row>
    <row r="401" ht="16.5" customHeight="1">
      <c r="A401" s="12"/>
      <c r="B401" s="71"/>
      <c r="C401" s="72"/>
      <c r="D401" s="66"/>
      <c r="E401" s="12"/>
      <c r="F401" s="94"/>
      <c r="G401" s="95"/>
      <c r="H401" s="12"/>
      <c r="I401" s="12"/>
      <c r="J401" s="12"/>
      <c r="K401" s="12"/>
      <c r="L401" s="12"/>
    </row>
    <row r="402" ht="16.5" customHeight="1">
      <c r="A402" s="12"/>
      <c r="B402" s="71"/>
      <c r="C402" s="72"/>
      <c r="D402" s="66"/>
      <c r="E402" s="12"/>
      <c r="F402" s="94"/>
      <c r="G402" s="95"/>
      <c r="H402" s="12"/>
      <c r="I402" s="12"/>
      <c r="J402" s="12"/>
      <c r="K402" s="12"/>
      <c r="L402" s="12"/>
    </row>
    <row r="403" ht="16.5" customHeight="1">
      <c r="A403" s="12"/>
      <c r="B403" s="71"/>
      <c r="C403" s="72"/>
      <c r="D403" s="66"/>
      <c r="E403" s="12"/>
      <c r="F403" s="94"/>
      <c r="G403" s="95"/>
      <c r="H403" s="12"/>
      <c r="I403" s="12"/>
      <c r="J403" s="12"/>
      <c r="K403" s="12"/>
      <c r="L403" s="12"/>
    </row>
    <row r="404" ht="16.5" customHeight="1">
      <c r="A404" s="12"/>
      <c r="B404" s="71"/>
      <c r="C404" s="72"/>
      <c r="D404" s="66"/>
      <c r="E404" s="12"/>
      <c r="F404" s="94"/>
      <c r="G404" s="95"/>
      <c r="H404" s="12"/>
      <c r="I404" s="12"/>
      <c r="J404" s="12"/>
      <c r="K404" s="12"/>
      <c r="L404" s="12"/>
    </row>
    <row r="405" ht="16.5" customHeight="1">
      <c r="A405" s="12"/>
      <c r="B405" s="71"/>
      <c r="C405" s="72"/>
      <c r="D405" s="66"/>
      <c r="E405" s="12"/>
      <c r="F405" s="94"/>
      <c r="G405" s="95"/>
      <c r="H405" s="12"/>
      <c r="I405" s="12"/>
      <c r="J405" s="12"/>
      <c r="K405" s="12"/>
      <c r="L405" s="12"/>
    </row>
    <row r="406" ht="16.5" customHeight="1">
      <c r="A406" s="12"/>
      <c r="B406" s="71"/>
      <c r="C406" s="72"/>
      <c r="D406" s="66"/>
      <c r="E406" s="12"/>
      <c r="F406" s="94"/>
      <c r="G406" s="95"/>
      <c r="H406" s="12"/>
      <c r="I406" s="12"/>
      <c r="J406" s="12"/>
      <c r="K406" s="12"/>
      <c r="L406" s="12"/>
    </row>
    <row r="407" ht="16.5" customHeight="1">
      <c r="A407" s="12"/>
      <c r="B407" s="71"/>
      <c r="C407" s="72"/>
      <c r="D407" s="66"/>
      <c r="E407" s="12"/>
      <c r="F407" s="94"/>
      <c r="G407" s="95"/>
      <c r="H407" s="12"/>
      <c r="I407" s="12"/>
      <c r="J407" s="12"/>
      <c r="K407" s="12"/>
      <c r="L407" s="12"/>
    </row>
    <row r="408" ht="16.5" customHeight="1">
      <c r="A408" s="12"/>
      <c r="B408" s="71"/>
      <c r="C408" s="72"/>
      <c r="D408" s="66"/>
      <c r="E408" s="12"/>
      <c r="F408" s="94"/>
      <c r="G408" s="95"/>
      <c r="H408" s="12"/>
      <c r="I408" s="12"/>
      <c r="J408" s="12"/>
      <c r="K408" s="12"/>
      <c r="L408" s="12"/>
    </row>
    <row r="409" ht="16.5" customHeight="1">
      <c r="A409" s="12"/>
      <c r="B409" s="71"/>
      <c r="C409" s="72"/>
      <c r="D409" s="66"/>
      <c r="E409" s="12"/>
      <c r="F409" s="94"/>
      <c r="G409" s="95"/>
      <c r="H409" s="12"/>
      <c r="I409" s="12"/>
      <c r="J409" s="12"/>
      <c r="K409" s="12"/>
      <c r="L409" s="12"/>
    </row>
    <row r="410" ht="16.5" customHeight="1">
      <c r="A410" s="12"/>
      <c r="B410" s="71"/>
      <c r="C410" s="72"/>
      <c r="D410" s="66"/>
      <c r="E410" s="12"/>
      <c r="F410" s="94"/>
      <c r="G410" s="95"/>
      <c r="H410" s="12"/>
      <c r="I410" s="12"/>
      <c r="J410" s="12"/>
      <c r="K410" s="12"/>
      <c r="L410" s="12"/>
    </row>
    <row r="411" ht="16.5" customHeight="1">
      <c r="A411" s="12"/>
      <c r="B411" s="71"/>
      <c r="C411" s="72"/>
      <c r="D411" s="66"/>
      <c r="E411" s="12"/>
      <c r="F411" s="94"/>
      <c r="G411" s="95"/>
      <c r="H411" s="12"/>
      <c r="I411" s="12"/>
      <c r="J411" s="12"/>
      <c r="K411" s="12"/>
      <c r="L411" s="12"/>
    </row>
    <row r="412" ht="16.5" customHeight="1">
      <c r="A412" s="12"/>
      <c r="B412" s="71"/>
      <c r="C412" s="72"/>
      <c r="D412" s="66"/>
      <c r="E412" s="12"/>
      <c r="F412" s="94"/>
      <c r="G412" s="95"/>
      <c r="H412" s="12"/>
      <c r="I412" s="12"/>
      <c r="J412" s="12"/>
      <c r="K412" s="12"/>
      <c r="L412" s="12"/>
    </row>
    <row r="413" ht="16.5" customHeight="1">
      <c r="A413" s="12"/>
      <c r="B413" s="71"/>
      <c r="C413" s="72"/>
      <c r="D413" s="66"/>
      <c r="E413" s="12"/>
      <c r="F413" s="94"/>
      <c r="G413" s="95"/>
      <c r="H413" s="12"/>
      <c r="I413" s="12"/>
      <c r="J413" s="12"/>
      <c r="K413" s="12"/>
      <c r="L413" s="12"/>
    </row>
    <row r="414" ht="16.5" customHeight="1">
      <c r="A414" s="12"/>
      <c r="B414" s="71"/>
      <c r="C414" s="72"/>
      <c r="D414" s="66"/>
      <c r="E414" s="12"/>
      <c r="F414" s="94"/>
      <c r="G414" s="95"/>
      <c r="H414" s="12"/>
      <c r="I414" s="12"/>
      <c r="J414" s="12"/>
      <c r="K414" s="12"/>
      <c r="L414" s="12"/>
    </row>
    <row r="415" ht="16.5" customHeight="1">
      <c r="A415" s="12"/>
      <c r="B415" s="71"/>
      <c r="C415" s="72"/>
      <c r="D415" s="66"/>
      <c r="E415" s="12"/>
      <c r="F415" s="94"/>
      <c r="G415" s="95"/>
      <c r="H415" s="12"/>
      <c r="I415" s="12"/>
      <c r="J415" s="12"/>
      <c r="K415" s="12"/>
      <c r="L415" s="12"/>
    </row>
    <row r="416" ht="16.5" customHeight="1">
      <c r="A416" s="12"/>
      <c r="B416" s="71"/>
      <c r="C416" s="72"/>
      <c r="D416" s="66"/>
      <c r="E416" s="12"/>
      <c r="F416" s="94"/>
      <c r="G416" s="95"/>
      <c r="H416" s="12"/>
      <c r="I416" s="12"/>
      <c r="J416" s="12"/>
      <c r="K416" s="12"/>
      <c r="L416" s="12"/>
    </row>
    <row r="417" ht="16.5" customHeight="1">
      <c r="A417" s="12"/>
      <c r="B417" s="71"/>
      <c r="C417" s="72"/>
      <c r="D417" s="66"/>
      <c r="E417" s="12"/>
      <c r="F417" s="94"/>
      <c r="G417" s="95"/>
      <c r="H417" s="12"/>
      <c r="I417" s="12"/>
      <c r="J417" s="12"/>
      <c r="K417" s="12"/>
      <c r="L417" s="12"/>
    </row>
    <row r="418" ht="16.5" customHeight="1">
      <c r="A418" s="12"/>
      <c r="B418" s="71"/>
      <c r="C418" s="72"/>
      <c r="D418" s="66"/>
      <c r="E418" s="12"/>
      <c r="F418" s="94"/>
      <c r="G418" s="95"/>
      <c r="H418" s="12"/>
      <c r="I418" s="12"/>
      <c r="J418" s="12"/>
      <c r="K418" s="12"/>
      <c r="L418" s="12"/>
    </row>
    <row r="419" ht="16.5" customHeight="1">
      <c r="A419" s="12"/>
      <c r="B419" s="71"/>
      <c r="C419" s="72"/>
      <c r="D419" s="66"/>
      <c r="E419" s="12"/>
      <c r="F419" s="94"/>
      <c r="G419" s="95"/>
      <c r="H419" s="12"/>
      <c r="I419" s="12"/>
      <c r="J419" s="12"/>
      <c r="K419" s="12"/>
      <c r="L419" s="12"/>
    </row>
    <row r="420" ht="16.5" customHeight="1">
      <c r="A420" s="12"/>
      <c r="B420" s="71"/>
      <c r="C420" s="72"/>
      <c r="D420" s="66"/>
      <c r="E420" s="12"/>
      <c r="F420" s="94"/>
      <c r="G420" s="95"/>
      <c r="H420" s="12"/>
      <c r="I420" s="12"/>
      <c r="J420" s="12"/>
      <c r="K420" s="12"/>
      <c r="L420" s="12"/>
    </row>
    <row r="421" ht="16.5" customHeight="1">
      <c r="A421" s="12"/>
      <c r="B421" s="71"/>
      <c r="C421" s="72"/>
      <c r="D421" s="66"/>
      <c r="E421" s="12"/>
      <c r="F421" s="94"/>
      <c r="G421" s="95"/>
      <c r="H421" s="12"/>
      <c r="I421" s="12"/>
      <c r="J421" s="12"/>
      <c r="K421" s="12"/>
      <c r="L421" s="12"/>
    </row>
    <row r="422" ht="16.5" customHeight="1">
      <c r="A422" s="12"/>
      <c r="B422" s="71"/>
      <c r="C422" s="72"/>
      <c r="D422" s="66"/>
      <c r="E422" s="12"/>
      <c r="F422" s="94"/>
      <c r="G422" s="95"/>
      <c r="H422" s="12"/>
      <c r="I422" s="12"/>
      <c r="J422" s="12"/>
      <c r="K422" s="12"/>
      <c r="L422" s="12"/>
    </row>
    <row r="423" ht="16.5" customHeight="1">
      <c r="A423" s="12"/>
      <c r="B423" s="71"/>
      <c r="C423" s="72"/>
      <c r="D423" s="66"/>
      <c r="E423" s="12"/>
      <c r="F423" s="94"/>
      <c r="G423" s="95"/>
      <c r="H423" s="12"/>
      <c r="I423" s="12"/>
      <c r="J423" s="12"/>
      <c r="K423" s="12"/>
      <c r="L423" s="12"/>
    </row>
    <row r="424" ht="16.5" customHeight="1">
      <c r="A424" s="12"/>
      <c r="B424" s="71"/>
      <c r="C424" s="72"/>
      <c r="D424" s="66"/>
      <c r="E424" s="12"/>
      <c r="F424" s="94"/>
      <c r="G424" s="95"/>
      <c r="H424" s="12"/>
      <c r="I424" s="12"/>
      <c r="J424" s="12"/>
      <c r="K424" s="12"/>
      <c r="L424" s="12"/>
    </row>
    <row r="425" ht="16.5" customHeight="1">
      <c r="A425" s="12"/>
      <c r="B425" s="71"/>
      <c r="C425" s="72"/>
      <c r="D425" s="66"/>
      <c r="E425" s="12"/>
      <c r="F425" s="94"/>
      <c r="G425" s="95"/>
      <c r="H425" s="12"/>
      <c r="I425" s="12"/>
      <c r="J425" s="12"/>
      <c r="K425" s="12"/>
      <c r="L425" s="12"/>
    </row>
    <row r="426" ht="16.5" customHeight="1">
      <c r="A426" s="12"/>
      <c r="B426" s="71"/>
      <c r="C426" s="72"/>
      <c r="D426" s="66"/>
      <c r="E426" s="12"/>
      <c r="F426" s="94"/>
      <c r="G426" s="95"/>
      <c r="H426" s="12"/>
      <c r="I426" s="12"/>
      <c r="J426" s="12"/>
      <c r="K426" s="12"/>
      <c r="L426" s="12"/>
    </row>
    <row r="427" ht="16.5" customHeight="1">
      <c r="A427" s="12"/>
      <c r="B427" s="71"/>
      <c r="C427" s="72"/>
      <c r="D427" s="66"/>
      <c r="E427" s="12"/>
      <c r="F427" s="94"/>
      <c r="G427" s="95"/>
      <c r="H427" s="12"/>
      <c r="I427" s="12"/>
      <c r="J427" s="12"/>
      <c r="K427" s="12"/>
      <c r="L427" s="12"/>
    </row>
    <row r="428" ht="16.5" customHeight="1">
      <c r="A428" s="12"/>
      <c r="B428" s="71"/>
      <c r="C428" s="72"/>
      <c r="D428" s="66"/>
      <c r="E428" s="12"/>
      <c r="F428" s="94"/>
      <c r="G428" s="95"/>
      <c r="H428" s="12"/>
      <c r="I428" s="12"/>
      <c r="J428" s="12"/>
      <c r="K428" s="12"/>
      <c r="L428" s="12"/>
    </row>
    <row r="429" ht="16.5" customHeight="1">
      <c r="A429" s="12"/>
      <c r="B429" s="71"/>
      <c r="C429" s="72"/>
      <c r="D429" s="66"/>
      <c r="E429" s="12"/>
      <c r="F429" s="94"/>
      <c r="G429" s="95"/>
      <c r="H429" s="12"/>
      <c r="I429" s="12"/>
      <c r="J429" s="12"/>
      <c r="K429" s="12"/>
      <c r="L429" s="12"/>
    </row>
    <row r="430" ht="16.5" customHeight="1">
      <c r="A430" s="12"/>
      <c r="B430" s="71"/>
      <c r="C430" s="72"/>
      <c r="D430" s="66"/>
      <c r="E430" s="12"/>
      <c r="F430" s="94"/>
      <c r="G430" s="95"/>
      <c r="H430" s="12"/>
      <c r="I430" s="12"/>
      <c r="J430" s="12"/>
      <c r="K430" s="12"/>
      <c r="L430" s="12"/>
    </row>
    <row r="431" ht="16.5" customHeight="1">
      <c r="A431" s="12"/>
      <c r="B431" s="71"/>
      <c r="C431" s="72"/>
      <c r="D431" s="66"/>
      <c r="E431" s="12"/>
      <c r="F431" s="94"/>
      <c r="G431" s="95"/>
      <c r="H431" s="12"/>
      <c r="I431" s="12"/>
      <c r="J431" s="12"/>
      <c r="K431" s="12"/>
      <c r="L431" s="12"/>
    </row>
    <row r="432" ht="16.5" customHeight="1">
      <c r="A432" s="12"/>
      <c r="B432" s="71"/>
      <c r="C432" s="72"/>
      <c r="D432" s="66"/>
      <c r="E432" s="12"/>
      <c r="F432" s="94"/>
      <c r="G432" s="95"/>
      <c r="H432" s="12"/>
      <c r="I432" s="12"/>
      <c r="J432" s="12"/>
      <c r="K432" s="12"/>
      <c r="L432" s="12"/>
    </row>
    <row r="433" ht="16.5" customHeight="1">
      <c r="A433" s="12"/>
      <c r="B433" s="71"/>
      <c r="C433" s="72"/>
      <c r="D433" s="66"/>
      <c r="E433" s="12"/>
      <c r="F433" s="94"/>
      <c r="G433" s="95"/>
      <c r="H433" s="12"/>
      <c r="I433" s="12"/>
      <c r="J433" s="12"/>
      <c r="K433" s="12"/>
      <c r="L433" s="12"/>
    </row>
    <row r="434" ht="16.5" customHeight="1">
      <c r="A434" s="12"/>
      <c r="B434" s="71"/>
      <c r="C434" s="72"/>
      <c r="D434" s="66"/>
      <c r="E434" s="12"/>
      <c r="F434" s="94"/>
      <c r="G434" s="95"/>
      <c r="H434" s="12"/>
      <c r="I434" s="12"/>
      <c r="J434" s="12"/>
      <c r="K434" s="12"/>
      <c r="L434" s="12"/>
    </row>
    <row r="435" ht="16.5" customHeight="1">
      <c r="A435" s="12"/>
      <c r="B435" s="71"/>
      <c r="C435" s="72"/>
      <c r="D435" s="66"/>
      <c r="E435" s="12"/>
      <c r="F435" s="94"/>
      <c r="G435" s="95"/>
      <c r="H435" s="12"/>
      <c r="I435" s="12"/>
      <c r="J435" s="12"/>
      <c r="K435" s="12"/>
      <c r="L435" s="12"/>
    </row>
    <row r="436" ht="16.5" customHeight="1">
      <c r="A436" s="12"/>
      <c r="B436" s="71"/>
      <c r="C436" s="72"/>
      <c r="D436" s="66"/>
      <c r="E436" s="12"/>
      <c r="F436" s="94"/>
      <c r="G436" s="95"/>
      <c r="H436" s="12"/>
      <c r="I436" s="12"/>
      <c r="J436" s="12"/>
      <c r="K436" s="12"/>
      <c r="L436" s="12"/>
    </row>
    <row r="437" ht="16.5" customHeight="1">
      <c r="A437" s="12"/>
      <c r="B437" s="71"/>
      <c r="C437" s="72"/>
      <c r="D437" s="66"/>
      <c r="E437" s="12"/>
      <c r="F437" s="94"/>
      <c r="G437" s="95"/>
      <c r="H437" s="12"/>
      <c r="I437" s="12"/>
      <c r="J437" s="12"/>
      <c r="K437" s="12"/>
      <c r="L437" s="12"/>
    </row>
    <row r="438" ht="16.5" customHeight="1">
      <c r="A438" s="12"/>
      <c r="B438" s="71"/>
      <c r="C438" s="72"/>
      <c r="D438" s="66"/>
      <c r="E438" s="12"/>
      <c r="F438" s="94"/>
      <c r="G438" s="95"/>
      <c r="H438" s="12"/>
      <c r="I438" s="12"/>
      <c r="J438" s="12"/>
      <c r="K438" s="12"/>
      <c r="L438" s="12"/>
    </row>
    <row r="439" ht="16.5" customHeight="1">
      <c r="A439" s="12"/>
      <c r="B439" s="71"/>
      <c r="C439" s="72"/>
      <c r="D439" s="66"/>
      <c r="E439" s="12"/>
      <c r="F439" s="94"/>
      <c r="G439" s="95"/>
      <c r="H439" s="12"/>
      <c r="I439" s="12"/>
      <c r="J439" s="12"/>
      <c r="K439" s="12"/>
      <c r="L439" s="12"/>
    </row>
    <row r="440" ht="16.5" customHeight="1">
      <c r="A440" s="12"/>
      <c r="B440" s="71"/>
      <c r="C440" s="72"/>
      <c r="D440" s="66"/>
      <c r="E440" s="12"/>
      <c r="F440" s="94"/>
      <c r="G440" s="95"/>
      <c r="H440" s="12"/>
      <c r="I440" s="12"/>
      <c r="J440" s="12"/>
      <c r="K440" s="12"/>
      <c r="L440" s="12"/>
    </row>
    <row r="441" ht="16.5" customHeight="1">
      <c r="A441" s="12"/>
      <c r="B441" s="71"/>
      <c r="C441" s="72"/>
      <c r="D441" s="66"/>
      <c r="E441" s="12"/>
      <c r="F441" s="94"/>
      <c r="G441" s="95"/>
      <c r="H441" s="12"/>
      <c r="I441" s="12"/>
      <c r="J441" s="12"/>
      <c r="K441" s="12"/>
      <c r="L441" s="12"/>
    </row>
    <row r="442" ht="16.5" customHeight="1">
      <c r="A442" s="12"/>
      <c r="B442" s="71"/>
      <c r="C442" s="72"/>
      <c r="D442" s="66"/>
      <c r="E442" s="12"/>
      <c r="F442" s="94"/>
      <c r="G442" s="95"/>
      <c r="H442" s="12"/>
      <c r="I442" s="12"/>
      <c r="J442" s="12"/>
      <c r="K442" s="12"/>
      <c r="L442" s="12"/>
    </row>
    <row r="443" ht="16.5" customHeight="1">
      <c r="A443" s="12"/>
      <c r="B443" s="71"/>
      <c r="C443" s="72"/>
      <c r="D443" s="66"/>
      <c r="E443" s="12"/>
      <c r="F443" s="94"/>
      <c r="G443" s="95"/>
      <c r="H443" s="12"/>
      <c r="I443" s="12"/>
      <c r="J443" s="12"/>
      <c r="K443" s="12"/>
      <c r="L443" s="12"/>
    </row>
    <row r="444" ht="16.5" customHeight="1">
      <c r="A444" s="12"/>
      <c r="B444" s="71"/>
      <c r="C444" s="72"/>
      <c r="D444" s="66"/>
      <c r="E444" s="12"/>
      <c r="F444" s="94"/>
      <c r="G444" s="95"/>
      <c r="H444" s="12"/>
      <c r="I444" s="12"/>
      <c r="J444" s="12"/>
      <c r="K444" s="12"/>
      <c r="L444" s="12"/>
    </row>
    <row r="445" ht="16.5" customHeight="1">
      <c r="A445" s="12"/>
      <c r="B445" s="71"/>
      <c r="C445" s="72"/>
      <c r="D445" s="66"/>
      <c r="E445" s="12"/>
      <c r="F445" s="94"/>
      <c r="G445" s="95"/>
      <c r="H445" s="12"/>
      <c r="I445" s="12"/>
      <c r="J445" s="12"/>
      <c r="K445" s="12"/>
      <c r="L445" s="12"/>
    </row>
    <row r="446" ht="16.5" customHeight="1">
      <c r="A446" s="12"/>
      <c r="B446" s="71"/>
      <c r="C446" s="72"/>
      <c r="D446" s="66"/>
      <c r="E446" s="12"/>
      <c r="F446" s="94"/>
      <c r="G446" s="95"/>
      <c r="H446" s="12"/>
      <c r="I446" s="12"/>
      <c r="J446" s="12"/>
      <c r="K446" s="12"/>
      <c r="L446" s="12"/>
    </row>
    <row r="447" ht="16.5" customHeight="1">
      <c r="A447" s="12"/>
      <c r="B447" s="71"/>
      <c r="C447" s="72"/>
      <c r="D447" s="66"/>
      <c r="E447" s="12"/>
      <c r="F447" s="94"/>
      <c r="G447" s="95"/>
      <c r="H447" s="12"/>
      <c r="I447" s="12"/>
      <c r="J447" s="12"/>
      <c r="K447" s="12"/>
      <c r="L447" s="12"/>
    </row>
    <row r="448" ht="16.5" customHeight="1">
      <c r="A448" s="12"/>
      <c r="B448" s="71"/>
      <c r="C448" s="72"/>
      <c r="D448" s="66"/>
      <c r="E448" s="12"/>
      <c r="F448" s="94"/>
      <c r="G448" s="95"/>
      <c r="H448" s="12"/>
      <c r="I448" s="12"/>
      <c r="J448" s="12"/>
      <c r="K448" s="12"/>
      <c r="L448" s="12"/>
    </row>
    <row r="449" ht="16.5" customHeight="1">
      <c r="A449" s="12"/>
      <c r="B449" s="71"/>
      <c r="C449" s="72"/>
      <c r="D449" s="66"/>
      <c r="E449" s="12"/>
      <c r="F449" s="94"/>
      <c r="G449" s="95"/>
      <c r="H449" s="12"/>
      <c r="I449" s="12"/>
      <c r="J449" s="12"/>
      <c r="K449" s="12"/>
      <c r="L449" s="12"/>
    </row>
    <row r="450" ht="16.5" customHeight="1">
      <c r="A450" s="12"/>
      <c r="B450" s="71"/>
      <c r="C450" s="72"/>
      <c r="D450" s="66"/>
      <c r="E450" s="12"/>
      <c r="F450" s="94"/>
      <c r="G450" s="95"/>
      <c r="H450" s="12"/>
      <c r="I450" s="12"/>
      <c r="J450" s="12"/>
      <c r="K450" s="12"/>
      <c r="L450" s="12"/>
    </row>
    <row r="451" ht="16.5" customHeight="1">
      <c r="A451" s="12"/>
      <c r="B451" s="71"/>
      <c r="C451" s="72"/>
      <c r="D451" s="66"/>
      <c r="E451" s="12"/>
      <c r="F451" s="94"/>
      <c r="G451" s="95"/>
      <c r="H451" s="12"/>
      <c r="I451" s="12"/>
      <c r="J451" s="12"/>
      <c r="K451" s="12"/>
      <c r="L451" s="12"/>
    </row>
    <row r="452" ht="16.5" customHeight="1">
      <c r="A452" s="12"/>
      <c r="B452" s="71"/>
      <c r="C452" s="72"/>
      <c r="D452" s="66"/>
      <c r="E452" s="12"/>
      <c r="F452" s="94"/>
      <c r="G452" s="95"/>
      <c r="H452" s="12"/>
      <c r="I452" s="12"/>
      <c r="J452" s="12"/>
      <c r="K452" s="12"/>
      <c r="L452" s="12"/>
    </row>
    <row r="453" ht="16.5" customHeight="1">
      <c r="A453" s="12"/>
      <c r="B453" s="71"/>
      <c r="C453" s="72"/>
      <c r="D453" s="66"/>
      <c r="E453" s="12"/>
      <c r="F453" s="94"/>
      <c r="G453" s="95"/>
      <c r="H453" s="12"/>
      <c r="I453" s="12"/>
      <c r="J453" s="12"/>
      <c r="K453" s="12"/>
      <c r="L453" s="12"/>
    </row>
    <row r="454" ht="16.5" customHeight="1">
      <c r="A454" s="12"/>
      <c r="B454" s="71"/>
      <c r="C454" s="72"/>
      <c r="D454" s="66"/>
      <c r="E454" s="12"/>
      <c r="F454" s="94"/>
      <c r="G454" s="95"/>
      <c r="H454" s="12"/>
      <c r="I454" s="12"/>
      <c r="J454" s="12"/>
      <c r="K454" s="12"/>
      <c r="L454" s="12"/>
    </row>
    <row r="455" ht="16.5" customHeight="1">
      <c r="A455" s="12"/>
      <c r="B455" s="71"/>
      <c r="C455" s="72"/>
      <c r="D455" s="66"/>
      <c r="E455" s="12"/>
      <c r="F455" s="94"/>
      <c r="G455" s="95"/>
      <c r="H455" s="12"/>
      <c r="I455" s="12"/>
      <c r="J455" s="12"/>
      <c r="K455" s="12"/>
      <c r="L455" s="12"/>
    </row>
    <row r="456" ht="16.5" customHeight="1">
      <c r="A456" s="12"/>
      <c r="B456" s="71"/>
      <c r="C456" s="72"/>
      <c r="D456" s="66"/>
      <c r="E456" s="12"/>
      <c r="F456" s="94"/>
      <c r="G456" s="95"/>
      <c r="H456" s="12"/>
      <c r="I456" s="12"/>
      <c r="J456" s="12"/>
      <c r="K456" s="12"/>
      <c r="L456" s="12"/>
    </row>
    <row r="457" ht="16.5" customHeight="1">
      <c r="A457" s="12"/>
      <c r="B457" s="71"/>
      <c r="C457" s="72"/>
      <c r="D457" s="66"/>
      <c r="E457" s="12"/>
      <c r="F457" s="94"/>
      <c r="G457" s="95"/>
      <c r="H457" s="12"/>
      <c r="I457" s="12"/>
      <c r="J457" s="12"/>
      <c r="K457" s="12"/>
      <c r="L457" s="12"/>
    </row>
    <row r="458" ht="16.5" customHeight="1">
      <c r="A458" s="12"/>
      <c r="B458" s="71"/>
      <c r="C458" s="72"/>
      <c r="D458" s="66"/>
      <c r="E458" s="12"/>
      <c r="F458" s="94"/>
      <c r="G458" s="95"/>
      <c r="H458" s="12"/>
      <c r="I458" s="12"/>
      <c r="J458" s="12"/>
      <c r="K458" s="12"/>
      <c r="L458" s="12"/>
    </row>
    <row r="459" ht="16.5" customHeight="1">
      <c r="A459" s="12"/>
      <c r="B459" s="71"/>
      <c r="C459" s="72"/>
      <c r="D459" s="66"/>
      <c r="E459" s="12"/>
      <c r="F459" s="94"/>
      <c r="G459" s="95"/>
      <c r="H459" s="12"/>
      <c r="I459" s="12"/>
      <c r="J459" s="12"/>
      <c r="K459" s="12"/>
      <c r="L459" s="12"/>
    </row>
    <row r="460" ht="16.5" customHeight="1">
      <c r="A460" s="12"/>
      <c r="B460" s="71"/>
      <c r="C460" s="72"/>
      <c r="D460" s="66"/>
      <c r="E460" s="12"/>
      <c r="F460" s="94"/>
      <c r="G460" s="95"/>
      <c r="H460" s="12"/>
      <c r="I460" s="12"/>
      <c r="J460" s="12"/>
      <c r="K460" s="12"/>
      <c r="L460" s="12"/>
    </row>
    <row r="461" ht="16.5" customHeight="1">
      <c r="A461" s="12"/>
      <c r="B461" s="71"/>
      <c r="C461" s="72"/>
      <c r="D461" s="66"/>
      <c r="E461" s="12"/>
      <c r="F461" s="94"/>
      <c r="G461" s="95"/>
      <c r="H461" s="12"/>
      <c r="I461" s="12"/>
      <c r="J461" s="12"/>
      <c r="K461" s="12"/>
      <c r="L461" s="12"/>
    </row>
    <row r="462" ht="16.5" customHeight="1">
      <c r="A462" s="12"/>
      <c r="B462" s="71"/>
      <c r="C462" s="72"/>
      <c r="D462" s="66"/>
      <c r="E462" s="12"/>
      <c r="F462" s="94"/>
      <c r="G462" s="95"/>
      <c r="H462" s="12"/>
      <c r="I462" s="12"/>
      <c r="J462" s="12"/>
      <c r="K462" s="12"/>
      <c r="L462" s="12"/>
    </row>
    <row r="463" ht="16.5" customHeight="1">
      <c r="A463" s="12"/>
      <c r="B463" s="71"/>
      <c r="C463" s="72"/>
      <c r="D463" s="66"/>
      <c r="E463" s="12"/>
      <c r="F463" s="94"/>
      <c r="G463" s="95"/>
      <c r="H463" s="12"/>
      <c r="I463" s="12"/>
      <c r="J463" s="12"/>
      <c r="K463" s="12"/>
      <c r="L463" s="12"/>
    </row>
    <row r="464" ht="16.5" customHeight="1">
      <c r="A464" s="12"/>
      <c r="B464" s="71"/>
      <c r="C464" s="72"/>
      <c r="D464" s="66"/>
      <c r="E464" s="12"/>
      <c r="F464" s="94"/>
      <c r="G464" s="95"/>
      <c r="H464" s="12"/>
      <c r="I464" s="12"/>
      <c r="J464" s="12"/>
      <c r="K464" s="12"/>
      <c r="L464" s="12"/>
    </row>
    <row r="465" ht="16.5" customHeight="1">
      <c r="A465" s="12"/>
      <c r="B465" s="71"/>
      <c r="C465" s="72"/>
      <c r="D465" s="66"/>
      <c r="E465" s="12"/>
      <c r="F465" s="94"/>
      <c r="G465" s="95"/>
      <c r="H465" s="12"/>
      <c r="I465" s="12"/>
      <c r="J465" s="12"/>
      <c r="K465" s="12"/>
      <c r="L465" s="12"/>
    </row>
    <row r="466" ht="16.5" customHeight="1">
      <c r="A466" s="12"/>
      <c r="B466" s="71"/>
      <c r="C466" s="72"/>
      <c r="D466" s="66"/>
      <c r="E466" s="12"/>
      <c r="F466" s="94"/>
      <c r="G466" s="95"/>
      <c r="H466" s="12"/>
      <c r="I466" s="12"/>
      <c r="J466" s="12"/>
      <c r="K466" s="12"/>
      <c r="L466" s="12"/>
    </row>
    <row r="467" ht="16.5" customHeight="1">
      <c r="A467" s="12"/>
      <c r="B467" s="71"/>
      <c r="C467" s="72"/>
      <c r="D467" s="66"/>
      <c r="E467" s="12"/>
      <c r="F467" s="94"/>
      <c r="G467" s="95"/>
      <c r="H467" s="12"/>
      <c r="I467" s="12"/>
      <c r="J467" s="12"/>
      <c r="K467" s="12"/>
      <c r="L467" s="12"/>
    </row>
    <row r="468" ht="16.5" customHeight="1">
      <c r="A468" s="12"/>
      <c r="B468" s="71"/>
      <c r="C468" s="72"/>
      <c r="D468" s="66"/>
      <c r="E468" s="12"/>
      <c r="F468" s="94"/>
      <c r="G468" s="95"/>
      <c r="H468" s="12"/>
      <c r="I468" s="12"/>
      <c r="J468" s="12"/>
      <c r="K468" s="12"/>
      <c r="L468" s="12"/>
    </row>
    <row r="469" ht="16.5" customHeight="1">
      <c r="A469" s="12"/>
      <c r="B469" s="71"/>
      <c r="C469" s="72"/>
      <c r="D469" s="66"/>
      <c r="E469" s="12"/>
      <c r="F469" s="94"/>
      <c r="G469" s="95"/>
      <c r="H469" s="12"/>
      <c r="I469" s="12"/>
      <c r="J469" s="12"/>
      <c r="K469" s="12"/>
      <c r="L469" s="12"/>
    </row>
    <row r="470" ht="16.5" customHeight="1">
      <c r="A470" s="12"/>
      <c r="B470" s="71"/>
      <c r="C470" s="72"/>
      <c r="D470" s="66"/>
      <c r="E470" s="12"/>
      <c r="F470" s="94"/>
      <c r="G470" s="95"/>
      <c r="H470" s="12"/>
      <c r="I470" s="12"/>
      <c r="J470" s="12"/>
      <c r="K470" s="12"/>
      <c r="L470" s="12"/>
    </row>
    <row r="471" ht="16.5" customHeight="1">
      <c r="A471" s="12"/>
      <c r="B471" s="71"/>
      <c r="C471" s="72"/>
      <c r="D471" s="66"/>
      <c r="E471" s="12"/>
      <c r="F471" s="94"/>
      <c r="G471" s="95"/>
      <c r="H471" s="12"/>
      <c r="I471" s="12"/>
      <c r="J471" s="12"/>
      <c r="K471" s="12"/>
      <c r="L471" s="12"/>
    </row>
    <row r="472" ht="16.5" customHeight="1">
      <c r="A472" s="12"/>
      <c r="B472" s="71"/>
      <c r="C472" s="72"/>
      <c r="D472" s="66"/>
      <c r="E472" s="12"/>
      <c r="F472" s="94"/>
      <c r="G472" s="95"/>
      <c r="H472" s="12"/>
      <c r="I472" s="12"/>
      <c r="J472" s="12"/>
      <c r="K472" s="12"/>
      <c r="L472" s="12"/>
    </row>
    <row r="473" ht="16.5" customHeight="1">
      <c r="A473" s="12"/>
      <c r="B473" s="71"/>
      <c r="C473" s="72"/>
      <c r="D473" s="66"/>
      <c r="E473" s="12"/>
      <c r="F473" s="94"/>
      <c r="G473" s="95"/>
      <c r="H473" s="12"/>
      <c r="I473" s="12"/>
      <c r="J473" s="12"/>
      <c r="K473" s="12"/>
      <c r="L473" s="12"/>
    </row>
    <row r="474" ht="16.5" customHeight="1">
      <c r="A474" s="12"/>
      <c r="B474" s="71"/>
      <c r="C474" s="72"/>
      <c r="D474" s="66"/>
      <c r="E474" s="12"/>
      <c r="F474" s="94"/>
      <c r="G474" s="95"/>
      <c r="H474" s="12"/>
      <c r="I474" s="12"/>
      <c r="J474" s="12"/>
      <c r="K474" s="12"/>
      <c r="L474" s="12"/>
    </row>
    <row r="475" ht="16.5" customHeight="1">
      <c r="A475" s="12"/>
      <c r="B475" s="71"/>
      <c r="C475" s="72"/>
      <c r="D475" s="66"/>
      <c r="E475" s="12"/>
      <c r="F475" s="94"/>
      <c r="G475" s="95"/>
      <c r="H475" s="12"/>
      <c r="I475" s="12"/>
      <c r="J475" s="12"/>
      <c r="K475" s="12"/>
      <c r="L475" s="12"/>
    </row>
    <row r="476" ht="16.5" customHeight="1">
      <c r="A476" s="12"/>
      <c r="B476" s="71"/>
      <c r="C476" s="72"/>
      <c r="D476" s="66"/>
      <c r="E476" s="12"/>
      <c r="F476" s="94"/>
      <c r="G476" s="95"/>
      <c r="H476" s="12"/>
      <c r="I476" s="12"/>
      <c r="J476" s="12"/>
      <c r="K476" s="12"/>
      <c r="L476" s="12"/>
    </row>
    <row r="477" ht="16.5" customHeight="1">
      <c r="A477" s="12"/>
      <c r="B477" s="71"/>
      <c r="C477" s="72"/>
      <c r="D477" s="66"/>
      <c r="E477" s="12"/>
      <c r="F477" s="94"/>
      <c r="G477" s="95"/>
      <c r="H477" s="12"/>
      <c r="I477" s="12"/>
      <c r="J477" s="12"/>
      <c r="K477" s="12"/>
      <c r="L477" s="12"/>
    </row>
    <row r="478" ht="16.5" customHeight="1">
      <c r="A478" s="12"/>
      <c r="B478" s="71"/>
      <c r="C478" s="72"/>
      <c r="D478" s="66"/>
      <c r="E478" s="12"/>
      <c r="F478" s="94"/>
      <c r="G478" s="95"/>
      <c r="H478" s="12"/>
      <c r="I478" s="12"/>
      <c r="J478" s="12"/>
      <c r="K478" s="12"/>
      <c r="L478" s="12"/>
    </row>
    <row r="479" ht="16.5" customHeight="1">
      <c r="A479" s="12"/>
      <c r="B479" s="71"/>
      <c r="C479" s="72"/>
      <c r="D479" s="66"/>
      <c r="E479" s="12"/>
      <c r="F479" s="94"/>
      <c r="G479" s="95"/>
      <c r="H479" s="12"/>
      <c r="I479" s="12"/>
      <c r="J479" s="12"/>
      <c r="K479" s="12"/>
      <c r="L479" s="12"/>
    </row>
    <row r="480" ht="16.5" customHeight="1">
      <c r="A480" s="12"/>
      <c r="B480" s="71"/>
      <c r="C480" s="72"/>
      <c r="D480" s="66"/>
      <c r="E480" s="12"/>
      <c r="F480" s="94"/>
      <c r="G480" s="95"/>
      <c r="H480" s="12"/>
      <c r="I480" s="12"/>
      <c r="J480" s="12"/>
      <c r="K480" s="12"/>
      <c r="L480" s="12"/>
    </row>
    <row r="481" ht="16.5" customHeight="1">
      <c r="A481" s="12"/>
      <c r="B481" s="71"/>
      <c r="C481" s="72"/>
      <c r="D481" s="66"/>
      <c r="E481" s="12"/>
      <c r="F481" s="94"/>
      <c r="G481" s="95"/>
      <c r="H481" s="12"/>
      <c r="I481" s="12"/>
      <c r="J481" s="12"/>
      <c r="K481" s="12"/>
      <c r="L481" s="12"/>
    </row>
    <row r="482" ht="16.5" customHeight="1">
      <c r="A482" s="12"/>
      <c r="B482" s="71"/>
      <c r="C482" s="72"/>
      <c r="D482" s="66"/>
      <c r="E482" s="12"/>
      <c r="F482" s="94"/>
      <c r="G482" s="95"/>
      <c r="H482" s="12"/>
      <c r="I482" s="12"/>
      <c r="J482" s="12"/>
      <c r="K482" s="12"/>
      <c r="L482" s="12"/>
    </row>
    <row r="483" ht="16.5" customHeight="1">
      <c r="A483" s="12"/>
      <c r="B483" s="71"/>
      <c r="C483" s="72"/>
      <c r="D483" s="66"/>
      <c r="E483" s="12"/>
      <c r="F483" s="94"/>
      <c r="G483" s="95"/>
      <c r="H483" s="12"/>
      <c r="I483" s="12"/>
      <c r="J483" s="12"/>
      <c r="K483" s="12"/>
      <c r="L483" s="12"/>
    </row>
    <row r="484" ht="16.5" customHeight="1">
      <c r="A484" s="12"/>
      <c r="B484" s="71"/>
      <c r="C484" s="72"/>
      <c r="D484" s="66"/>
      <c r="E484" s="12"/>
      <c r="F484" s="94"/>
      <c r="G484" s="95"/>
      <c r="H484" s="12"/>
      <c r="I484" s="12"/>
      <c r="J484" s="12"/>
      <c r="K484" s="12"/>
      <c r="L484" s="12"/>
    </row>
    <row r="485" ht="16.5" customHeight="1">
      <c r="A485" s="12"/>
      <c r="B485" s="71"/>
      <c r="C485" s="72"/>
      <c r="D485" s="66"/>
      <c r="E485" s="12"/>
      <c r="F485" s="94"/>
      <c r="G485" s="95"/>
      <c r="H485" s="12"/>
      <c r="I485" s="12"/>
      <c r="J485" s="12"/>
      <c r="K485" s="12"/>
      <c r="L485" s="12"/>
    </row>
    <row r="486" ht="16.5" customHeight="1">
      <c r="A486" s="12"/>
      <c r="B486" s="71"/>
      <c r="C486" s="72"/>
      <c r="D486" s="66"/>
      <c r="E486" s="12"/>
      <c r="F486" s="94"/>
      <c r="G486" s="95"/>
      <c r="H486" s="12"/>
      <c r="I486" s="12"/>
      <c r="J486" s="12"/>
      <c r="K486" s="12"/>
      <c r="L486" s="12"/>
    </row>
    <row r="487" ht="16.5" customHeight="1">
      <c r="A487" s="12"/>
      <c r="B487" s="71"/>
      <c r="C487" s="72"/>
      <c r="D487" s="66"/>
      <c r="E487" s="12"/>
      <c r="F487" s="94"/>
      <c r="G487" s="95"/>
      <c r="H487" s="12"/>
      <c r="I487" s="12"/>
      <c r="J487" s="12"/>
      <c r="K487" s="12"/>
      <c r="L487" s="12"/>
    </row>
    <row r="488" ht="16.5" customHeight="1">
      <c r="A488" s="12"/>
      <c r="B488" s="71"/>
      <c r="C488" s="72"/>
      <c r="D488" s="66"/>
      <c r="E488" s="12"/>
      <c r="F488" s="94"/>
      <c r="G488" s="95"/>
      <c r="H488" s="12"/>
      <c r="I488" s="12"/>
      <c r="J488" s="12"/>
      <c r="K488" s="12"/>
      <c r="L488" s="12"/>
    </row>
    <row r="489" ht="16.5" customHeight="1">
      <c r="A489" s="12"/>
      <c r="B489" s="71"/>
      <c r="C489" s="72"/>
      <c r="D489" s="66"/>
      <c r="E489" s="12"/>
      <c r="F489" s="94"/>
      <c r="G489" s="95"/>
      <c r="H489" s="12"/>
      <c r="I489" s="12"/>
      <c r="J489" s="12"/>
      <c r="K489" s="12"/>
      <c r="L489" s="12"/>
    </row>
    <row r="490" ht="16.5" customHeight="1">
      <c r="A490" s="12"/>
      <c r="B490" s="71"/>
      <c r="C490" s="72"/>
      <c r="D490" s="66"/>
      <c r="E490" s="12"/>
      <c r="F490" s="94"/>
      <c r="G490" s="95"/>
      <c r="H490" s="12"/>
      <c r="I490" s="12"/>
      <c r="J490" s="12"/>
      <c r="K490" s="12"/>
      <c r="L490" s="12"/>
    </row>
    <row r="491" ht="16.5" customHeight="1">
      <c r="A491" s="12"/>
      <c r="B491" s="71"/>
      <c r="C491" s="72"/>
      <c r="D491" s="66"/>
      <c r="E491" s="12"/>
      <c r="F491" s="94"/>
      <c r="G491" s="95"/>
      <c r="H491" s="12"/>
      <c r="I491" s="12"/>
      <c r="J491" s="12"/>
      <c r="K491" s="12"/>
      <c r="L491" s="12"/>
    </row>
    <row r="492" ht="16.5" customHeight="1">
      <c r="A492" s="12"/>
      <c r="B492" s="71"/>
      <c r="C492" s="72"/>
      <c r="D492" s="66"/>
      <c r="E492" s="12"/>
      <c r="F492" s="94"/>
      <c r="G492" s="95"/>
      <c r="H492" s="12"/>
      <c r="I492" s="12"/>
      <c r="J492" s="12"/>
      <c r="K492" s="12"/>
      <c r="L492" s="12"/>
    </row>
    <row r="493" ht="16.5" customHeight="1">
      <c r="A493" s="12"/>
      <c r="B493" s="71"/>
      <c r="C493" s="72"/>
      <c r="D493" s="66"/>
      <c r="E493" s="12"/>
      <c r="F493" s="94"/>
      <c r="G493" s="95"/>
      <c r="H493" s="12"/>
      <c r="I493" s="12"/>
      <c r="J493" s="12"/>
      <c r="K493" s="12"/>
      <c r="L493" s="12"/>
    </row>
    <row r="494" ht="16.5" customHeight="1">
      <c r="A494" s="12"/>
      <c r="B494" s="71"/>
      <c r="C494" s="72"/>
      <c r="D494" s="66"/>
      <c r="E494" s="12"/>
      <c r="F494" s="94"/>
      <c r="G494" s="95"/>
      <c r="H494" s="12"/>
      <c r="I494" s="12"/>
      <c r="J494" s="12"/>
      <c r="K494" s="12"/>
      <c r="L494" s="12"/>
    </row>
    <row r="495" ht="16.5" customHeight="1">
      <c r="A495" s="12"/>
      <c r="B495" s="71"/>
      <c r="C495" s="72"/>
      <c r="D495" s="66"/>
      <c r="E495" s="12"/>
      <c r="F495" s="94"/>
      <c r="G495" s="95"/>
      <c r="H495" s="12"/>
      <c r="I495" s="12"/>
      <c r="J495" s="12"/>
      <c r="K495" s="12"/>
      <c r="L495" s="12"/>
    </row>
    <row r="496" ht="16.5" customHeight="1">
      <c r="A496" s="12"/>
      <c r="B496" s="71"/>
      <c r="C496" s="72"/>
      <c r="D496" s="66"/>
      <c r="E496" s="12"/>
      <c r="F496" s="94"/>
      <c r="G496" s="95"/>
      <c r="H496" s="12"/>
      <c r="I496" s="12"/>
      <c r="J496" s="12"/>
      <c r="K496" s="12"/>
      <c r="L496" s="12"/>
    </row>
    <row r="497" ht="16.5" customHeight="1">
      <c r="A497" s="12"/>
      <c r="B497" s="71"/>
      <c r="C497" s="72"/>
      <c r="D497" s="66"/>
      <c r="E497" s="12"/>
      <c r="F497" s="94"/>
      <c r="G497" s="95"/>
      <c r="H497" s="12"/>
      <c r="I497" s="12"/>
      <c r="J497" s="12"/>
      <c r="K497" s="12"/>
      <c r="L497" s="12"/>
    </row>
    <row r="498" ht="16.5" customHeight="1">
      <c r="A498" s="12"/>
      <c r="B498" s="71"/>
      <c r="C498" s="72"/>
      <c r="D498" s="66"/>
      <c r="E498" s="12"/>
      <c r="F498" s="94"/>
      <c r="G498" s="95"/>
      <c r="H498" s="12"/>
      <c r="I498" s="12"/>
      <c r="J498" s="12"/>
      <c r="K498" s="12"/>
      <c r="L498" s="12"/>
    </row>
    <row r="499" ht="16.5" customHeight="1">
      <c r="A499" s="12"/>
      <c r="B499" s="71"/>
      <c r="C499" s="72"/>
      <c r="D499" s="66"/>
      <c r="E499" s="12"/>
      <c r="F499" s="94"/>
      <c r="G499" s="95"/>
      <c r="H499" s="12"/>
      <c r="I499" s="12"/>
      <c r="J499" s="12"/>
      <c r="K499" s="12"/>
      <c r="L499" s="12"/>
    </row>
    <row r="500" ht="16.5" customHeight="1">
      <c r="A500" s="12"/>
      <c r="B500" s="71"/>
      <c r="C500" s="72"/>
      <c r="D500" s="66"/>
      <c r="E500" s="12"/>
      <c r="F500" s="94"/>
      <c r="G500" s="95"/>
      <c r="H500" s="12"/>
      <c r="I500" s="12"/>
      <c r="J500" s="12"/>
      <c r="K500" s="12"/>
      <c r="L500" s="12"/>
    </row>
    <row r="501" ht="16.5" customHeight="1">
      <c r="A501" s="12"/>
      <c r="B501" s="71"/>
      <c r="C501" s="72"/>
      <c r="D501" s="66"/>
      <c r="E501" s="12"/>
      <c r="F501" s="94"/>
      <c r="G501" s="95"/>
      <c r="H501" s="12"/>
      <c r="I501" s="12"/>
      <c r="J501" s="12"/>
      <c r="K501" s="12"/>
      <c r="L501" s="12"/>
    </row>
    <row r="502" ht="16.5" customHeight="1">
      <c r="A502" s="12"/>
      <c r="B502" s="71"/>
      <c r="C502" s="72"/>
      <c r="D502" s="66"/>
      <c r="E502" s="12"/>
      <c r="F502" s="94"/>
      <c r="G502" s="95"/>
      <c r="H502" s="12"/>
      <c r="I502" s="12"/>
      <c r="J502" s="12"/>
      <c r="K502" s="12"/>
      <c r="L502" s="12"/>
    </row>
    <row r="503" ht="16.5" customHeight="1">
      <c r="A503" s="12"/>
      <c r="B503" s="71"/>
      <c r="C503" s="72"/>
      <c r="D503" s="66"/>
      <c r="E503" s="12"/>
      <c r="F503" s="94"/>
      <c r="G503" s="95"/>
      <c r="H503" s="12"/>
      <c r="I503" s="12"/>
      <c r="J503" s="12"/>
      <c r="K503" s="12"/>
      <c r="L503" s="12"/>
    </row>
    <row r="504" ht="16.5" customHeight="1">
      <c r="A504" s="12"/>
      <c r="B504" s="71"/>
      <c r="C504" s="72"/>
      <c r="D504" s="66"/>
      <c r="E504" s="12"/>
      <c r="F504" s="94"/>
      <c r="G504" s="95"/>
      <c r="H504" s="12"/>
      <c r="I504" s="12"/>
      <c r="J504" s="12"/>
      <c r="K504" s="12"/>
      <c r="L504" s="12"/>
    </row>
    <row r="505" ht="16.5" customHeight="1">
      <c r="A505" s="12"/>
      <c r="B505" s="71"/>
      <c r="C505" s="72"/>
      <c r="D505" s="66"/>
      <c r="E505" s="12"/>
      <c r="F505" s="94"/>
      <c r="G505" s="95"/>
      <c r="H505" s="12"/>
      <c r="I505" s="12"/>
      <c r="J505" s="12"/>
      <c r="K505" s="12"/>
      <c r="L505" s="12"/>
    </row>
    <row r="506" ht="16.5" customHeight="1">
      <c r="A506" s="12"/>
      <c r="B506" s="71"/>
      <c r="C506" s="72"/>
      <c r="D506" s="66"/>
      <c r="E506" s="12"/>
      <c r="F506" s="94"/>
      <c r="G506" s="95"/>
      <c r="H506" s="12"/>
      <c r="I506" s="12"/>
      <c r="J506" s="12"/>
      <c r="K506" s="12"/>
      <c r="L506" s="12"/>
    </row>
    <row r="507" ht="16.5" customHeight="1">
      <c r="A507" s="12"/>
      <c r="B507" s="71"/>
      <c r="C507" s="72"/>
      <c r="D507" s="66"/>
      <c r="E507" s="12"/>
      <c r="F507" s="94"/>
      <c r="G507" s="95"/>
      <c r="H507" s="12"/>
      <c r="I507" s="12"/>
      <c r="J507" s="12"/>
      <c r="K507" s="12"/>
      <c r="L507" s="12"/>
    </row>
    <row r="508" ht="16.5" customHeight="1">
      <c r="A508" s="12"/>
      <c r="B508" s="71"/>
      <c r="C508" s="72"/>
      <c r="D508" s="66"/>
      <c r="E508" s="12"/>
      <c r="F508" s="94"/>
      <c r="G508" s="95"/>
      <c r="H508" s="12"/>
      <c r="I508" s="12"/>
      <c r="J508" s="12"/>
      <c r="K508" s="12"/>
      <c r="L508" s="12"/>
    </row>
    <row r="509" ht="16.5" customHeight="1">
      <c r="A509" s="12"/>
      <c r="B509" s="71"/>
      <c r="C509" s="72"/>
      <c r="D509" s="66"/>
      <c r="E509" s="12"/>
      <c r="F509" s="94"/>
      <c r="G509" s="95"/>
      <c r="H509" s="12"/>
      <c r="I509" s="12"/>
      <c r="J509" s="12"/>
      <c r="K509" s="12"/>
      <c r="L509" s="12"/>
    </row>
    <row r="510" ht="16.5" customHeight="1">
      <c r="A510" s="12"/>
      <c r="B510" s="71"/>
      <c r="C510" s="72"/>
      <c r="D510" s="66"/>
      <c r="E510" s="12"/>
      <c r="F510" s="94"/>
      <c r="G510" s="95"/>
      <c r="H510" s="12"/>
      <c r="I510" s="12"/>
      <c r="J510" s="12"/>
      <c r="K510" s="12"/>
      <c r="L510" s="12"/>
    </row>
    <row r="511" ht="16.5" customHeight="1">
      <c r="A511" s="12"/>
      <c r="B511" s="71"/>
      <c r="C511" s="72"/>
      <c r="D511" s="66"/>
      <c r="E511" s="12"/>
      <c r="F511" s="94"/>
      <c r="G511" s="95"/>
      <c r="H511" s="12"/>
      <c r="I511" s="12"/>
      <c r="J511" s="12"/>
      <c r="K511" s="12"/>
      <c r="L511" s="12"/>
    </row>
    <row r="512" ht="16.5" customHeight="1">
      <c r="A512" s="12"/>
      <c r="B512" s="71"/>
      <c r="C512" s="72"/>
      <c r="D512" s="66"/>
      <c r="E512" s="12"/>
      <c r="F512" s="94"/>
      <c r="G512" s="95"/>
      <c r="H512" s="12"/>
      <c r="I512" s="12"/>
      <c r="J512" s="12"/>
      <c r="K512" s="12"/>
      <c r="L512" s="12"/>
    </row>
    <row r="513" ht="16.5" customHeight="1">
      <c r="A513" s="12"/>
      <c r="B513" s="71"/>
      <c r="C513" s="72"/>
      <c r="D513" s="66"/>
      <c r="E513" s="12"/>
      <c r="F513" s="94"/>
      <c r="G513" s="95"/>
      <c r="H513" s="12"/>
      <c r="I513" s="12"/>
      <c r="J513" s="12"/>
      <c r="K513" s="12"/>
      <c r="L513" s="12"/>
    </row>
    <row r="514" ht="16.5" customHeight="1">
      <c r="A514" s="12"/>
      <c r="B514" s="71"/>
      <c r="C514" s="72"/>
      <c r="D514" s="66"/>
      <c r="E514" s="12"/>
      <c r="F514" s="94"/>
      <c r="G514" s="95"/>
      <c r="H514" s="12"/>
      <c r="I514" s="12"/>
      <c r="J514" s="12"/>
      <c r="K514" s="12"/>
      <c r="L514" s="12"/>
    </row>
    <row r="515" ht="16.5" customHeight="1">
      <c r="A515" s="12"/>
      <c r="B515" s="71"/>
      <c r="C515" s="72"/>
      <c r="D515" s="66"/>
      <c r="E515" s="12"/>
      <c r="F515" s="94"/>
      <c r="G515" s="95"/>
      <c r="H515" s="12"/>
      <c r="I515" s="12"/>
      <c r="J515" s="12"/>
      <c r="K515" s="12"/>
      <c r="L515" s="12"/>
    </row>
    <row r="516" ht="16.5" customHeight="1">
      <c r="A516" s="12"/>
      <c r="B516" s="71"/>
      <c r="C516" s="72"/>
      <c r="D516" s="66"/>
      <c r="E516" s="12"/>
      <c r="F516" s="94"/>
      <c r="G516" s="95"/>
      <c r="H516" s="12"/>
      <c r="I516" s="12"/>
      <c r="J516" s="12"/>
      <c r="K516" s="12"/>
      <c r="L516" s="12"/>
    </row>
    <row r="517" ht="16.5" customHeight="1">
      <c r="A517" s="12"/>
      <c r="B517" s="71"/>
      <c r="C517" s="72"/>
      <c r="D517" s="66"/>
      <c r="E517" s="12"/>
      <c r="F517" s="94"/>
      <c r="G517" s="95"/>
      <c r="H517" s="12"/>
      <c r="I517" s="12"/>
      <c r="J517" s="12"/>
      <c r="K517" s="12"/>
      <c r="L517" s="12"/>
    </row>
    <row r="518" ht="16.5" customHeight="1">
      <c r="A518" s="12"/>
      <c r="B518" s="71"/>
      <c r="C518" s="72"/>
      <c r="D518" s="66"/>
      <c r="E518" s="12"/>
      <c r="F518" s="94"/>
      <c r="G518" s="95"/>
      <c r="H518" s="12"/>
      <c r="I518" s="12"/>
      <c r="J518" s="12"/>
      <c r="K518" s="12"/>
      <c r="L518" s="12"/>
    </row>
    <row r="519" ht="16.5" customHeight="1">
      <c r="A519" s="12"/>
      <c r="B519" s="71"/>
      <c r="C519" s="72"/>
      <c r="D519" s="66"/>
      <c r="E519" s="12"/>
      <c r="F519" s="94"/>
      <c r="G519" s="95"/>
      <c r="H519" s="12"/>
      <c r="I519" s="12"/>
      <c r="J519" s="12"/>
      <c r="K519" s="12"/>
      <c r="L519" s="12"/>
    </row>
    <row r="520" ht="16.5" customHeight="1">
      <c r="A520" s="12"/>
      <c r="B520" s="71"/>
      <c r="C520" s="72"/>
      <c r="D520" s="66"/>
      <c r="E520" s="12"/>
      <c r="F520" s="94"/>
      <c r="G520" s="95"/>
      <c r="H520" s="12"/>
      <c r="I520" s="12"/>
      <c r="J520" s="12"/>
      <c r="K520" s="12"/>
      <c r="L520" s="12"/>
    </row>
    <row r="521" ht="16.5" customHeight="1">
      <c r="A521" s="12"/>
      <c r="B521" s="71"/>
      <c r="C521" s="72"/>
      <c r="D521" s="66"/>
      <c r="E521" s="12"/>
      <c r="F521" s="94"/>
      <c r="G521" s="95"/>
      <c r="H521" s="12"/>
      <c r="I521" s="12"/>
      <c r="J521" s="12"/>
      <c r="K521" s="12"/>
      <c r="L521" s="12"/>
    </row>
    <row r="522" ht="16.5" customHeight="1">
      <c r="A522" s="12"/>
      <c r="B522" s="71"/>
      <c r="C522" s="72"/>
      <c r="D522" s="66"/>
      <c r="E522" s="12"/>
      <c r="F522" s="94"/>
      <c r="G522" s="95"/>
      <c r="H522" s="12"/>
      <c r="I522" s="12"/>
      <c r="J522" s="12"/>
      <c r="K522" s="12"/>
      <c r="L522" s="12"/>
    </row>
    <row r="523" ht="16.5" customHeight="1">
      <c r="A523" s="12"/>
      <c r="B523" s="71"/>
      <c r="C523" s="72"/>
      <c r="D523" s="66"/>
      <c r="E523" s="12"/>
      <c r="F523" s="94"/>
      <c r="G523" s="95"/>
      <c r="H523" s="12"/>
      <c r="I523" s="12"/>
      <c r="J523" s="12"/>
      <c r="K523" s="12"/>
      <c r="L523" s="12"/>
    </row>
    <row r="524" ht="16.5" customHeight="1">
      <c r="A524" s="12"/>
      <c r="B524" s="71"/>
      <c r="C524" s="72"/>
      <c r="D524" s="66"/>
      <c r="E524" s="12"/>
      <c r="F524" s="94"/>
      <c r="G524" s="95"/>
      <c r="H524" s="12"/>
      <c r="I524" s="12"/>
      <c r="J524" s="12"/>
      <c r="K524" s="12"/>
      <c r="L524" s="12"/>
    </row>
    <row r="525" ht="16.5" customHeight="1">
      <c r="A525" s="12"/>
      <c r="B525" s="71"/>
      <c r="C525" s="72"/>
      <c r="D525" s="66"/>
      <c r="E525" s="12"/>
      <c r="F525" s="94"/>
      <c r="G525" s="95"/>
      <c r="H525" s="12"/>
      <c r="I525" s="12"/>
      <c r="J525" s="12"/>
      <c r="K525" s="12"/>
      <c r="L525" s="12"/>
    </row>
    <row r="526" ht="16.5" customHeight="1">
      <c r="A526" s="12"/>
      <c r="B526" s="71"/>
      <c r="C526" s="72"/>
      <c r="D526" s="66"/>
      <c r="E526" s="12"/>
      <c r="F526" s="94"/>
      <c r="G526" s="95"/>
      <c r="H526" s="12"/>
      <c r="I526" s="12"/>
      <c r="J526" s="12"/>
      <c r="K526" s="12"/>
      <c r="L526" s="12"/>
    </row>
    <row r="527" ht="16.5" customHeight="1">
      <c r="A527" s="12"/>
      <c r="B527" s="71"/>
      <c r="C527" s="72"/>
      <c r="D527" s="66"/>
      <c r="E527" s="12"/>
      <c r="F527" s="94"/>
      <c r="G527" s="95"/>
      <c r="H527" s="12"/>
      <c r="I527" s="12"/>
      <c r="J527" s="12"/>
      <c r="K527" s="12"/>
      <c r="L527" s="12"/>
    </row>
    <row r="528" ht="16.5" customHeight="1">
      <c r="A528" s="12"/>
      <c r="B528" s="71"/>
      <c r="C528" s="72"/>
      <c r="D528" s="66"/>
      <c r="E528" s="12"/>
      <c r="F528" s="94"/>
      <c r="G528" s="95"/>
      <c r="H528" s="12"/>
      <c r="I528" s="12"/>
      <c r="J528" s="12"/>
      <c r="K528" s="12"/>
      <c r="L528" s="12"/>
    </row>
    <row r="529" ht="16.5" customHeight="1">
      <c r="A529" s="12"/>
      <c r="B529" s="71"/>
      <c r="C529" s="72"/>
      <c r="D529" s="66"/>
      <c r="E529" s="12"/>
      <c r="F529" s="94"/>
      <c r="G529" s="95"/>
      <c r="H529" s="12"/>
      <c r="I529" s="12"/>
      <c r="J529" s="12"/>
      <c r="K529" s="12"/>
      <c r="L529" s="12"/>
    </row>
    <row r="530" ht="16.5" customHeight="1">
      <c r="A530" s="12"/>
      <c r="B530" s="71"/>
      <c r="C530" s="72"/>
      <c r="D530" s="66"/>
      <c r="E530" s="12"/>
      <c r="F530" s="94"/>
      <c r="G530" s="95"/>
      <c r="H530" s="12"/>
      <c r="I530" s="12"/>
      <c r="J530" s="12"/>
      <c r="K530" s="12"/>
      <c r="L530" s="12"/>
    </row>
    <row r="531" ht="16.5" customHeight="1">
      <c r="A531" s="12"/>
      <c r="B531" s="71"/>
      <c r="C531" s="72"/>
      <c r="D531" s="66"/>
      <c r="E531" s="12"/>
      <c r="F531" s="94"/>
      <c r="G531" s="95"/>
      <c r="H531" s="12"/>
      <c r="I531" s="12"/>
      <c r="J531" s="12"/>
      <c r="K531" s="12"/>
      <c r="L531" s="12"/>
    </row>
    <row r="532" ht="16.5" customHeight="1">
      <c r="A532" s="12"/>
      <c r="B532" s="71"/>
      <c r="C532" s="72"/>
      <c r="D532" s="66"/>
      <c r="E532" s="12"/>
      <c r="F532" s="94"/>
      <c r="G532" s="95"/>
      <c r="H532" s="12"/>
      <c r="I532" s="12"/>
      <c r="J532" s="12"/>
      <c r="K532" s="12"/>
      <c r="L532" s="12"/>
    </row>
    <row r="533" ht="16.5" customHeight="1">
      <c r="A533" s="12"/>
      <c r="B533" s="71"/>
      <c r="C533" s="72"/>
      <c r="D533" s="66"/>
      <c r="E533" s="12"/>
      <c r="F533" s="94"/>
      <c r="G533" s="95"/>
      <c r="H533" s="12"/>
      <c r="I533" s="12"/>
      <c r="J533" s="12"/>
      <c r="K533" s="12"/>
      <c r="L533" s="12"/>
    </row>
    <row r="534" ht="16.5" customHeight="1">
      <c r="A534" s="12"/>
      <c r="B534" s="71"/>
      <c r="C534" s="72"/>
      <c r="D534" s="66"/>
      <c r="E534" s="12"/>
      <c r="F534" s="94"/>
      <c r="G534" s="95"/>
      <c r="H534" s="12"/>
      <c r="I534" s="12"/>
      <c r="J534" s="12"/>
      <c r="K534" s="12"/>
      <c r="L534" s="12"/>
    </row>
    <row r="535" ht="16.5" customHeight="1">
      <c r="A535" s="12"/>
      <c r="B535" s="71"/>
      <c r="C535" s="72"/>
      <c r="D535" s="66"/>
      <c r="E535" s="12"/>
      <c r="F535" s="94"/>
      <c r="G535" s="95"/>
      <c r="H535" s="12"/>
      <c r="I535" s="12"/>
      <c r="J535" s="12"/>
      <c r="K535" s="12"/>
      <c r="L535" s="12"/>
    </row>
    <row r="536" ht="16.5" customHeight="1">
      <c r="A536" s="12"/>
      <c r="B536" s="71"/>
      <c r="C536" s="72"/>
      <c r="D536" s="66"/>
      <c r="E536" s="12"/>
      <c r="F536" s="94"/>
      <c r="G536" s="95"/>
      <c r="H536" s="12"/>
      <c r="I536" s="12"/>
      <c r="J536" s="12"/>
      <c r="K536" s="12"/>
      <c r="L536" s="12"/>
    </row>
    <row r="537" ht="16.5" customHeight="1">
      <c r="A537" s="12"/>
      <c r="B537" s="71"/>
      <c r="C537" s="72"/>
      <c r="D537" s="66"/>
      <c r="E537" s="12"/>
      <c r="F537" s="94"/>
      <c r="G537" s="95"/>
      <c r="H537" s="12"/>
      <c r="I537" s="12"/>
      <c r="J537" s="12"/>
      <c r="K537" s="12"/>
      <c r="L537" s="12"/>
    </row>
    <row r="538" ht="16.5" customHeight="1">
      <c r="A538" s="12"/>
      <c r="B538" s="71"/>
      <c r="C538" s="72"/>
      <c r="D538" s="66"/>
      <c r="E538" s="12"/>
      <c r="F538" s="94"/>
      <c r="G538" s="95"/>
      <c r="H538" s="12"/>
      <c r="I538" s="12"/>
      <c r="J538" s="12"/>
      <c r="K538" s="12"/>
      <c r="L538" s="12"/>
    </row>
    <row r="539" ht="16.5" customHeight="1">
      <c r="A539" s="12"/>
      <c r="B539" s="71"/>
      <c r="C539" s="72"/>
      <c r="D539" s="66"/>
      <c r="E539" s="12"/>
      <c r="F539" s="94"/>
      <c r="G539" s="95"/>
      <c r="H539" s="12"/>
      <c r="I539" s="12"/>
      <c r="J539" s="12"/>
      <c r="K539" s="12"/>
      <c r="L539" s="12"/>
    </row>
    <row r="540" ht="16.5" customHeight="1">
      <c r="A540" s="12"/>
      <c r="B540" s="71"/>
      <c r="C540" s="72"/>
      <c r="D540" s="66"/>
      <c r="E540" s="12"/>
      <c r="F540" s="94"/>
      <c r="G540" s="95"/>
      <c r="H540" s="12"/>
      <c r="I540" s="12"/>
      <c r="J540" s="12"/>
      <c r="K540" s="12"/>
      <c r="L540" s="12"/>
    </row>
    <row r="541" ht="16.5" customHeight="1">
      <c r="A541" s="12"/>
      <c r="B541" s="71"/>
      <c r="C541" s="72"/>
      <c r="D541" s="66"/>
      <c r="E541" s="12"/>
      <c r="F541" s="94"/>
      <c r="G541" s="95"/>
      <c r="H541" s="12"/>
      <c r="I541" s="12"/>
      <c r="J541" s="12"/>
      <c r="K541" s="12"/>
      <c r="L541" s="12"/>
    </row>
    <row r="542" ht="16.5" customHeight="1">
      <c r="A542" s="12"/>
      <c r="B542" s="71"/>
      <c r="C542" s="72"/>
      <c r="D542" s="66"/>
      <c r="E542" s="12"/>
      <c r="F542" s="94"/>
      <c r="G542" s="95"/>
      <c r="H542" s="12"/>
      <c r="I542" s="12"/>
      <c r="J542" s="12"/>
      <c r="K542" s="12"/>
      <c r="L542" s="12"/>
    </row>
    <row r="543" ht="16.5" customHeight="1">
      <c r="A543" s="12"/>
      <c r="B543" s="71"/>
      <c r="C543" s="72"/>
      <c r="D543" s="66"/>
      <c r="E543" s="12"/>
      <c r="F543" s="94"/>
      <c r="G543" s="95"/>
      <c r="H543" s="12"/>
      <c r="I543" s="12"/>
      <c r="J543" s="12"/>
      <c r="K543" s="12"/>
      <c r="L543" s="12"/>
    </row>
    <row r="544" ht="16.5" customHeight="1">
      <c r="A544" s="12"/>
      <c r="B544" s="71"/>
      <c r="C544" s="72"/>
      <c r="D544" s="66"/>
      <c r="E544" s="12"/>
      <c r="F544" s="94"/>
      <c r="G544" s="95"/>
      <c r="H544" s="12"/>
      <c r="I544" s="12"/>
      <c r="J544" s="12"/>
      <c r="K544" s="12"/>
      <c r="L544" s="12"/>
    </row>
    <row r="545" ht="16.5" customHeight="1">
      <c r="A545" s="12"/>
      <c r="B545" s="71"/>
      <c r="C545" s="72"/>
      <c r="D545" s="66"/>
      <c r="E545" s="12"/>
      <c r="F545" s="94"/>
      <c r="G545" s="95"/>
      <c r="H545" s="12"/>
      <c r="I545" s="12"/>
      <c r="J545" s="12"/>
      <c r="K545" s="12"/>
      <c r="L545" s="12"/>
    </row>
    <row r="546" ht="16.5" customHeight="1">
      <c r="A546" s="12"/>
      <c r="B546" s="71"/>
      <c r="C546" s="72"/>
      <c r="D546" s="66"/>
      <c r="E546" s="12"/>
      <c r="F546" s="94"/>
      <c r="G546" s="95"/>
      <c r="H546" s="12"/>
      <c r="I546" s="12"/>
      <c r="J546" s="12"/>
      <c r="K546" s="12"/>
      <c r="L546" s="12"/>
    </row>
    <row r="547" ht="16.5" customHeight="1">
      <c r="A547" s="12"/>
      <c r="B547" s="71"/>
      <c r="C547" s="72"/>
      <c r="D547" s="66"/>
      <c r="E547" s="12"/>
      <c r="F547" s="94"/>
      <c r="G547" s="95"/>
      <c r="H547" s="12"/>
      <c r="I547" s="12"/>
      <c r="J547" s="12"/>
      <c r="K547" s="12"/>
      <c r="L547" s="12"/>
    </row>
    <row r="548" ht="16.5" customHeight="1">
      <c r="A548" s="12"/>
      <c r="B548" s="71"/>
      <c r="C548" s="72"/>
      <c r="D548" s="66"/>
      <c r="E548" s="12"/>
      <c r="F548" s="94"/>
      <c r="G548" s="95"/>
      <c r="H548" s="12"/>
      <c r="I548" s="12"/>
      <c r="J548" s="12"/>
      <c r="K548" s="12"/>
      <c r="L548" s="12"/>
    </row>
    <row r="549" ht="16.5" customHeight="1">
      <c r="A549" s="12"/>
      <c r="B549" s="71"/>
      <c r="C549" s="72"/>
      <c r="D549" s="66"/>
      <c r="E549" s="12"/>
      <c r="F549" s="94"/>
      <c r="G549" s="95"/>
      <c r="H549" s="12"/>
      <c r="I549" s="12"/>
      <c r="J549" s="12"/>
      <c r="K549" s="12"/>
      <c r="L549" s="12"/>
    </row>
    <row r="550" ht="16.5" customHeight="1">
      <c r="A550" s="12"/>
      <c r="B550" s="71"/>
      <c r="C550" s="72"/>
      <c r="D550" s="66"/>
      <c r="E550" s="12"/>
      <c r="F550" s="94"/>
      <c r="G550" s="95"/>
      <c r="H550" s="12"/>
      <c r="I550" s="12"/>
      <c r="J550" s="12"/>
      <c r="K550" s="12"/>
      <c r="L550" s="12"/>
    </row>
    <row r="551" ht="16.5" customHeight="1">
      <c r="A551" s="12"/>
      <c r="B551" s="71"/>
      <c r="C551" s="72"/>
      <c r="D551" s="66"/>
      <c r="E551" s="12"/>
      <c r="F551" s="94"/>
      <c r="G551" s="95"/>
      <c r="H551" s="12"/>
      <c r="I551" s="12"/>
      <c r="J551" s="12"/>
      <c r="K551" s="12"/>
      <c r="L551" s="12"/>
    </row>
    <row r="552" ht="16.5" customHeight="1">
      <c r="A552" s="12"/>
      <c r="B552" s="71"/>
      <c r="C552" s="72"/>
      <c r="D552" s="66"/>
      <c r="E552" s="12"/>
      <c r="F552" s="94"/>
      <c r="G552" s="95"/>
      <c r="H552" s="12"/>
      <c r="I552" s="12"/>
      <c r="J552" s="12"/>
      <c r="K552" s="12"/>
      <c r="L552" s="12"/>
    </row>
    <row r="553" ht="16.5" customHeight="1">
      <c r="A553" s="12"/>
      <c r="B553" s="71"/>
      <c r="C553" s="72"/>
      <c r="D553" s="66"/>
      <c r="E553" s="12"/>
      <c r="F553" s="94"/>
      <c r="G553" s="95"/>
      <c r="H553" s="12"/>
      <c r="I553" s="12"/>
      <c r="J553" s="12"/>
      <c r="K553" s="12"/>
      <c r="L553" s="12"/>
    </row>
    <row r="554" ht="16.5" customHeight="1">
      <c r="A554" s="12"/>
      <c r="B554" s="71"/>
      <c r="C554" s="72"/>
      <c r="D554" s="66"/>
      <c r="E554" s="12"/>
      <c r="F554" s="94"/>
      <c r="G554" s="95"/>
      <c r="H554" s="12"/>
      <c r="I554" s="12"/>
      <c r="J554" s="12"/>
      <c r="K554" s="12"/>
      <c r="L554" s="12"/>
    </row>
    <row r="555" ht="16.5" customHeight="1">
      <c r="A555" s="12"/>
      <c r="B555" s="71"/>
      <c r="C555" s="72"/>
      <c r="D555" s="66"/>
      <c r="E555" s="12"/>
      <c r="F555" s="94"/>
      <c r="G555" s="95"/>
      <c r="H555" s="12"/>
      <c r="I555" s="12"/>
      <c r="J555" s="12"/>
      <c r="K555" s="12"/>
      <c r="L555" s="12"/>
    </row>
    <row r="556" ht="16.5" customHeight="1">
      <c r="A556" s="12"/>
      <c r="B556" s="71"/>
      <c r="C556" s="72"/>
      <c r="D556" s="66"/>
      <c r="E556" s="12"/>
      <c r="F556" s="94"/>
      <c r="G556" s="95"/>
      <c r="H556" s="12"/>
      <c r="I556" s="12"/>
      <c r="J556" s="12"/>
      <c r="K556" s="12"/>
      <c r="L556" s="12"/>
    </row>
    <row r="557" ht="16.5" customHeight="1">
      <c r="A557" s="12"/>
      <c r="B557" s="71"/>
      <c r="C557" s="72"/>
      <c r="D557" s="66"/>
      <c r="E557" s="12"/>
      <c r="F557" s="94"/>
      <c r="G557" s="95"/>
      <c r="H557" s="12"/>
      <c r="I557" s="12"/>
      <c r="J557" s="12"/>
      <c r="K557" s="12"/>
      <c r="L557" s="12"/>
    </row>
    <row r="558" ht="16.5" customHeight="1">
      <c r="A558" s="12"/>
      <c r="B558" s="71"/>
      <c r="C558" s="72"/>
      <c r="D558" s="66"/>
      <c r="E558" s="12"/>
      <c r="F558" s="94"/>
      <c r="G558" s="95"/>
      <c r="H558" s="12"/>
      <c r="I558" s="12"/>
      <c r="J558" s="12"/>
      <c r="K558" s="12"/>
      <c r="L558" s="12"/>
    </row>
    <row r="559" ht="16.5" customHeight="1">
      <c r="A559" s="12"/>
      <c r="B559" s="71"/>
      <c r="C559" s="72"/>
      <c r="D559" s="66"/>
      <c r="E559" s="12"/>
      <c r="F559" s="94"/>
      <c r="G559" s="95"/>
      <c r="H559" s="12"/>
      <c r="I559" s="12"/>
      <c r="J559" s="12"/>
      <c r="K559" s="12"/>
      <c r="L559" s="12"/>
    </row>
    <row r="560" ht="16.5" customHeight="1">
      <c r="A560" s="12"/>
      <c r="B560" s="71"/>
      <c r="C560" s="72"/>
      <c r="D560" s="66"/>
      <c r="E560" s="12"/>
      <c r="F560" s="94"/>
      <c r="G560" s="95"/>
      <c r="H560" s="12"/>
      <c r="I560" s="12"/>
      <c r="J560" s="12"/>
      <c r="K560" s="12"/>
      <c r="L560" s="12"/>
    </row>
    <row r="561" ht="16.5" customHeight="1">
      <c r="A561" s="12"/>
      <c r="B561" s="71"/>
      <c r="C561" s="72"/>
      <c r="D561" s="66"/>
      <c r="E561" s="12"/>
      <c r="F561" s="94"/>
      <c r="G561" s="95"/>
      <c r="H561" s="12"/>
      <c r="I561" s="12"/>
      <c r="J561" s="12"/>
      <c r="K561" s="12"/>
      <c r="L561" s="12"/>
    </row>
    <row r="562" ht="16.5" customHeight="1">
      <c r="A562" s="12"/>
      <c r="B562" s="71"/>
      <c r="C562" s="72"/>
      <c r="D562" s="66"/>
      <c r="E562" s="12"/>
      <c r="F562" s="94"/>
      <c r="G562" s="95"/>
      <c r="H562" s="12"/>
      <c r="I562" s="12"/>
      <c r="J562" s="12"/>
      <c r="K562" s="12"/>
      <c r="L562" s="12"/>
    </row>
    <row r="563" ht="16.5" customHeight="1">
      <c r="A563" s="12"/>
      <c r="B563" s="71"/>
      <c r="C563" s="72"/>
      <c r="D563" s="66"/>
      <c r="E563" s="12"/>
      <c r="F563" s="94"/>
      <c r="G563" s="95"/>
      <c r="H563" s="12"/>
      <c r="I563" s="12"/>
      <c r="J563" s="12"/>
      <c r="K563" s="12"/>
      <c r="L563" s="12"/>
    </row>
    <row r="564" ht="16.5" customHeight="1">
      <c r="A564" s="12"/>
      <c r="B564" s="71"/>
      <c r="C564" s="72"/>
      <c r="D564" s="66"/>
      <c r="E564" s="12"/>
      <c r="F564" s="94"/>
      <c r="G564" s="95"/>
      <c r="H564" s="12"/>
      <c r="I564" s="12"/>
      <c r="J564" s="12"/>
      <c r="K564" s="12"/>
      <c r="L564" s="12"/>
    </row>
    <row r="565" ht="16.5" customHeight="1">
      <c r="A565" s="12"/>
      <c r="B565" s="71"/>
      <c r="C565" s="72"/>
      <c r="D565" s="66"/>
      <c r="E565" s="12"/>
      <c r="F565" s="94"/>
      <c r="G565" s="95"/>
      <c r="H565" s="12"/>
      <c r="I565" s="12"/>
      <c r="J565" s="12"/>
      <c r="K565" s="12"/>
      <c r="L565" s="12"/>
    </row>
    <row r="566" ht="16.5" customHeight="1">
      <c r="A566" s="12"/>
      <c r="B566" s="71"/>
      <c r="C566" s="72"/>
      <c r="D566" s="66"/>
      <c r="E566" s="12"/>
      <c r="F566" s="94"/>
      <c r="G566" s="95"/>
      <c r="H566" s="12"/>
      <c r="I566" s="12"/>
      <c r="J566" s="12"/>
      <c r="K566" s="12"/>
      <c r="L566" s="12"/>
    </row>
    <row r="567" ht="16.5" customHeight="1">
      <c r="A567" s="12"/>
      <c r="B567" s="71"/>
      <c r="C567" s="72"/>
      <c r="D567" s="66"/>
      <c r="E567" s="12"/>
      <c r="F567" s="94"/>
      <c r="G567" s="95"/>
      <c r="H567" s="12"/>
      <c r="I567" s="12"/>
      <c r="J567" s="12"/>
      <c r="K567" s="12"/>
      <c r="L567" s="12"/>
    </row>
    <row r="568" ht="16.5" customHeight="1">
      <c r="A568" s="12"/>
      <c r="B568" s="71"/>
      <c r="C568" s="72"/>
      <c r="D568" s="66"/>
      <c r="E568" s="12"/>
      <c r="F568" s="94"/>
      <c r="G568" s="95"/>
      <c r="H568" s="12"/>
      <c r="I568" s="12"/>
      <c r="J568" s="12"/>
      <c r="K568" s="12"/>
      <c r="L568" s="12"/>
    </row>
    <row r="569" ht="16.5" customHeight="1">
      <c r="A569" s="12"/>
      <c r="B569" s="71"/>
      <c r="C569" s="72"/>
      <c r="D569" s="66"/>
      <c r="E569" s="12"/>
      <c r="F569" s="94"/>
      <c r="G569" s="95"/>
      <c r="H569" s="12"/>
      <c r="I569" s="12"/>
      <c r="J569" s="12"/>
      <c r="K569" s="12"/>
      <c r="L569" s="12"/>
    </row>
    <row r="570" ht="16.5" customHeight="1">
      <c r="A570" s="12"/>
      <c r="B570" s="71"/>
      <c r="C570" s="72"/>
      <c r="D570" s="66"/>
      <c r="E570" s="12"/>
      <c r="F570" s="94"/>
      <c r="G570" s="95"/>
      <c r="H570" s="12"/>
      <c r="I570" s="12"/>
      <c r="J570" s="12"/>
      <c r="K570" s="12"/>
      <c r="L570" s="12"/>
    </row>
    <row r="571" ht="16.5" customHeight="1">
      <c r="A571" s="12"/>
      <c r="B571" s="71"/>
      <c r="C571" s="72"/>
      <c r="D571" s="66"/>
      <c r="E571" s="12"/>
      <c r="F571" s="94"/>
      <c r="G571" s="95"/>
      <c r="H571" s="12"/>
      <c r="I571" s="12"/>
      <c r="J571" s="12"/>
      <c r="K571" s="12"/>
      <c r="L571" s="12"/>
    </row>
    <row r="572" ht="16.5" customHeight="1">
      <c r="A572" s="12"/>
      <c r="B572" s="71"/>
      <c r="C572" s="72"/>
      <c r="D572" s="66"/>
      <c r="E572" s="12"/>
      <c r="F572" s="94"/>
      <c r="G572" s="95"/>
      <c r="H572" s="12"/>
      <c r="I572" s="12"/>
      <c r="J572" s="12"/>
      <c r="K572" s="12"/>
      <c r="L572" s="12"/>
    </row>
    <row r="573" ht="16.5" customHeight="1">
      <c r="A573" s="12"/>
      <c r="B573" s="71"/>
      <c r="C573" s="72"/>
      <c r="D573" s="66"/>
      <c r="E573" s="12"/>
      <c r="F573" s="94"/>
      <c r="G573" s="95"/>
      <c r="H573" s="12"/>
      <c r="I573" s="12"/>
      <c r="J573" s="12"/>
      <c r="K573" s="12"/>
      <c r="L573" s="12"/>
    </row>
    <row r="574" ht="16.5" customHeight="1">
      <c r="A574" s="12"/>
      <c r="B574" s="71"/>
      <c r="C574" s="72"/>
      <c r="D574" s="66"/>
      <c r="E574" s="12"/>
      <c r="F574" s="94"/>
      <c r="G574" s="95"/>
      <c r="H574" s="12"/>
      <c r="I574" s="12"/>
      <c r="J574" s="12"/>
      <c r="K574" s="12"/>
      <c r="L574" s="12"/>
    </row>
    <row r="575" ht="16.5" customHeight="1">
      <c r="A575" s="12"/>
      <c r="B575" s="71"/>
      <c r="C575" s="72"/>
      <c r="D575" s="66"/>
      <c r="E575" s="12"/>
      <c r="F575" s="94"/>
      <c r="G575" s="95"/>
      <c r="H575" s="12"/>
      <c r="I575" s="12"/>
      <c r="J575" s="12"/>
      <c r="K575" s="12"/>
      <c r="L575" s="12"/>
    </row>
    <row r="576" ht="16.5" customHeight="1">
      <c r="A576" s="12"/>
      <c r="B576" s="71"/>
      <c r="C576" s="72"/>
      <c r="D576" s="66"/>
      <c r="E576" s="12"/>
      <c r="F576" s="94"/>
      <c r="G576" s="95"/>
      <c r="H576" s="12"/>
      <c r="I576" s="12"/>
      <c r="J576" s="12"/>
      <c r="K576" s="12"/>
      <c r="L576" s="12"/>
    </row>
    <row r="577" ht="16.5" customHeight="1">
      <c r="A577" s="12"/>
      <c r="B577" s="71"/>
      <c r="C577" s="72"/>
      <c r="D577" s="66"/>
      <c r="E577" s="12"/>
      <c r="F577" s="94"/>
      <c r="G577" s="95"/>
      <c r="H577" s="12"/>
      <c r="I577" s="12"/>
      <c r="J577" s="12"/>
      <c r="K577" s="12"/>
      <c r="L577" s="12"/>
    </row>
    <row r="578" ht="16.5" customHeight="1">
      <c r="A578" s="12"/>
      <c r="B578" s="71"/>
      <c r="C578" s="72"/>
      <c r="D578" s="66"/>
      <c r="E578" s="12"/>
      <c r="F578" s="94"/>
      <c r="G578" s="95"/>
      <c r="H578" s="12"/>
      <c r="I578" s="12"/>
      <c r="J578" s="12"/>
      <c r="K578" s="12"/>
      <c r="L578" s="12"/>
    </row>
    <row r="579" ht="16.5" customHeight="1">
      <c r="A579" s="12"/>
      <c r="B579" s="71"/>
      <c r="C579" s="72"/>
      <c r="D579" s="66"/>
      <c r="E579" s="12"/>
      <c r="F579" s="94"/>
      <c r="G579" s="95"/>
      <c r="H579" s="12"/>
      <c r="I579" s="12"/>
      <c r="J579" s="12"/>
      <c r="K579" s="12"/>
      <c r="L579" s="12"/>
    </row>
    <row r="580" ht="16.5" customHeight="1">
      <c r="A580" s="12"/>
      <c r="B580" s="71"/>
      <c r="C580" s="72"/>
      <c r="D580" s="66"/>
      <c r="E580" s="12"/>
      <c r="F580" s="94"/>
      <c r="G580" s="95"/>
      <c r="H580" s="12"/>
      <c r="I580" s="12"/>
      <c r="J580" s="12"/>
      <c r="K580" s="12"/>
      <c r="L580" s="12"/>
    </row>
    <row r="581" ht="16.5" customHeight="1">
      <c r="A581" s="12"/>
      <c r="B581" s="71"/>
      <c r="C581" s="72"/>
      <c r="D581" s="66"/>
      <c r="E581" s="12"/>
      <c r="F581" s="94"/>
      <c r="G581" s="95"/>
      <c r="H581" s="12"/>
      <c r="I581" s="12"/>
      <c r="J581" s="12"/>
      <c r="K581" s="12"/>
      <c r="L581" s="12"/>
    </row>
    <row r="582" ht="16.5" customHeight="1">
      <c r="A582" s="12"/>
      <c r="B582" s="71"/>
      <c r="C582" s="72"/>
      <c r="D582" s="66"/>
      <c r="E582" s="12"/>
      <c r="F582" s="94"/>
      <c r="G582" s="95"/>
      <c r="H582" s="12"/>
      <c r="I582" s="12"/>
      <c r="J582" s="12"/>
      <c r="K582" s="12"/>
      <c r="L582" s="12"/>
    </row>
    <row r="583" ht="16.5" customHeight="1">
      <c r="A583" s="12"/>
      <c r="B583" s="71"/>
      <c r="C583" s="72"/>
      <c r="D583" s="66"/>
      <c r="E583" s="12"/>
      <c r="F583" s="94"/>
      <c r="G583" s="95"/>
      <c r="H583" s="12"/>
      <c r="I583" s="12"/>
      <c r="J583" s="12"/>
      <c r="K583" s="12"/>
      <c r="L583" s="12"/>
    </row>
    <row r="584" ht="16.5" customHeight="1">
      <c r="A584" s="12"/>
      <c r="B584" s="71"/>
      <c r="C584" s="72"/>
      <c r="D584" s="66"/>
      <c r="E584" s="12"/>
      <c r="F584" s="94"/>
      <c r="G584" s="95"/>
      <c r="H584" s="12"/>
      <c r="I584" s="12"/>
      <c r="J584" s="12"/>
      <c r="K584" s="12"/>
      <c r="L584" s="12"/>
    </row>
    <row r="585" ht="16.5" customHeight="1">
      <c r="A585" s="12"/>
      <c r="B585" s="71"/>
      <c r="C585" s="72"/>
      <c r="D585" s="66"/>
      <c r="E585" s="12"/>
      <c r="F585" s="94"/>
      <c r="G585" s="95"/>
      <c r="H585" s="12"/>
      <c r="I585" s="12"/>
      <c r="J585" s="12"/>
      <c r="K585" s="12"/>
      <c r="L585" s="12"/>
    </row>
    <row r="586" ht="16.5" customHeight="1">
      <c r="A586" s="12"/>
      <c r="B586" s="71"/>
      <c r="C586" s="72"/>
      <c r="D586" s="66"/>
      <c r="E586" s="12"/>
      <c r="F586" s="94"/>
      <c r="G586" s="95"/>
      <c r="H586" s="12"/>
      <c r="I586" s="12"/>
      <c r="J586" s="12"/>
      <c r="K586" s="12"/>
      <c r="L586" s="12"/>
    </row>
    <row r="587" ht="16.5" customHeight="1">
      <c r="A587" s="12"/>
      <c r="B587" s="71"/>
      <c r="C587" s="72"/>
      <c r="D587" s="66"/>
      <c r="E587" s="12"/>
      <c r="F587" s="94"/>
      <c r="G587" s="95"/>
      <c r="H587" s="12"/>
      <c r="I587" s="12"/>
      <c r="J587" s="12"/>
      <c r="K587" s="12"/>
      <c r="L587" s="12"/>
    </row>
    <row r="588" ht="16.5" customHeight="1">
      <c r="A588" s="12"/>
      <c r="B588" s="71"/>
      <c r="C588" s="72"/>
      <c r="D588" s="66"/>
      <c r="E588" s="12"/>
      <c r="F588" s="94"/>
      <c r="G588" s="95"/>
      <c r="H588" s="12"/>
      <c r="I588" s="12"/>
      <c r="J588" s="12"/>
      <c r="K588" s="12"/>
      <c r="L588" s="12"/>
    </row>
    <row r="589" ht="16.5" customHeight="1">
      <c r="A589" s="12"/>
      <c r="B589" s="71"/>
      <c r="C589" s="72"/>
      <c r="D589" s="66"/>
      <c r="E589" s="12"/>
      <c r="F589" s="94"/>
      <c r="G589" s="95"/>
      <c r="H589" s="12"/>
      <c r="I589" s="12"/>
      <c r="J589" s="12"/>
      <c r="K589" s="12"/>
      <c r="L589" s="12"/>
    </row>
    <row r="590" ht="16.5" customHeight="1">
      <c r="A590" s="12"/>
      <c r="B590" s="71"/>
      <c r="C590" s="72"/>
      <c r="D590" s="66"/>
      <c r="E590" s="12"/>
      <c r="F590" s="94"/>
      <c r="G590" s="95"/>
      <c r="H590" s="12"/>
      <c r="I590" s="12"/>
      <c r="J590" s="12"/>
      <c r="K590" s="12"/>
      <c r="L590" s="12"/>
    </row>
    <row r="591" ht="16.5" customHeight="1">
      <c r="A591" s="12"/>
      <c r="B591" s="71"/>
      <c r="C591" s="72"/>
      <c r="D591" s="66"/>
      <c r="E591" s="12"/>
      <c r="F591" s="94"/>
      <c r="G591" s="95"/>
      <c r="H591" s="12"/>
      <c r="I591" s="12"/>
      <c r="J591" s="12"/>
      <c r="K591" s="12"/>
      <c r="L591" s="12"/>
    </row>
    <row r="592" ht="16.5" customHeight="1">
      <c r="A592" s="12"/>
      <c r="B592" s="71"/>
      <c r="C592" s="72"/>
      <c r="D592" s="66"/>
      <c r="E592" s="12"/>
      <c r="F592" s="94"/>
      <c r="G592" s="95"/>
      <c r="H592" s="12"/>
      <c r="I592" s="12"/>
      <c r="J592" s="12"/>
      <c r="K592" s="12"/>
      <c r="L592" s="12"/>
    </row>
    <row r="593" ht="16.5" customHeight="1">
      <c r="A593" s="12"/>
      <c r="B593" s="71"/>
      <c r="C593" s="72"/>
      <c r="D593" s="66"/>
      <c r="E593" s="12"/>
      <c r="F593" s="94"/>
      <c r="G593" s="95"/>
      <c r="H593" s="12"/>
      <c r="I593" s="12"/>
      <c r="J593" s="12"/>
      <c r="K593" s="12"/>
      <c r="L593" s="12"/>
    </row>
    <row r="594" ht="16.5" customHeight="1">
      <c r="A594" s="12"/>
      <c r="B594" s="71"/>
      <c r="C594" s="72"/>
      <c r="D594" s="66"/>
      <c r="E594" s="12"/>
      <c r="F594" s="94"/>
      <c r="G594" s="95"/>
      <c r="H594" s="12"/>
      <c r="I594" s="12"/>
      <c r="J594" s="12"/>
      <c r="K594" s="12"/>
      <c r="L594" s="12"/>
    </row>
    <row r="595" ht="16.5" customHeight="1">
      <c r="A595" s="12"/>
      <c r="B595" s="71"/>
      <c r="C595" s="72"/>
      <c r="D595" s="66"/>
      <c r="E595" s="12"/>
      <c r="F595" s="94"/>
      <c r="G595" s="95"/>
      <c r="H595" s="12"/>
      <c r="I595" s="12"/>
      <c r="J595" s="12"/>
      <c r="K595" s="12"/>
      <c r="L595" s="12"/>
    </row>
    <row r="596" ht="16.5" customHeight="1">
      <c r="A596" s="12"/>
      <c r="B596" s="71"/>
      <c r="C596" s="72"/>
      <c r="D596" s="66"/>
      <c r="E596" s="12"/>
      <c r="F596" s="94"/>
      <c r="G596" s="95"/>
      <c r="H596" s="12"/>
      <c r="I596" s="12"/>
      <c r="J596" s="12"/>
      <c r="K596" s="12"/>
      <c r="L596" s="12"/>
    </row>
    <row r="597" ht="16.5" customHeight="1">
      <c r="A597" s="12"/>
      <c r="B597" s="71"/>
      <c r="C597" s="72"/>
      <c r="D597" s="66"/>
      <c r="E597" s="12"/>
      <c r="F597" s="94"/>
      <c r="G597" s="95"/>
      <c r="H597" s="12"/>
      <c r="I597" s="12"/>
      <c r="J597" s="12"/>
      <c r="K597" s="12"/>
      <c r="L597" s="12"/>
    </row>
    <row r="598" ht="16.5" customHeight="1">
      <c r="A598" s="12"/>
      <c r="B598" s="71"/>
      <c r="C598" s="72"/>
      <c r="D598" s="66"/>
      <c r="E598" s="12"/>
      <c r="F598" s="94"/>
      <c r="G598" s="95"/>
      <c r="H598" s="12"/>
      <c r="I598" s="12"/>
      <c r="J598" s="12"/>
      <c r="K598" s="12"/>
      <c r="L598" s="12"/>
    </row>
    <row r="599" ht="16.5" customHeight="1">
      <c r="A599" s="12"/>
      <c r="B599" s="71"/>
      <c r="C599" s="72"/>
      <c r="D599" s="66"/>
      <c r="E599" s="12"/>
      <c r="F599" s="94"/>
      <c r="G599" s="95"/>
      <c r="H599" s="12"/>
      <c r="I599" s="12"/>
      <c r="J599" s="12"/>
      <c r="K599" s="12"/>
      <c r="L599" s="12"/>
    </row>
    <row r="600" ht="16.5" customHeight="1">
      <c r="A600" s="12"/>
      <c r="B600" s="71"/>
      <c r="C600" s="72"/>
      <c r="D600" s="66"/>
      <c r="E600" s="12"/>
      <c r="F600" s="94"/>
      <c r="G600" s="95"/>
      <c r="H600" s="12"/>
      <c r="I600" s="12"/>
      <c r="J600" s="12"/>
      <c r="K600" s="12"/>
      <c r="L600" s="12"/>
    </row>
    <row r="601" ht="16.5" customHeight="1">
      <c r="A601" s="12"/>
      <c r="B601" s="71"/>
      <c r="C601" s="72"/>
      <c r="D601" s="66"/>
      <c r="E601" s="12"/>
      <c r="F601" s="94"/>
      <c r="G601" s="95"/>
      <c r="H601" s="12"/>
      <c r="I601" s="12"/>
      <c r="J601" s="12"/>
      <c r="K601" s="12"/>
      <c r="L601" s="12"/>
    </row>
    <row r="602" ht="16.5" customHeight="1">
      <c r="A602" s="12"/>
      <c r="B602" s="71"/>
      <c r="C602" s="72"/>
      <c r="D602" s="66"/>
      <c r="E602" s="12"/>
      <c r="F602" s="94"/>
      <c r="G602" s="95"/>
      <c r="H602" s="12"/>
      <c r="I602" s="12"/>
      <c r="J602" s="12"/>
      <c r="K602" s="12"/>
      <c r="L602" s="12"/>
    </row>
    <row r="603" ht="16.5" customHeight="1">
      <c r="A603" s="12"/>
      <c r="B603" s="71"/>
      <c r="C603" s="72"/>
      <c r="D603" s="66"/>
      <c r="E603" s="12"/>
      <c r="F603" s="94"/>
      <c r="G603" s="95"/>
      <c r="H603" s="12"/>
      <c r="I603" s="12"/>
      <c r="J603" s="12"/>
      <c r="K603" s="12"/>
      <c r="L603" s="12"/>
    </row>
    <row r="604" ht="16.5" customHeight="1">
      <c r="A604" s="12"/>
      <c r="B604" s="71"/>
      <c r="C604" s="72"/>
      <c r="D604" s="66"/>
      <c r="E604" s="12"/>
      <c r="F604" s="94"/>
      <c r="G604" s="95"/>
      <c r="H604" s="12"/>
      <c r="I604" s="12"/>
      <c r="J604" s="12"/>
      <c r="K604" s="12"/>
      <c r="L604" s="12"/>
    </row>
    <row r="605" ht="16.5" customHeight="1">
      <c r="A605" s="12"/>
      <c r="B605" s="71"/>
      <c r="C605" s="72"/>
      <c r="D605" s="66"/>
      <c r="E605" s="12"/>
      <c r="F605" s="94"/>
      <c r="G605" s="95"/>
      <c r="H605" s="12"/>
      <c r="I605" s="12"/>
      <c r="J605" s="12"/>
      <c r="K605" s="12"/>
      <c r="L605" s="12"/>
    </row>
    <row r="606" ht="16.5" customHeight="1">
      <c r="A606" s="12"/>
      <c r="B606" s="71"/>
      <c r="C606" s="72"/>
      <c r="D606" s="66"/>
      <c r="E606" s="12"/>
      <c r="F606" s="94"/>
      <c r="G606" s="95"/>
      <c r="H606" s="12"/>
      <c r="I606" s="12"/>
      <c r="J606" s="12"/>
      <c r="K606" s="12"/>
      <c r="L606" s="12"/>
    </row>
    <row r="607" ht="16.5" customHeight="1">
      <c r="A607" s="12"/>
      <c r="B607" s="71"/>
      <c r="C607" s="72"/>
      <c r="D607" s="66"/>
      <c r="E607" s="12"/>
      <c r="F607" s="94"/>
      <c r="G607" s="95"/>
      <c r="H607" s="12"/>
      <c r="I607" s="12"/>
      <c r="J607" s="12"/>
      <c r="K607" s="12"/>
      <c r="L607" s="12"/>
    </row>
    <row r="608" ht="16.5" customHeight="1">
      <c r="A608" s="12"/>
      <c r="B608" s="71"/>
      <c r="C608" s="72"/>
      <c r="D608" s="66"/>
      <c r="E608" s="12"/>
      <c r="F608" s="94"/>
      <c r="G608" s="95"/>
      <c r="H608" s="12"/>
      <c r="I608" s="12"/>
      <c r="J608" s="12"/>
      <c r="K608" s="12"/>
      <c r="L608" s="12"/>
    </row>
    <row r="609" ht="16.5" customHeight="1">
      <c r="A609" s="12"/>
      <c r="B609" s="71"/>
      <c r="C609" s="72"/>
      <c r="D609" s="66"/>
      <c r="E609" s="12"/>
      <c r="F609" s="94"/>
      <c r="G609" s="95"/>
      <c r="H609" s="12"/>
      <c r="I609" s="12"/>
      <c r="J609" s="12"/>
      <c r="K609" s="12"/>
      <c r="L609" s="12"/>
    </row>
    <row r="610" ht="16.5" customHeight="1">
      <c r="A610" s="12"/>
      <c r="B610" s="71"/>
      <c r="C610" s="72"/>
      <c r="D610" s="66"/>
      <c r="E610" s="12"/>
      <c r="F610" s="94"/>
      <c r="G610" s="95"/>
      <c r="H610" s="12"/>
      <c r="I610" s="12"/>
      <c r="J610" s="12"/>
      <c r="K610" s="12"/>
      <c r="L610" s="12"/>
    </row>
    <row r="611" ht="16.5" customHeight="1">
      <c r="A611" s="12"/>
      <c r="B611" s="71"/>
      <c r="C611" s="72"/>
      <c r="D611" s="66"/>
      <c r="E611" s="12"/>
      <c r="F611" s="94"/>
      <c r="G611" s="95"/>
      <c r="H611" s="12"/>
      <c r="I611" s="12"/>
      <c r="J611" s="12"/>
      <c r="K611" s="12"/>
      <c r="L611" s="12"/>
    </row>
    <row r="612" ht="16.5" customHeight="1">
      <c r="A612" s="12"/>
      <c r="B612" s="71"/>
      <c r="C612" s="72"/>
      <c r="D612" s="66"/>
      <c r="E612" s="12"/>
      <c r="F612" s="94"/>
      <c r="G612" s="95"/>
      <c r="H612" s="12"/>
      <c r="I612" s="12"/>
      <c r="J612" s="12"/>
      <c r="K612" s="12"/>
      <c r="L612" s="12"/>
    </row>
    <row r="613" ht="16.5" customHeight="1">
      <c r="A613" s="12"/>
      <c r="B613" s="71"/>
      <c r="C613" s="72"/>
      <c r="D613" s="66"/>
      <c r="E613" s="12"/>
      <c r="F613" s="94"/>
      <c r="G613" s="95"/>
      <c r="H613" s="12"/>
      <c r="I613" s="12"/>
      <c r="J613" s="12"/>
      <c r="K613" s="12"/>
      <c r="L613" s="12"/>
    </row>
    <row r="614" ht="16.5" customHeight="1">
      <c r="A614" s="12"/>
      <c r="B614" s="71"/>
      <c r="C614" s="72"/>
      <c r="D614" s="66"/>
      <c r="E614" s="12"/>
      <c r="F614" s="94"/>
      <c r="G614" s="95"/>
      <c r="H614" s="12"/>
      <c r="I614" s="12"/>
      <c r="J614" s="12"/>
      <c r="K614" s="12"/>
      <c r="L614" s="12"/>
    </row>
    <row r="615" ht="16.5" customHeight="1">
      <c r="A615" s="12"/>
      <c r="B615" s="71"/>
      <c r="C615" s="72"/>
      <c r="D615" s="66"/>
      <c r="E615" s="12"/>
      <c r="F615" s="94"/>
      <c r="G615" s="95"/>
      <c r="H615" s="12"/>
      <c r="I615" s="12"/>
      <c r="J615" s="12"/>
      <c r="K615" s="12"/>
      <c r="L615" s="12"/>
    </row>
    <row r="616" ht="16.5" customHeight="1">
      <c r="A616" s="12"/>
      <c r="B616" s="71"/>
      <c r="C616" s="72"/>
      <c r="D616" s="66"/>
      <c r="E616" s="12"/>
      <c r="F616" s="94"/>
      <c r="G616" s="95"/>
      <c r="H616" s="12"/>
      <c r="I616" s="12"/>
      <c r="J616" s="12"/>
      <c r="K616" s="12"/>
      <c r="L616" s="12"/>
    </row>
    <row r="617" ht="16.5" customHeight="1">
      <c r="A617" s="12"/>
      <c r="B617" s="71"/>
      <c r="C617" s="72"/>
      <c r="D617" s="66"/>
      <c r="E617" s="12"/>
      <c r="F617" s="94"/>
      <c r="G617" s="95"/>
      <c r="H617" s="12"/>
      <c r="I617" s="12"/>
      <c r="J617" s="12"/>
      <c r="K617" s="12"/>
      <c r="L617" s="12"/>
    </row>
    <row r="618" ht="16.5" customHeight="1">
      <c r="A618" s="12"/>
      <c r="B618" s="71"/>
      <c r="C618" s="72"/>
      <c r="D618" s="66"/>
      <c r="E618" s="12"/>
      <c r="F618" s="94"/>
      <c r="G618" s="95"/>
      <c r="H618" s="12"/>
      <c r="I618" s="12"/>
      <c r="J618" s="12"/>
      <c r="K618" s="12"/>
      <c r="L618" s="12"/>
    </row>
    <row r="619" ht="16.5" customHeight="1">
      <c r="A619" s="12"/>
      <c r="B619" s="71"/>
      <c r="C619" s="72"/>
      <c r="D619" s="66"/>
      <c r="E619" s="12"/>
      <c r="F619" s="94"/>
      <c r="G619" s="95"/>
      <c r="H619" s="12"/>
      <c r="I619" s="12"/>
      <c r="J619" s="12"/>
      <c r="K619" s="12"/>
      <c r="L619" s="12"/>
    </row>
    <row r="620" ht="16.5" customHeight="1">
      <c r="A620" s="12"/>
      <c r="B620" s="71"/>
      <c r="C620" s="72"/>
      <c r="D620" s="66"/>
      <c r="E620" s="12"/>
      <c r="F620" s="94"/>
      <c r="G620" s="95"/>
      <c r="H620" s="12"/>
      <c r="I620" s="12"/>
      <c r="J620" s="12"/>
      <c r="K620" s="12"/>
      <c r="L620" s="12"/>
    </row>
    <row r="621" ht="16.5" customHeight="1">
      <c r="A621" s="12"/>
      <c r="B621" s="71"/>
      <c r="C621" s="72"/>
      <c r="D621" s="66"/>
      <c r="E621" s="12"/>
      <c r="F621" s="94"/>
      <c r="G621" s="95"/>
      <c r="H621" s="12"/>
      <c r="I621" s="12"/>
      <c r="J621" s="12"/>
      <c r="K621" s="12"/>
      <c r="L621" s="12"/>
    </row>
    <row r="622" ht="16.5" customHeight="1">
      <c r="A622" s="12"/>
      <c r="B622" s="71"/>
      <c r="C622" s="72"/>
      <c r="D622" s="66"/>
      <c r="E622" s="12"/>
      <c r="F622" s="94"/>
      <c r="G622" s="95"/>
      <c r="H622" s="12"/>
      <c r="I622" s="12"/>
      <c r="J622" s="12"/>
      <c r="K622" s="12"/>
      <c r="L622" s="12"/>
    </row>
    <row r="623" ht="16.5" customHeight="1">
      <c r="A623" s="12"/>
      <c r="B623" s="71"/>
      <c r="C623" s="72"/>
      <c r="D623" s="66"/>
      <c r="E623" s="12"/>
      <c r="F623" s="94"/>
      <c r="G623" s="95"/>
      <c r="H623" s="12"/>
      <c r="I623" s="12"/>
      <c r="J623" s="12"/>
      <c r="K623" s="12"/>
      <c r="L623" s="12"/>
    </row>
    <row r="624" ht="16.5" customHeight="1">
      <c r="A624" s="12"/>
      <c r="B624" s="71"/>
      <c r="C624" s="72"/>
      <c r="D624" s="66"/>
      <c r="E624" s="12"/>
      <c r="F624" s="94"/>
      <c r="G624" s="95"/>
      <c r="H624" s="12"/>
      <c r="I624" s="12"/>
      <c r="J624" s="12"/>
      <c r="K624" s="12"/>
      <c r="L624" s="12"/>
    </row>
    <row r="625" ht="16.5" customHeight="1">
      <c r="A625" s="12"/>
      <c r="B625" s="71"/>
      <c r="C625" s="72"/>
      <c r="D625" s="66"/>
      <c r="E625" s="12"/>
      <c r="F625" s="94"/>
      <c r="G625" s="95"/>
      <c r="H625" s="12"/>
      <c r="I625" s="12"/>
      <c r="J625" s="12"/>
      <c r="K625" s="12"/>
      <c r="L625" s="12"/>
    </row>
    <row r="626" ht="16.5" customHeight="1">
      <c r="A626" s="12"/>
      <c r="B626" s="71"/>
      <c r="C626" s="72"/>
      <c r="D626" s="66"/>
      <c r="E626" s="12"/>
      <c r="F626" s="94"/>
      <c r="G626" s="95"/>
      <c r="H626" s="12"/>
      <c r="I626" s="12"/>
      <c r="J626" s="12"/>
      <c r="K626" s="12"/>
      <c r="L626" s="12"/>
    </row>
    <row r="627" ht="16.5" customHeight="1">
      <c r="A627" s="12"/>
      <c r="B627" s="71"/>
      <c r="C627" s="72"/>
      <c r="D627" s="66"/>
      <c r="E627" s="12"/>
      <c r="F627" s="94"/>
      <c r="G627" s="95"/>
      <c r="H627" s="12"/>
      <c r="I627" s="12"/>
      <c r="J627" s="12"/>
      <c r="K627" s="12"/>
      <c r="L627" s="12"/>
    </row>
    <row r="628" ht="16.5" customHeight="1">
      <c r="A628" s="12"/>
      <c r="B628" s="71"/>
      <c r="C628" s="72"/>
      <c r="D628" s="66"/>
      <c r="E628" s="12"/>
      <c r="F628" s="94"/>
      <c r="G628" s="95"/>
      <c r="H628" s="12"/>
      <c r="I628" s="12"/>
      <c r="J628" s="12"/>
      <c r="K628" s="12"/>
      <c r="L628" s="12"/>
    </row>
    <row r="629" ht="16.5" customHeight="1">
      <c r="A629" s="12"/>
      <c r="B629" s="71"/>
      <c r="C629" s="72"/>
      <c r="D629" s="66"/>
      <c r="E629" s="12"/>
      <c r="F629" s="94"/>
      <c r="G629" s="95"/>
      <c r="H629" s="12"/>
      <c r="I629" s="12"/>
      <c r="J629" s="12"/>
      <c r="K629" s="12"/>
      <c r="L629" s="12"/>
    </row>
    <row r="630" ht="16.5" customHeight="1">
      <c r="A630" s="12"/>
      <c r="B630" s="71"/>
      <c r="C630" s="72"/>
      <c r="D630" s="66"/>
      <c r="E630" s="12"/>
      <c r="F630" s="94"/>
      <c r="G630" s="95"/>
      <c r="H630" s="12"/>
      <c r="I630" s="12"/>
      <c r="J630" s="12"/>
      <c r="K630" s="12"/>
      <c r="L630" s="12"/>
    </row>
    <row r="631" ht="16.5" customHeight="1">
      <c r="A631" s="12"/>
      <c r="B631" s="71"/>
      <c r="C631" s="72"/>
      <c r="D631" s="66"/>
      <c r="E631" s="12"/>
      <c r="F631" s="94"/>
      <c r="G631" s="95"/>
      <c r="H631" s="12"/>
      <c r="I631" s="12"/>
      <c r="J631" s="12"/>
      <c r="K631" s="12"/>
      <c r="L631" s="12"/>
    </row>
    <row r="632" ht="16.5" customHeight="1">
      <c r="A632" s="12"/>
      <c r="B632" s="71"/>
      <c r="C632" s="72"/>
      <c r="D632" s="66"/>
      <c r="E632" s="12"/>
      <c r="F632" s="94"/>
      <c r="G632" s="95"/>
      <c r="H632" s="12"/>
      <c r="I632" s="12"/>
      <c r="J632" s="12"/>
      <c r="K632" s="12"/>
      <c r="L632" s="12"/>
    </row>
    <row r="633" ht="16.5" customHeight="1">
      <c r="A633" s="12"/>
      <c r="B633" s="71"/>
      <c r="C633" s="72"/>
      <c r="D633" s="66"/>
      <c r="E633" s="12"/>
      <c r="F633" s="94"/>
      <c r="G633" s="95"/>
      <c r="H633" s="12"/>
      <c r="I633" s="12"/>
      <c r="J633" s="12"/>
      <c r="K633" s="12"/>
      <c r="L633" s="12"/>
    </row>
    <row r="634" ht="16.5" customHeight="1">
      <c r="A634" s="12"/>
      <c r="B634" s="71"/>
      <c r="C634" s="72"/>
      <c r="D634" s="66"/>
      <c r="E634" s="12"/>
      <c r="F634" s="94"/>
      <c r="G634" s="95"/>
      <c r="H634" s="12"/>
      <c r="I634" s="12"/>
      <c r="J634" s="12"/>
      <c r="K634" s="12"/>
      <c r="L634" s="12"/>
    </row>
    <row r="635" ht="16.5" customHeight="1">
      <c r="A635" s="12"/>
      <c r="B635" s="71"/>
      <c r="C635" s="72"/>
      <c r="D635" s="66"/>
      <c r="E635" s="12"/>
      <c r="F635" s="94"/>
      <c r="G635" s="95"/>
      <c r="H635" s="12"/>
      <c r="I635" s="12"/>
      <c r="J635" s="12"/>
      <c r="K635" s="12"/>
      <c r="L635" s="12"/>
    </row>
    <row r="636" ht="16.5" customHeight="1">
      <c r="A636" s="12"/>
      <c r="B636" s="71"/>
      <c r="C636" s="72"/>
      <c r="D636" s="66"/>
      <c r="E636" s="12"/>
      <c r="F636" s="94"/>
      <c r="G636" s="95"/>
      <c r="H636" s="12"/>
      <c r="I636" s="12"/>
      <c r="J636" s="12"/>
      <c r="K636" s="12"/>
      <c r="L636" s="12"/>
    </row>
    <row r="637" ht="16.5" customHeight="1">
      <c r="A637" s="12"/>
      <c r="B637" s="71"/>
      <c r="C637" s="72"/>
      <c r="D637" s="66"/>
      <c r="E637" s="12"/>
      <c r="F637" s="94"/>
      <c r="G637" s="95"/>
      <c r="H637" s="12"/>
      <c r="I637" s="12"/>
      <c r="J637" s="12"/>
      <c r="K637" s="12"/>
      <c r="L637" s="12"/>
    </row>
    <row r="638" ht="16.5" customHeight="1">
      <c r="A638" s="12"/>
      <c r="B638" s="71"/>
      <c r="C638" s="72"/>
      <c r="D638" s="66"/>
      <c r="E638" s="12"/>
      <c r="F638" s="94"/>
      <c r="G638" s="95"/>
      <c r="H638" s="12"/>
      <c r="I638" s="12"/>
      <c r="J638" s="12"/>
      <c r="K638" s="12"/>
      <c r="L638" s="12"/>
    </row>
    <row r="639" ht="16.5" customHeight="1">
      <c r="A639" s="12"/>
      <c r="B639" s="71"/>
      <c r="C639" s="72"/>
      <c r="D639" s="66"/>
      <c r="E639" s="12"/>
      <c r="F639" s="94"/>
      <c r="G639" s="95"/>
      <c r="H639" s="12"/>
      <c r="I639" s="12"/>
      <c r="J639" s="12"/>
      <c r="K639" s="12"/>
      <c r="L639" s="12"/>
    </row>
    <row r="640" ht="16.5" customHeight="1">
      <c r="A640" s="12"/>
      <c r="B640" s="71"/>
      <c r="C640" s="72"/>
      <c r="D640" s="66"/>
      <c r="E640" s="12"/>
      <c r="F640" s="94"/>
      <c r="G640" s="95"/>
      <c r="H640" s="12"/>
      <c r="I640" s="12"/>
      <c r="J640" s="12"/>
      <c r="K640" s="12"/>
      <c r="L640" s="12"/>
    </row>
    <row r="641" ht="16.5" customHeight="1">
      <c r="A641" s="12"/>
      <c r="B641" s="71"/>
      <c r="C641" s="72"/>
      <c r="D641" s="66"/>
      <c r="E641" s="12"/>
      <c r="F641" s="94"/>
      <c r="G641" s="95"/>
      <c r="H641" s="12"/>
      <c r="I641" s="12"/>
      <c r="J641" s="12"/>
      <c r="K641" s="12"/>
      <c r="L641" s="12"/>
    </row>
    <row r="642" ht="16.5" customHeight="1">
      <c r="A642" s="12"/>
      <c r="B642" s="71"/>
      <c r="C642" s="72"/>
      <c r="D642" s="66"/>
      <c r="E642" s="12"/>
      <c r="F642" s="94"/>
      <c r="G642" s="95"/>
      <c r="H642" s="12"/>
      <c r="I642" s="12"/>
      <c r="J642" s="12"/>
      <c r="K642" s="12"/>
      <c r="L642" s="12"/>
    </row>
    <row r="643" ht="16.5" customHeight="1">
      <c r="A643" s="12"/>
      <c r="B643" s="71"/>
      <c r="C643" s="72"/>
      <c r="D643" s="66"/>
      <c r="E643" s="12"/>
      <c r="F643" s="94"/>
      <c r="G643" s="95"/>
      <c r="H643" s="12"/>
      <c r="I643" s="12"/>
      <c r="J643" s="12"/>
      <c r="K643" s="12"/>
      <c r="L643" s="12"/>
    </row>
    <row r="644" ht="16.5" customHeight="1">
      <c r="A644" s="12"/>
      <c r="B644" s="71"/>
      <c r="C644" s="72"/>
      <c r="D644" s="66"/>
      <c r="E644" s="12"/>
      <c r="F644" s="94"/>
      <c r="G644" s="95"/>
      <c r="H644" s="12"/>
      <c r="I644" s="12"/>
      <c r="J644" s="12"/>
      <c r="K644" s="12"/>
      <c r="L644" s="12"/>
    </row>
    <row r="645" ht="16.5" customHeight="1">
      <c r="A645" s="12"/>
      <c r="B645" s="71"/>
      <c r="C645" s="72"/>
      <c r="D645" s="66"/>
      <c r="E645" s="12"/>
      <c r="F645" s="94"/>
      <c r="G645" s="95"/>
      <c r="H645" s="12"/>
      <c r="I645" s="12"/>
      <c r="J645" s="12"/>
      <c r="K645" s="12"/>
      <c r="L645" s="12"/>
    </row>
    <row r="646" ht="16.5" customHeight="1">
      <c r="A646" s="12"/>
      <c r="B646" s="71"/>
      <c r="C646" s="72"/>
      <c r="D646" s="66"/>
      <c r="E646" s="12"/>
      <c r="F646" s="94"/>
      <c r="G646" s="95"/>
      <c r="H646" s="12"/>
      <c r="I646" s="12"/>
      <c r="J646" s="12"/>
      <c r="K646" s="12"/>
      <c r="L646" s="12"/>
    </row>
    <row r="647" ht="16.5" customHeight="1">
      <c r="A647" s="12"/>
      <c r="B647" s="71"/>
      <c r="C647" s="72"/>
      <c r="D647" s="66"/>
      <c r="E647" s="12"/>
      <c r="F647" s="94"/>
      <c r="G647" s="95"/>
      <c r="H647" s="12"/>
      <c r="I647" s="12"/>
      <c r="J647" s="12"/>
      <c r="K647" s="12"/>
      <c r="L647" s="12"/>
    </row>
    <row r="648" ht="16.5" customHeight="1">
      <c r="A648" s="12"/>
      <c r="B648" s="71"/>
      <c r="C648" s="72"/>
      <c r="D648" s="66"/>
      <c r="E648" s="12"/>
      <c r="F648" s="94"/>
      <c r="G648" s="95"/>
      <c r="H648" s="12"/>
      <c r="I648" s="12"/>
      <c r="J648" s="12"/>
      <c r="K648" s="12"/>
      <c r="L648" s="12"/>
    </row>
    <row r="649" ht="16.5" customHeight="1">
      <c r="A649" s="12"/>
      <c r="B649" s="71"/>
      <c r="C649" s="72"/>
      <c r="D649" s="66"/>
      <c r="E649" s="12"/>
      <c r="F649" s="94"/>
      <c r="G649" s="95"/>
      <c r="H649" s="12"/>
      <c r="I649" s="12"/>
      <c r="J649" s="12"/>
      <c r="K649" s="12"/>
      <c r="L649" s="12"/>
    </row>
    <row r="650" ht="16.5" customHeight="1">
      <c r="A650" s="12"/>
      <c r="B650" s="71"/>
      <c r="C650" s="72"/>
      <c r="D650" s="66"/>
      <c r="E650" s="12"/>
      <c r="F650" s="94"/>
      <c r="G650" s="95"/>
      <c r="H650" s="12"/>
      <c r="I650" s="12"/>
      <c r="J650" s="12"/>
      <c r="K650" s="12"/>
      <c r="L650" s="12"/>
    </row>
    <row r="651" ht="16.5" customHeight="1">
      <c r="A651" s="12"/>
      <c r="B651" s="71"/>
      <c r="C651" s="72"/>
      <c r="D651" s="66"/>
      <c r="E651" s="12"/>
      <c r="F651" s="94"/>
      <c r="G651" s="95"/>
      <c r="H651" s="12"/>
      <c r="I651" s="12"/>
      <c r="J651" s="12"/>
      <c r="K651" s="12"/>
      <c r="L651" s="12"/>
    </row>
    <row r="652" ht="16.5" customHeight="1">
      <c r="A652" s="12"/>
      <c r="B652" s="71"/>
      <c r="C652" s="72"/>
      <c r="D652" s="66"/>
      <c r="E652" s="12"/>
      <c r="F652" s="94"/>
      <c r="G652" s="95"/>
      <c r="H652" s="12"/>
      <c r="I652" s="12"/>
      <c r="J652" s="12"/>
      <c r="K652" s="12"/>
      <c r="L652" s="12"/>
    </row>
    <row r="653" ht="16.5" customHeight="1">
      <c r="A653" s="12"/>
      <c r="B653" s="71"/>
      <c r="C653" s="72"/>
      <c r="D653" s="66"/>
      <c r="E653" s="12"/>
      <c r="F653" s="94"/>
      <c r="G653" s="95"/>
      <c r="H653" s="12"/>
      <c r="I653" s="12"/>
      <c r="J653" s="12"/>
      <c r="K653" s="12"/>
      <c r="L653" s="12"/>
    </row>
    <row r="654" ht="16.5" customHeight="1">
      <c r="A654" s="12"/>
      <c r="B654" s="71"/>
      <c r="C654" s="72"/>
      <c r="D654" s="66"/>
      <c r="E654" s="12"/>
      <c r="F654" s="94"/>
      <c r="G654" s="95"/>
      <c r="H654" s="12"/>
      <c r="I654" s="12"/>
      <c r="J654" s="12"/>
      <c r="K654" s="12"/>
      <c r="L654" s="12"/>
    </row>
    <row r="655" ht="16.5" customHeight="1">
      <c r="A655" s="12"/>
      <c r="B655" s="71"/>
      <c r="C655" s="72"/>
      <c r="D655" s="66"/>
      <c r="E655" s="12"/>
      <c r="F655" s="94"/>
      <c r="G655" s="95"/>
      <c r="H655" s="12"/>
      <c r="I655" s="12"/>
      <c r="J655" s="12"/>
      <c r="K655" s="12"/>
      <c r="L655" s="12"/>
    </row>
    <row r="656" ht="16.5" customHeight="1">
      <c r="A656" s="12"/>
      <c r="B656" s="71"/>
      <c r="C656" s="72"/>
      <c r="D656" s="66"/>
      <c r="E656" s="12"/>
      <c r="F656" s="94"/>
      <c r="G656" s="95"/>
      <c r="H656" s="12"/>
      <c r="I656" s="12"/>
      <c r="J656" s="12"/>
      <c r="K656" s="12"/>
      <c r="L656" s="12"/>
    </row>
    <row r="657" ht="16.5" customHeight="1">
      <c r="A657" s="12"/>
      <c r="B657" s="71"/>
      <c r="C657" s="72"/>
      <c r="D657" s="66"/>
      <c r="E657" s="12"/>
      <c r="F657" s="94"/>
      <c r="G657" s="95"/>
      <c r="H657" s="12"/>
      <c r="I657" s="12"/>
      <c r="J657" s="12"/>
      <c r="K657" s="12"/>
      <c r="L657" s="12"/>
    </row>
    <row r="658" ht="16.5" customHeight="1">
      <c r="A658" s="12"/>
      <c r="B658" s="71"/>
      <c r="C658" s="72"/>
      <c r="D658" s="66"/>
      <c r="E658" s="12"/>
      <c r="F658" s="94"/>
      <c r="G658" s="95"/>
      <c r="H658" s="12"/>
      <c r="I658" s="12"/>
      <c r="J658" s="12"/>
      <c r="K658" s="12"/>
      <c r="L658" s="12"/>
    </row>
    <row r="659" ht="16.5" customHeight="1">
      <c r="A659" s="12"/>
      <c r="B659" s="71"/>
      <c r="C659" s="72"/>
      <c r="D659" s="66"/>
      <c r="E659" s="12"/>
      <c r="F659" s="94"/>
      <c r="G659" s="95"/>
      <c r="H659" s="12"/>
      <c r="I659" s="12"/>
      <c r="J659" s="12"/>
      <c r="K659" s="12"/>
      <c r="L659" s="12"/>
    </row>
    <row r="660" ht="16.5" customHeight="1">
      <c r="A660" s="12"/>
      <c r="B660" s="71"/>
      <c r="C660" s="72"/>
      <c r="D660" s="66"/>
      <c r="E660" s="12"/>
      <c r="F660" s="94"/>
      <c r="G660" s="95"/>
      <c r="H660" s="12"/>
      <c r="I660" s="12"/>
      <c r="J660" s="12"/>
      <c r="K660" s="12"/>
      <c r="L660" s="12"/>
    </row>
    <row r="661" ht="16.5" customHeight="1">
      <c r="A661" s="12"/>
      <c r="B661" s="71"/>
      <c r="C661" s="72"/>
      <c r="D661" s="66"/>
      <c r="E661" s="12"/>
      <c r="F661" s="94"/>
      <c r="G661" s="95"/>
      <c r="H661" s="12"/>
      <c r="I661" s="12"/>
      <c r="J661" s="12"/>
      <c r="K661" s="12"/>
      <c r="L661" s="12"/>
    </row>
    <row r="662" ht="16.5" customHeight="1">
      <c r="A662" s="12"/>
      <c r="B662" s="71"/>
      <c r="C662" s="72"/>
      <c r="D662" s="66"/>
      <c r="E662" s="12"/>
      <c r="F662" s="94"/>
      <c r="G662" s="95"/>
      <c r="H662" s="12"/>
      <c r="I662" s="12"/>
      <c r="J662" s="12"/>
      <c r="K662" s="12"/>
      <c r="L662" s="12"/>
    </row>
    <row r="663" ht="16.5" customHeight="1">
      <c r="A663" s="12"/>
      <c r="B663" s="71"/>
      <c r="C663" s="72"/>
      <c r="D663" s="66"/>
      <c r="E663" s="12"/>
      <c r="F663" s="94"/>
      <c r="G663" s="95"/>
      <c r="H663" s="12"/>
      <c r="I663" s="12"/>
      <c r="J663" s="12"/>
      <c r="K663" s="12"/>
      <c r="L663" s="12"/>
    </row>
    <row r="664" ht="16.5" customHeight="1">
      <c r="A664" s="12"/>
      <c r="B664" s="71"/>
      <c r="C664" s="72"/>
      <c r="D664" s="66"/>
      <c r="E664" s="12"/>
      <c r="F664" s="94"/>
      <c r="G664" s="95"/>
      <c r="H664" s="12"/>
      <c r="I664" s="12"/>
      <c r="J664" s="12"/>
      <c r="K664" s="12"/>
      <c r="L664" s="12"/>
    </row>
    <row r="665" ht="16.5" customHeight="1">
      <c r="A665" s="12"/>
      <c r="B665" s="71"/>
      <c r="C665" s="72"/>
      <c r="D665" s="66"/>
      <c r="E665" s="12"/>
      <c r="F665" s="94"/>
      <c r="G665" s="95"/>
      <c r="H665" s="12"/>
      <c r="I665" s="12"/>
      <c r="J665" s="12"/>
      <c r="K665" s="12"/>
      <c r="L665" s="12"/>
    </row>
    <row r="666" ht="16.5" customHeight="1">
      <c r="A666" s="12"/>
      <c r="B666" s="71"/>
      <c r="C666" s="72"/>
      <c r="D666" s="66"/>
      <c r="E666" s="12"/>
      <c r="F666" s="94"/>
      <c r="G666" s="95"/>
      <c r="H666" s="12"/>
      <c r="I666" s="12"/>
      <c r="J666" s="12"/>
      <c r="K666" s="12"/>
      <c r="L666" s="12"/>
    </row>
    <row r="667" ht="16.5" customHeight="1">
      <c r="A667" s="12"/>
      <c r="B667" s="71"/>
      <c r="C667" s="72"/>
      <c r="D667" s="66"/>
      <c r="E667" s="12"/>
      <c r="F667" s="94"/>
      <c r="G667" s="95"/>
      <c r="H667" s="12"/>
      <c r="I667" s="12"/>
      <c r="J667" s="12"/>
      <c r="K667" s="12"/>
      <c r="L667" s="12"/>
    </row>
    <row r="668" ht="16.5" customHeight="1">
      <c r="A668" s="12"/>
      <c r="B668" s="71"/>
      <c r="C668" s="72"/>
      <c r="D668" s="66"/>
      <c r="E668" s="12"/>
      <c r="F668" s="94"/>
      <c r="G668" s="95"/>
      <c r="H668" s="12"/>
      <c r="I668" s="12"/>
      <c r="J668" s="12"/>
      <c r="K668" s="12"/>
      <c r="L668" s="12"/>
    </row>
    <row r="669" ht="16.5" customHeight="1">
      <c r="A669" s="12"/>
      <c r="B669" s="71"/>
      <c r="C669" s="72"/>
      <c r="D669" s="66"/>
      <c r="E669" s="12"/>
      <c r="F669" s="94"/>
      <c r="G669" s="95"/>
      <c r="H669" s="12"/>
      <c r="I669" s="12"/>
      <c r="J669" s="12"/>
      <c r="K669" s="12"/>
      <c r="L669" s="12"/>
    </row>
    <row r="670" ht="16.5" customHeight="1">
      <c r="A670" s="12"/>
      <c r="B670" s="71"/>
      <c r="C670" s="72"/>
      <c r="D670" s="66"/>
      <c r="E670" s="12"/>
      <c r="F670" s="94"/>
      <c r="G670" s="95"/>
      <c r="H670" s="12"/>
      <c r="I670" s="12"/>
      <c r="J670" s="12"/>
      <c r="K670" s="12"/>
      <c r="L670" s="12"/>
    </row>
    <row r="671" ht="16.5" customHeight="1">
      <c r="A671" s="12"/>
      <c r="B671" s="71"/>
      <c r="C671" s="72"/>
      <c r="D671" s="66"/>
      <c r="E671" s="12"/>
      <c r="F671" s="94"/>
      <c r="G671" s="95"/>
      <c r="H671" s="12"/>
      <c r="I671" s="12"/>
      <c r="J671" s="12"/>
      <c r="K671" s="12"/>
      <c r="L671" s="12"/>
    </row>
    <row r="672" ht="16.5" customHeight="1">
      <c r="A672" s="12"/>
      <c r="B672" s="71"/>
      <c r="C672" s="72"/>
      <c r="D672" s="66"/>
      <c r="E672" s="12"/>
      <c r="F672" s="94"/>
      <c r="G672" s="95"/>
      <c r="H672" s="12"/>
      <c r="I672" s="12"/>
      <c r="J672" s="12"/>
      <c r="K672" s="12"/>
      <c r="L672" s="12"/>
    </row>
    <row r="673" ht="16.5" customHeight="1">
      <c r="A673" s="12"/>
      <c r="B673" s="71"/>
      <c r="C673" s="72"/>
      <c r="D673" s="66"/>
      <c r="E673" s="12"/>
      <c r="F673" s="94"/>
      <c r="G673" s="95"/>
      <c r="H673" s="12"/>
      <c r="I673" s="12"/>
      <c r="J673" s="12"/>
      <c r="K673" s="12"/>
      <c r="L673" s="12"/>
    </row>
    <row r="674" ht="16.5" customHeight="1">
      <c r="A674" s="12"/>
      <c r="B674" s="71"/>
      <c r="C674" s="72"/>
      <c r="D674" s="66"/>
      <c r="E674" s="12"/>
      <c r="F674" s="94"/>
      <c r="G674" s="95"/>
      <c r="H674" s="12"/>
      <c r="I674" s="12"/>
      <c r="J674" s="12"/>
      <c r="K674" s="12"/>
      <c r="L674" s="12"/>
    </row>
    <row r="675" ht="16.5" customHeight="1">
      <c r="A675" s="12"/>
      <c r="B675" s="71"/>
      <c r="C675" s="72"/>
      <c r="D675" s="66"/>
      <c r="E675" s="12"/>
      <c r="F675" s="94"/>
      <c r="G675" s="95"/>
      <c r="H675" s="12"/>
      <c r="I675" s="12"/>
      <c r="J675" s="12"/>
      <c r="K675" s="12"/>
      <c r="L675" s="12"/>
    </row>
    <row r="676" ht="16.5" customHeight="1">
      <c r="A676" s="12"/>
      <c r="B676" s="71"/>
      <c r="C676" s="72"/>
      <c r="D676" s="66"/>
      <c r="E676" s="12"/>
      <c r="F676" s="94"/>
      <c r="G676" s="95"/>
      <c r="H676" s="12"/>
      <c r="I676" s="12"/>
      <c r="J676" s="12"/>
      <c r="K676" s="12"/>
      <c r="L676" s="12"/>
    </row>
    <row r="677" ht="16.5" customHeight="1">
      <c r="A677" s="12"/>
      <c r="B677" s="71"/>
      <c r="C677" s="72"/>
      <c r="D677" s="66"/>
      <c r="E677" s="12"/>
      <c r="F677" s="94"/>
      <c r="G677" s="95"/>
      <c r="H677" s="12"/>
      <c r="I677" s="12"/>
      <c r="J677" s="12"/>
      <c r="K677" s="12"/>
      <c r="L677" s="12"/>
    </row>
    <row r="678" ht="16.5" customHeight="1">
      <c r="A678" s="12"/>
      <c r="B678" s="71"/>
      <c r="C678" s="72"/>
      <c r="D678" s="66"/>
      <c r="E678" s="12"/>
      <c r="F678" s="94"/>
      <c r="G678" s="95"/>
      <c r="H678" s="12"/>
      <c r="I678" s="12"/>
      <c r="J678" s="12"/>
      <c r="K678" s="12"/>
      <c r="L678" s="12"/>
    </row>
    <row r="679" ht="16.5" customHeight="1">
      <c r="A679" s="12"/>
      <c r="B679" s="71"/>
      <c r="C679" s="72"/>
      <c r="D679" s="66"/>
      <c r="E679" s="12"/>
      <c r="F679" s="94"/>
      <c r="G679" s="95"/>
      <c r="H679" s="12"/>
      <c r="I679" s="12"/>
      <c r="J679" s="12"/>
      <c r="K679" s="12"/>
      <c r="L679" s="12"/>
    </row>
    <row r="680" ht="16.5" customHeight="1">
      <c r="A680" s="12"/>
      <c r="B680" s="71"/>
      <c r="C680" s="72"/>
      <c r="D680" s="66"/>
      <c r="E680" s="12"/>
      <c r="F680" s="94"/>
      <c r="G680" s="95"/>
      <c r="H680" s="12"/>
      <c r="I680" s="12"/>
      <c r="J680" s="12"/>
      <c r="K680" s="12"/>
      <c r="L680" s="12"/>
    </row>
    <row r="681" ht="16.5" customHeight="1">
      <c r="A681" s="12"/>
      <c r="B681" s="71"/>
      <c r="C681" s="72"/>
      <c r="D681" s="66"/>
      <c r="E681" s="12"/>
      <c r="F681" s="94"/>
      <c r="G681" s="95"/>
      <c r="H681" s="12"/>
      <c r="I681" s="12"/>
      <c r="J681" s="12"/>
      <c r="K681" s="12"/>
      <c r="L681" s="12"/>
    </row>
    <row r="682" ht="16.5" customHeight="1">
      <c r="A682" s="12"/>
      <c r="B682" s="71"/>
      <c r="C682" s="72"/>
      <c r="D682" s="66"/>
      <c r="E682" s="12"/>
      <c r="F682" s="94"/>
      <c r="G682" s="95"/>
      <c r="H682" s="12"/>
      <c r="I682" s="12"/>
      <c r="J682" s="12"/>
      <c r="K682" s="12"/>
      <c r="L682" s="12"/>
    </row>
    <row r="683" ht="16.5" customHeight="1">
      <c r="A683" s="12"/>
      <c r="B683" s="71"/>
      <c r="C683" s="72"/>
      <c r="D683" s="66"/>
      <c r="E683" s="12"/>
      <c r="F683" s="94"/>
      <c r="G683" s="95"/>
      <c r="H683" s="12"/>
      <c r="I683" s="12"/>
      <c r="J683" s="12"/>
      <c r="K683" s="12"/>
      <c r="L683" s="12"/>
    </row>
    <row r="684" ht="16.5" customHeight="1">
      <c r="A684" s="12"/>
      <c r="B684" s="71"/>
      <c r="C684" s="72"/>
      <c r="D684" s="66"/>
      <c r="E684" s="12"/>
      <c r="F684" s="94"/>
      <c r="G684" s="95"/>
      <c r="H684" s="12"/>
      <c r="I684" s="12"/>
      <c r="J684" s="12"/>
      <c r="K684" s="12"/>
      <c r="L684" s="12"/>
    </row>
    <row r="685" ht="16.5" customHeight="1">
      <c r="A685" s="12"/>
      <c r="B685" s="71"/>
      <c r="C685" s="72"/>
      <c r="D685" s="66"/>
      <c r="E685" s="12"/>
      <c r="F685" s="94"/>
      <c r="G685" s="95"/>
      <c r="H685" s="12"/>
      <c r="I685" s="12"/>
      <c r="J685" s="12"/>
      <c r="K685" s="12"/>
      <c r="L685" s="12"/>
    </row>
    <row r="686" ht="16.5" customHeight="1">
      <c r="A686" s="12"/>
      <c r="B686" s="71"/>
      <c r="C686" s="72"/>
      <c r="D686" s="66"/>
      <c r="E686" s="12"/>
      <c r="F686" s="94"/>
      <c r="G686" s="95"/>
      <c r="H686" s="12"/>
      <c r="I686" s="12"/>
      <c r="J686" s="12"/>
      <c r="K686" s="12"/>
      <c r="L686" s="12"/>
    </row>
    <row r="687" ht="16.5" customHeight="1">
      <c r="A687" s="12"/>
      <c r="B687" s="71"/>
      <c r="C687" s="72"/>
      <c r="D687" s="66"/>
      <c r="E687" s="12"/>
      <c r="F687" s="94"/>
      <c r="G687" s="95"/>
      <c r="H687" s="12"/>
      <c r="I687" s="12"/>
      <c r="J687" s="12"/>
      <c r="K687" s="12"/>
      <c r="L687" s="12"/>
    </row>
    <row r="688" ht="16.5" customHeight="1">
      <c r="A688" s="12"/>
      <c r="B688" s="71"/>
      <c r="C688" s="72"/>
      <c r="D688" s="66"/>
      <c r="E688" s="12"/>
      <c r="F688" s="94"/>
      <c r="G688" s="95"/>
      <c r="H688" s="12"/>
      <c r="I688" s="12"/>
      <c r="J688" s="12"/>
      <c r="K688" s="12"/>
      <c r="L688" s="12"/>
    </row>
    <row r="689" ht="16.5" customHeight="1">
      <c r="A689" s="12"/>
      <c r="B689" s="71"/>
      <c r="C689" s="72"/>
      <c r="D689" s="66"/>
      <c r="E689" s="12"/>
      <c r="F689" s="94"/>
      <c r="G689" s="95"/>
      <c r="H689" s="12"/>
      <c r="I689" s="12"/>
      <c r="J689" s="12"/>
      <c r="K689" s="12"/>
      <c r="L689" s="12"/>
    </row>
    <row r="690" ht="16.5" customHeight="1">
      <c r="A690" s="12"/>
      <c r="B690" s="71"/>
      <c r="C690" s="72"/>
      <c r="D690" s="66"/>
      <c r="E690" s="12"/>
      <c r="F690" s="94"/>
      <c r="G690" s="95"/>
      <c r="H690" s="12"/>
      <c r="I690" s="12"/>
      <c r="J690" s="12"/>
      <c r="K690" s="12"/>
      <c r="L690" s="12"/>
    </row>
    <row r="691" ht="16.5" customHeight="1">
      <c r="A691" s="12"/>
      <c r="B691" s="71"/>
      <c r="C691" s="72"/>
      <c r="D691" s="66"/>
      <c r="E691" s="12"/>
      <c r="F691" s="94"/>
      <c r="G691" s="95"/>
      <c r="H691" s="12"/>
      <c r="I691" s="12"/>
      <c r="J691" s="12"/>
      <c r="K691" s="12"/>
      <c r="L691" s="12"/>
    </row>
    <row r="692" ht="16.5" customHeight="1">
      <c r="A692" s="12"/>
      <c r="B692" s="71"/>
      <c r="C692" s="72"/>
      <c r="D692" s="66"/>
      <c r="E692" s="12"/>
      <c r="F692" s="94"/>
      <c r="G692" s="95"/>
      <c r="H692" s="12"/>
      <c r="I692" s="12"/>
      <c r="J692" s="12"/>
      <c r="K692" s="12"/>
      <c r="L692" s="12"/>
    </row>
    <row r="693" ht="16.5" customHeight="1">
      <c r="A693" s="12"/>
      <c r="B693" s="71"/>
      <c r="C693" s="72"/>
      <c r="D693" s="66"/>
      <c r="E693" s="12"/>
      <c r="F693" s="94"/>
      <c r="G693" s="95"/>
      <c r="H693" s="12"/>
      <c r="I693" s="12"/>
      <c r="J693" s="12"/>
      <c r="K693" s="12"/>
      <c r="L693" s="12"/>
    </row>
    <row r="694" ht="16.5" customHeight="1">
      <c r="A694" s="12"/>
      <c r="B694" s="71"/>
      <c r="C694" s="72"/>
      <c r="D694" s="66"/>
      <c r="E694" s="12"/>
      <c r="F694" s="94"/>
      <c r="G694" s="95"/>
      <c r="H694" s="12"/>
      <c r="I694" s="12"/>
      <c r="J694" s="12"/>
      <c r="K694" s="12"/>
      <c r="L694" s="12"/>
    </row>
    <row r="695" ht="16.5" customHeight="1">
      <c r="A695" s="12"/>
      <c r="B695" s="71"/>
      <c r="C695" s="72"/>
      <c r="D695" s="66"/>
      <c r="E695" s="12"/>
      <c r="F695" s="94"/>
      <c r="G695" s="95"/>
      <c r="H695" s="12"/>
      <c r="I695" s="12"/>
      <c r="J695" s="12"/>
      <c r="K695" s="12"/>
      <c r="L695" s="12"/>
    </row>
    <row r="696" ht="16.5" customHeight="1">
      <c r="A696" s="12"/>
      <c r="B696" s="71"/>
      <c r="C696" s="72"/>
      <c r="D696" s="66"/>
      <c r="E696" s="12"/>
      <c r="F696" s="94"/>
      <c r="G696" s="95"/>
      <c r="H696" s="12"/>
      <c r="I696" s="12"/>
      <c r="J696" s="12"/>
      <c r="K696" s="12"/>
      <c r="L696" s="12"/>
    </row>
    <row r="697" ht="16.5" customHeight="1">
      <c r="A697" s="12"/>
      <c r="B697" s="71"/>
      <c r="C697" s="72"/>
      <c r="D697" s="66"/>
      <c r="E697" s="12"/>
      <c r="F697" s="94"/>
      <c r="G697" s="95"/>
      <c r="H697" s="12"/>
      <c r="I697" s="12"/>
      <c r="J697" s="12"/>
      <c r="K697" s="12"/>
      <c r="L697" s="12"/>
    </row>
    <row r="698" ht="16.5" customHeight="1">
      <c r="A698" s="12"/>
      <c r="B698" s="71"/>
      <c r="C698" s="72"/>
      <c r="D698" s="66"/>
      <c r="E698" s="12"/>
      <c r="F698" s="94"/>
      <c r="G698" s="95"/>
      <c r="H698" s="12"/>
      <c r="I698" s="12"/>
      <c r="J698" s="12"/>
      <c r="K698" s="12"/>
      <c r="L698" s="12"/>
    </row>
    <row r="699" ht="16.5" customHeight="1">
      <c r="A699" s="12"/>
      <c r="B699" s="71"/>
      <c r="C699" s="72"/>
      <c r="D699" s="66"/>
      <c r="E699" s="12"/>
      <c r="F699" s="94"/>
      <c r="G699" s="95"/>
      <c r="H699" s="12"/>
      <c r="I699" s="12"/>
      <c r="J699" s="12"/>
      <c r="K699" s="12"/>
      <c r="L699" s="12"/>
    </row>
    <row r="700" ht="16.5" customHeight="1">
      <c r="A700" s="12"/>
      <c r="B700" s="71"/>
      <c r="C700" s="72"/>
      <c r="D700" s="66"/>
      <c r="E700" s="12"/>
      <c r="F700" s="94"/>
      <c r="G700" s="95"/>
      <c r="H700" s="12"/>
      <c r="I700" s="12"/>
      <c r="J700" s="12"/>
      <c r="K700" s="12"/>
      <c r="L700" s="12"/>
    </row>
    <row r="701" ht="16.5" customHeight="1">
      <c r="A701" s="12"/>
      <c r="B701" s="71"/>
      <c r="C701" s="72"/>
      <c r="D701" s="66"/>
      <c r="E701" s="12"/>
      <c r="F701" s="94"/>
      <c r="G701" s="95"/>
      <c r="H701" s="12"/>
      <c r="I701" s="12"/>
      <c r="J701" s="12"/>
      <c r="K701" s="12"/>
      <c r="L701" s="12"/>
    </row>
    <row r="702" ht="16.5" customHeight="1">
      <c r="A702" s="12"/>
      <c r="B702" s="71"/>
      <c r="C702" s="72"/>
      <c r="D702" s="66"/>
      <c r="E702" s="12"/>
      <c r="F702" s="94"/>
      <c r="G702" s="95"/>
      <c r="H702" s="12"/>
      <c r="I702" s="12"/>
      <c r="J702" s="12"/>
      <c r="K702" s="12"/>
      <c r="L702" s="12"/>
    </row>
    <row r="703" ht="16.5" customHeight="1">
      <c r="A703" s="12"/>
      <c r="B703" s="71"/>
      <c r="C703" s="72"/>
      <c r="D703" s="66"/>
      <c r="E703" s="12"/>
      <c r="F703" s="94"/>
      <c r="G703" s="95"/>
      <c r="H703" s="12"/>
      <c r="I703" s="12"/>
      <c r="J703" s="12"/>
      <c r="K703" s="12"/>
      <c r="L703" s="12"/>
    </row>
    <row r="704" ht="16.5" customHeight="1">
      <c r="A704" s="12"/>
      <c r="B704" s="71"/>
      <c r="C704" s="72"/>
      <c r="D704" s="66"/>
      <c r="E704" s="12"/>
      <c r="F704" s="94"/>
      <c r="G704" s="95"/>
      <c r="H704" s="12"/>
      <c r="I704" s="12"/>
      <c r="J704" s="12"/>
      <c r="K704" s="12"/>
      <c r="L704" s="12"/>
    </row>
    <row r="705" ht="16.5" customHeight="1">
      <c r="A705" s="12"/>
      <c r="B705" s="71"/>
      <c r="C705" s="72"/>
      <c r="D705" s="66"/>
      <c r="E705" s="12"/>
      <c r="F705" s="94"/>
      <c r="G705" s="95"/>
      <c r="H705" s="12"/>
      <c r="I705" s="12"/>
      <c r="J705" s="12"/>
      <c r="K705" s="12"/>
      <c r="L705" s="12"/>
    </row>
    <row r="706" ht="16.5" customHeight="1">
      <c r="A706" s="12"/>
      <c r="B706" s="71"/>
      <c r="C706" s="72"/>
      <c r="D706" s="66"/>
      <c r="E706" s="12"/>
      <c r="F706" s="94"/>
      <c r="G706" s="95"/>
      <c r="H706" s="12"/>
      <c r="I706" s="12"/>
      <c r="J706" s="12"/>
      <c r="K706" s="12"/>
      <c r="L706" s="12"/>
    </row>
    <row r="707" ht="16.5" customHeight="1">
      <c r="A707" s="12"/>
      <c r="B707" s="71"/>
      <c r="C707" s="72"/>
      <c r="D707" s="66"/>
      <c r="E707" s="12"/>
      <c r="F707" s="94"/>
      <c r="G707" s="95"/>
      <c r="H707" s="12"/>
      <c r="I707" s="12"/>
      <c r="J707" s="12"/>
      <c r="K707" s="12"/>
      <c r="L707" s="12"/>
    </row>
    <row r="708" ht="16.5" customHeight="1">
      <c r="A708" s="12"/>
      <c r="B708" s="71"/>
      <c r="C708" s="72"/>
      <c r="D708" s="66"/>
      <c r="E708" s="12"/>
      <c r="F708" s="94"/>
      <c r="G708" s="95"/>
      <c r="H708" s="12"/>
      <c r="I708" s="12"/>
      <c r="J708" s="12"/>
      <c r="K708" s="12"/>
      <c r="L708" s="12"/>
    </row>
    <row r="709" ht="16.5" customHeight="1">
      <c r="A709" s="12"/>
      <c r="B709" s="71"/>
      <c r="C709" s="72"/>
      <c r="D709" s="66"/>
      <c r="E709" s="12"/>
      <c r="F709" s="94"/>
      <c r="G709" s="95"/>
      <c r="H709" s="12"/>
      <c r="I709" s="12"/>
      <c r="J709" s="12"/>
      <c r="K709" s="12"/>
      <c r="L709" s="12"/>
    </row>
    <row r="710" ht="16.5" customHeight="1">
      <c r="A710" s="12"/>
      <c r="B710" s="71"/>
      <c r="C710" s="72"/>
      <c r="D710" s="66"/>
      <c r="E710" s="12"/>
      <c r="F710" s="94"/>
      <c r="G710" s="95"/>
      <c r="H710" s="12"/>
      <c r="I710" s="12"/>
      <c r="J710" s="12"/>
      <c r="K710" s="12"/>
      <c r="L710" s="12"/>
    </row>
    <row r="711" ht="16.5" customHeight="1">
      <c r="A711" s="12"/>
      <c r="B711" s="71"/>
      <c r="C711" s="72"/>
      <c r="D711" s="66"/>
      <c r="E711" s="12"/>
      <c r="F711" s="94"/>
      <c r="G711" s="95"/>
      <c r="H711" s="12"/>
      <c r="I711" s="12"/>
      <c r="J711" s="12"/>
      <c r="K711" s="12"/>
      <c r="L711" s="12"/>
    </row>
    <row r="712" ht="16.5" customHeight="1">
      <c r="A712" s="12"/>
      <c r="B712" s="71"/>
      <c r="C712" s="72"/>
      <c r="D712" s="66"/>
      <c r="E712" s="12"/>
      <c r="F712" s="94"/>
      <c r="G712" s="95"/>
      <c r="H712" s="12"/>
      <c r="I712" s="12"/>
      <c r="J712" s="12"/>
      <c r="K712" s="12"/>
      <c r="L712" s="12"/>
    </row>
    <row r="713" ht="16.5" customHeight="1">
      <c r="A713" s="12"/>
      <c r="B713" s="71"/>
      <c r="C713" s="72"/>
      <c r="D713" s="66"/>
      <c r="E713" s="12"/>
      <c r="F713" s="94"/>
      <c r="G713" s="95"/>
      <c r="H713" s="12"/>
      <c r="I713" s="12"/>
      <c r="J713" s="12"/>
      <c r="K713" s="12"/>
      <c r="L713" s="12"/>
    </row>
    <row r="714" ht="16.5" customHeight="1">
      <c r="A714" s="12"/>
      <c r="B714" s="71"/>
      <c r="C714" s="72"/>
      <c r="D714" s="66"/>
      <c r="E714" s="12"/>
      <c r="F714" s="94"/>
      <c r="G714" s="95"/>
      <c r="H714" s="12"/>
      <c r="I714" s="12"/>
      <c r="J714" s="12"/>
      <c r="K714" s="12"/>
      <c r="L714" s="12"/>
    </row>
    <row r="715" ht="16.5" customHeight="1">
      <c r="A715" s="12"/>
      <c r="B715" s="71"/>
      <c r="C715" s="72"/>
      <c r="D715" s="66"/>
      <c r="E715" s="12"/>
      <c r="F715" s="94"/>
      <c r="G715" s="95"/>
      <c r="H715" s="12"/>
      <c r="I715" s="12"/>
      <c r="J715" s="12"/>
      <c r="K715" s="12"/>
      <c r="L715" s="12"/>
    </row>
    <row r="716" ht="16.5" customHeight="1">
      <c r="A716" s="12"/>
      <c r="B716" s="71"/>
      <c r="C716" s="72"/>
      <c r="D716" s="66"/>
      <c r="E716" s="12"/>
      <c r="F716" s="94"/>
      <c r="G716" s="95"/>
      <c r="H716" s="12"/>
      <c r="I716" s="12"/>
      <c r="J716" s="12"/>
      <c r="K716" s="12"/>
      <c r="L716" s="12"/>
    </row>
    <row r="717" ht="16.5" customHeight="1">
      <c r="A717" s="12"/>
      <c r="B717" s="71"/>
      <c r="C717" s="72"/>
      <c r="D717" s="66"/>
      <c r="E717" s="12"/>
      <c r="F717" s="94"/>
      <c r="G717" s="95"/>
      <c r="H717" s="12"/>
      <c r="I717" s="12"/>
      <c r="J717" s="12"/>
      <c r="K717" s="12"/>
      <c r="L717" s="12"/>
    </row>
    <row r="718" ht="16.5" customHeight="1">
      <c r="A718" s="12"/>
      <c r="B718" s="71"/>
      <c r="C718" s="72"/>
      <c r="D718" s="66"/>
      <c r="E718" s="12"/>
      <c r="F718" s="94"/>
      <c r="G718" s="95"/>
      <c r="H718" s="12"/>
      <c r="I718" s="12"/>
      <c r="J718" s="12"/>
      <c r="K718" s="12"/>
      <c r="L718" s="12"/>
    </row>
    <row r="719" ht="16.5" customHeight="1">
      <c r="A719" s="12"/>
      <c r="B719" s="71"/>
      <c r="C719" s="72"/>
      <c r="D719" s="66"/>
      <c r="E719" s="12"/>
      <c r="F719" s="94"/>
      <c r="G719" s="95"/>
      <c r="H719" s="12"/>
      <c r="I719" s="12"/>
      <c r="J719" s="12"/>
      <c r="K719" s="12"/>
      <c r="L719" s="12"/>
    </row>
    <row r="720" ht="16.5" customHeight="1">
      <c r="A720" s="12"/>
      <c r="B720" s="71"/>
      <c r="C720" s="72"/>
      <c r="D720" s="66"/>
      <c r="E720" s="12"/>
      <c r="F720" s="94"/>
      <c r="G720" s="95"/>
      <c r="H720" s="12"/>
      <c r="I720" s="12"/>
      <c r="J720" s="12"/>
      <c r="K720" s="12"/>
      <c r="L720" s="12"/>
    </row>
    <row r="721" ht="16.5" customHeight="1">
      <c r="A721" s="12"/>
      <c r="B721" s="71"/>
      <c r="C721" s="72"/>
      <c r="D721" s="66"/>
      <c r="E721" s="12"/>
      <c r="F721" s="94"/>
      <c r="G721" s="95"/>
      <c r="H721" s="12"/>
      <c r="I721" s="12"/>
      <c r="J721" s="12"/>
      <c r="K721" s="12"/>
      <c r="L721" s="12"/>
    </row>
    <row r="722" ht="16.5" customHeight="1">
      <c r="A722" s="12"/>
      <c r="B722" s="71"/>
      <c r="C722" s="72"/>
      <c r="D722" s="66"/>
      <c r="E722" s="12"/>
      <c r="F722" s="94"/>
      <c r="G722" s="95"/>
      <c r="H722" s="12"/>
      <c r="I722" s="12"/>
      <c r="J722" s="12"/>
      <c r="K722" s="12"/>
      <c r="L722" s="12"/>
    </row>
    <row r="723" ht="16.5" customHeight="1">
      <c r="A723" s="12"/>
      <c r="B723" s="71"/>
      <c r="C723" s="72"/>
      <c r="D723" s="66"/>
      <c r="E723" s="12"/>
      <c r="F723" s="94"/>
      <c r="G723" s="95"/>
      <c r="H723" s="12"/>
      <c r="I723" s="12"/>
      <c r="J723" s="12"/>
      <c r="K723" s="12"/>
      <c r="L723" s="12"/>
    </row>
    <row r="724" ht="16.5" customHeight="1">
      <c r="A724" s="12"/>
      <c r="B724" s="71"/>
      <c r="C724" s="72"/>
      <c r="D724" s="66"/>
      <c r="E724" s="12"/>
      <c r="F724" s="94"/>
      <c r="G724" s="95"/>
      <c r="H724" s="12"/>
      <c r="I724" s="12"/>
      <c r="J724" s="12"/>
      <c r="K724" s="12"/>
      <c r="L724" s="12"/>
    </row>
    <row r="725" ht="16.5" customHeight="1">
      <c r="A725" s="12"/>
      <c r="B725" s="71"/>
      <c r="C725" s="72"/>
      <c r="D725" s="66"/>
      <c r="E725" s="12"/>
      <c r="F725" s="94"/>
      <c r="G725" s="95"/>
      <c r="H725" s="12"/>
      <c r="I725" s="12"/>
      <c r="J725" s="12"/>
      <c r="K725" s="12"/>
      <c r="L725" s="12"/>
    </row>
    <row r="726" ht="16.5" customHeight="1">
      <c r="A726" s="12"/>
      <c r="B726" s="71"/>
      <c r="C726" s="72"/>
      <c r="D726" s="66"/>
      <c r="E726" s="12"/>
      <c r="F726" s="94"/>
      <c r="G726" s="95"/>
      <c r="H726" s="12"/>
      <c r="I726" s="12"/>
      <c r="J726" s="12"/>
      <c r="K726" s="12"/>
      <c r="L726" s="12"/>
    </row>
    <row r="727" ht="16.5" customHeight="1">
      <c r="A727" s="12"/>
      <c r="B727" s="71"/>
      <c r="C727" s="72"/>
      <c r="D727" s="66"/>
      <c r="E727" s="12"/>
      <c r="F727" s="94"/>
      <c r="G727" s="95"/>
      <c r="H727" s="12"/>
      <c r="I727" s="12"/>
      <c r="J727" s="12"/>
      <c r="K727" s="12"/>
      <c r="L727" s="12"/>
    </row>
    <row r="728" ht="16.5" customHeight="1">
      <c r="A728" s="12"/>
      <c r="B728" s="71"/>
      <c r="C728" s="72"/>
      <c r="D728" s="66"/>
      <c r="E728" s="12"/>
      <c r="F728" s="94"/>
      <c r="G728" s="95"/>
      <c r="H728" s="12"/>
      <c r="I728" s="12"/>
      <c r="J728" s="12"/>
      <c r="K728" s="12"/>
      <c r="L728" s="12"/>
    </row>
    <row r="729" ht="16.5" customHeight="1">
      <c r="A729" s="12"/>
      <c r="B729" s="71"/>
      <c r="C729" s="72"/>
      <c r="D729" s="66"/>
      <c r="E729" s="12"/>
      <c r="F729" s="94"/>
      <c r="G729" s="95"/>
      <c r="H729" s="12"/>
      <c r="I729" s="12"/>
      <c r="J729" s="12"/>
      <c r="K729" s="12"/>
      <c r="L729" s="12"/>
    </row>
    <row r="730" ht="16.5" customHeight="1">
      <c r="A730" s="12"/>
      <c r="B730" s="71"/>
      <c r="C730" s="72"/>
      <c r="D730" s="66"/>
      <c r="E730" s="12"/>
      <c r="F730" s="94"/>
      <c r="G730" s="95"/>
      <c r="H730" s="12"/>
      <c r="I730" s="12"/>
      <c r="J730" s="12"/>
      <c r="K730" s="12"/>
      <c r="L730" s="12"/>
    </row>
    <row r="731" ht="16.5" customHeight="1">
      <c r="A731" s="12"/>
      <c r="B731" s="71"/>
      <c r="C731" s="72"/>
      <c r="D731" s="66"/>
      <c r="E731" s="12"/>
      <c r="F731" s="94"/>
      <c r="G731" s="95"/>
      <c r="H731" s="12"/>
      <c r="I731" s="12"/>
      <c r="J731" s="12"/>
      <c r="K731" s="12"/>
      <c r="L731" s="12"/>
    </row>
    <row r="732" ht="16.5" customHeight="1">
      <c r="A732" s="12"/>
      <c r="B732" s="71"/>
      <c r="C732" s="72"/>
      <c r="D732" s="66"/>
      <c r="E732" s="12"/>
      <c r="F732" s="94"/>
      <c r="G732" s="95"/>
      <c r="H732" s="12"/>
      <c r="I732" s="12"/>
      <c r="J732" s="12"/>
      <c r="K732" s="12"/>
      <c r="L732" s="12"/>
    </row>
    <row r="733" ht="16.5" customHeight="1">
      <c r="A733" s="12"/>
      <c r="B733" s="71"/>
      <c r="C733" s="72"/>
      <c r="D733" s="66"/>
      <c r="E733" s="12"/>
      <c r="F733" s="94"/>
      <c r="G733" s="95"/>
      <c r="H733" s="12"/>
      <c r="I733" s="12"/>
      <c r="J733" s="12"/>
      <c r="K733" s="12"/>
      <c r="L733" s="12"/>
    </row>
    <row r="734" ht="16.5" customHeight="1">
      <c r="A734" s="12"/>
      <c r="B734" s="71"/>
      <c r="C734" s="72"/>
      <c r="D734" s="66"/>
      <c r="E734" s="12"/>
      <c r="F734" s="94"/>
      <c r="G734" s="95"/>
      <c r="H734" s="12"/>
      <c r="I734" s="12"/>
      <c r="J734" s="12"/>
      <c r="K734" s="12"/>
      <c r="L734" s="12"/>
    </row>
    <row r="735" ht="16.5" customHeight="1">
      <c r="A735" s="12"/>
      <c r="B735" s="71"/>
      <c r="C735" s="72"/>
      <c r="D735" s="66"/>
      <c r="E735" s="12"/>
      <c r="F735" s="94"/>
      <c r="G735" s="95"/>
      <c r="H735" s="12"/>
      <c r="I735" s="12"/>
      <c r="J735" s="12"/>
      <c r="K735" s="12"/>
      <c r="L735" s="12"/>
    </row>
    <row r="736" ht="16.5" customHeight="1">
      <c r="A736" s="12"/>
      <c r="B736" s="71"/>
      <c r="C736" s="72"/>
      <c r="D736" s="66"/>
      <c r="E736" s="12"/>
      <c r="F736" s="94"/>
      <c r="G736" s="95"/>
      <c r="H736" s="12"/>
      <c r="I736" s="12"/>
      <c r="J736" s="12"/>
      <c r="K736" s="12"/>
      <c r="L736" s="12"/>
    </row>
    <row r="737" ht="16.5" customHeight="1">
      <c r="A737" s="12"/>
      <c r="B737" s="71"/>
      <c r="C737" s="72"/>
      <c r="D737" s="66"/>
      <c r="E737" s="12"/>
      <c r="F737" s="94"/>
      <c r="G737" s="95"/>
      <c r="H737" s="12"/>
      <c r="I737" s="12"/>
      <c r="J737" s="12"/>
      <c r="K737" s="12"/>
      <c r="L737" s="12"/>
    </row>
    <row r="738" ht="16.5" customHeight="1">
      <c r="A738" s="12"/>
      <c r="B738" s="71"/>
      <c r="C738" s="72"/>
      <c r="D738" s="66"/>
      <c r="E738" s="12"/>
      <c r="F738" s="94"/>
      <c r="G738" s="95"/>
      <c r="H738" s="12"/>
      <c r="I738" s="12"/>
      <c r="J738" s="12"/>
      <c r="K738" s="12"/>
      <c r="L738" s="12"/>
    </row>
    <row r="739" ht="16.5" customHeight="1">
      <c r="A739" s="12"/>
      <c r="B739" s="71"/>
      <c r="C739" s="72"/>
      <c r="D739" s="66"/>
      <c r="E739" s="12"/>
      <c r="F739" s="94"/>
      <c r="G739" s="95"/>
      <c r="H739" s="12"/>
      <c r="I739" s="12"/>
      <c r="J739" s="12"/>
      <c r="K739" s="12"/>
      <c r="L739" s="12"/>
    </row>
    <row r="740" ht="16.5" customHeight="1">
      <c r="A740" s="12"/>
      <c r="B740" s="71"/>
      <c r="C740" s="72"/>
      <c r="D740" s="66"/>
      <c r="E740" s="12"/>
      <c r="F740" s="94"/>
      <c r="G740" s="95"/>
      <c r="H740" s="12"/>
      <c r="I740" s="12"/>
      <c r="J740" s="12"/>
      <c r="K740" s="12"/>
      <c r="L740" s="12"/>
    </row>
    <row r="741" ht="16.5" customHeight="1">
      <c r="A741" s="12"/>
      <c r="B741" s="71"/>
      <c r="C741" s="72"/>
      <c r="D741" s="66"/>
      <c r="E741" s="12"/>
      <c r="F741" s="94"/>
      <c r="G741" s="95"/>
      <c r="H741" s="12"/>
      <c r="I741" s="12"/>
      <c r="J741" s="12"/>
      <c r="K741" s="12"/>
      <c r="L741" s="12"/>
    </row>
    <row r="742" ht="16.5" customHeight="1">
      <c r="A742" s="12"/>
      <c r="B742" s="71"/>
      <c r="C742" s="72"/>
      <c r="D742" s="66"/>
      <c r="E742" s="12"/>
      <c r="F742" s="94"/>
      <c r="G742" s="95"/>
      <c r="H742" s="12"/>
      <c r="I742" s="12"/>
      <c r="J742" s="12"/>
      <c r="K742" s="12"/>
      <c r="L742" s="12"/>
    </row>
    <row r="743" ht="16.5" customHeight="1">
      <c r="A743" s="12"/>
      <c r="B743" s="71"/>
      <c r="C743" s="72"/>
      <c r="D743" s="66"/>
      <c r="E743" s="12"/>
      <c r="F743" s="94"/>
      <c r="G743" s="95"/>
      <c r="H743" s="12"/>
      <c r="I743" s="12"/>
      <c r="J743" s="12"/>
      <c r="K743" s="12"/>
      <c r="L743" s="12"/>
    </row>
    <row r="744" ht="16.5" customHeight="1">
      <c r="A744" s="12"/>
      <c r="B744" s="71"/>
      <c r="C744" s="72"/>
      <c r="D744" s="66"/>
      <c r="E744" s="12"/>
      <c r="F744" s="94"/>
      <c r="G744" s="95"/>
      <c r="H744" s="12"/>
      <c r="I744" s="12"/>
      <c r="J744" s="12"/>
      <c r="K744" s="12"/>
      <c r="L744" s="12"/>
    </row>
    <row r="745" ht="16.5" customHeight="1">
      <c r="A745" s="12"/>
      <c r="B745" s="71"/>
      <c r="C745" s="72"/>
      <c r="D745" s="66"/>
      <c r="E745" s="12"/>
      <c r="F745" s="94"/>
      <c r="G745" s="95"/>
      <c r="H745" s="12"/>
      <c r="I745" s="12"/>
      <c r="J745" s="12"/>
      <c r="K745" s="12"/>
      <c r="L745" s="12"/>
    </row>
    <row r="746" ht="16.5" customHeight="1">
      <c r="A746" s="12"/>
      <c r="B746" s="71"/>
      <c r="C746" s="72"/>
      <c r="D746" s="66"/>
      <c r="E746" s="12"/>
      <c r="F746" s="94"/>
      <c r="G746" s="95"/>
      <c r="H746" s="12"/>
      <c r="I746" s="12"/>
      <c r="J746" s="12"/>
      <c r="K746" s="12"/>
      <c r="L746" s="12"/>
    </row>
    <row r="747" ht="16.5" customHeight="1">
      <c r="A747" s="12"/>
      <c r="B747" s="71"/>
      <c r="C747" s="72"/>
      <c r="D747" s="66"/>
      <c r="E747" s="12"/>
      <c r="F747" s="94"/>
      <c r="G747" s="95"/>
      <c r="H747" s="12"/>
      <c r="I747" s="12"/>
      <c r="J747" s="12"/>
      <c r="K747" s="12"/>
      <c r="L747" s="12"/>
    </row>
    <row r="748" ht="16.5" customHeight="1">
      <c r="A748" s="12"/>
      <c r="B748" s="71"/>
      <c r="C748" s="72"/>
      <c r="D748" s="66"/>
      <c r="E748" s="12"/>
      <c r="F748" s="94"/>
      <c r="G748" s="95"/>
      <c r="H748" s="12"/>
      <c r="I748" s="12"/>
      <c r="J748" s="12"/>
      <c r="K748" s="12"/>
      <c r="L748" s="12"/>
    </row>
    <row r="749" ht="16.5" customHeight="1">
      <c r="A749" s="12"/>
      <c r="B749" s="71"/>
      <c r="C749" s="72"/>
      <c r="D749" s="66"/>
      <c r="E749" s="12"/>
      <c r="F749" s="94"/>
      <c r="G749" s="95"/>
      <c r="H749" s="12"/>
      <c r="I749" s="12"/>
      <c r="J749" s="12"/>
      <c r="K749" s="12"/>
      <c r="L749" s="12"/>
    </row>
    <row r="750" ht="16.5" customHeight="1">
      <c r="A750" s="12"/>
      <c r="B750" s="71"/>
      <c r="C750" s="72"/>
      <c r="D750" s="66"/>
      <c r="E750" s="12"/>
      <c r="F750" s="94"/>
      <c r="G750" s="95"/>
      <c r="H750" s="12"/>
      <c r="I750" s="12"/>
      <c r="J750" s="12"/>
      <c r="K750" s="12"/>
      <c r="L750" s="12"/>
    </row>
    <row r="751" ht="16.5" customHeight="1">
      <c r="A751" s="12"/>
      <c r="B751" s="71"/>
      <c r="C751" s="72"/>
      <c r="D751" s="66"/>
      <c r="E751" s="12"/>
      <c r="F751" s="94"/>
      <c r="G751" s="95"/>
      <c r="H751" s="12"/>
      <c r="I751" s="12"/>
      <c r="J751" s="12"/>
      <c r="K751" s="12"/>
      <c r="L751" s="12"/>
    </row>
    <row r="752" ht="16.5" customHeight="1">
      <c r="A752" s="12"/>
      <c r="B752" s="71"/>
      <c r="C752" s="72"/>
      <c r="D752" s="66"/>
      <c r="E752" s="12"/>
      <c r="F752" s="94"/>
      <c r="G752" s="95"/>
      <c r="H752" s="12"/>
      <c r="I752" s="12"/>
      <c r="J752" s="12"/>
      <c r="K752" s="12"/>
      <c r="L752" s="12"/>
    </row>
    <row r="753" ht="16.5" customHeight="1">
      <c r="A753" s="12"/>
      <c r="B753" s="71"/>
      <c r="C753" s="72"/>
      <c r="D753" s="66"/>
      <c r="E753" s="12"/>
      <c r="F753" s="94"/>
      <c r="G753" s="95"/>
      <c r="H753" s="12"/>
      <c r="I753" s="12"/>
      <c r="J753" s="12"/>
      <c r="K753" s="12"/>
      <c r="L753" s="12"/>
    </row>
    <row r="754" ht="16.5" customHeight="1">
      <c r="A754" s="12"/>
      <c r="B754" s="71"/>
      <c r="C754" s="72"/>
      <c r="D754" s="66"/>
      <c r="E754" s="12"/>
      <c r="F754" s="94"/>
      <c r="G754" s="95"/>
      <c r="H754" s="12"/>
      <c r="I754" s="12"/>
      <c r="J754" s="12"/>
      <c r="K754" s="12"/>
      <c r="L754" s="12"/>
    </row>
    <row r="755" ht="16.5" customHeight="1">
      <c r="A755" s="12"/>
      <c r="B755" s="71"/>
      <c r="C755" s="72"/>
      <c r="D755" s="66"/>
      <c r="E755" s="12"/>
      <c r="F755" s="94"/>
      <c r="G755" s="95"/>
      <c r="H755" s="12"/>
      <c r="I755" s="12"/>
      <c r="J755" s="12"/>
      <c r="K755" s="12"/>
      <c r="L755" s="12"/>
    </row>
    <row r="756" ht="16.5" customHeight="1">
      <c r="A756" s="12"/>
      <c r="B756" s="71"/>
      <c r="C756" s="72"/>
      <c r="D756" s="66"/>
      <c r="E756" s="12"/>
      <c r="F756" s="94"/>
      <c r="G756" s="95"/>
      <c r="H756" s="12"/>
      <c r="I756" s="12"/>
      <c r="J756" s="12"/>
      <c r="K756" s="12"/>
      <c r="L756" s="12"/>
    </row>
    <row r="757" ht="16.5" customHeight="1">
      <c r="A757" s="12"/>
      <c r="B757" s="71"/>
      <c r="C757" s="72"/>
      <c r="D757" s="66"/>
      <c r="E757" s="12"/>
      <c r="F757" s="94"/>
      <c r="G757" s="95"/>
      <c r="H757" s="12"/>
      <c r="I757" s="12"/>
      <c r="J757" s="12"/>
      <c r="K757" s="12"/>
      <c r="L757" s="12"/>
    </row>
    <row r="758" ht="16.5" customHeight="1">
      <c r="A758" s="12"/>
      <c r="B758" s="71"/>
      <c r="C758" s="72"/>
      <c r="D758" s="66"/>
      <c r="E758" s="12"/>
      <c r="F758" s="94"/>
      <c r="G758" s="95"/>
      <c r="H758" s="12"/>
      <c r="I758" s="12"/>
      <c r="J758" s="12"/>
      <c r="K758" s="12"/>
      <c r="L758" s="12"/>
    </row>
    <row r="759" ht="16.5" customHeight="1">
      <c r="A759" s="12"/>
      <c r="B759" s="71"/>
      <c r="C759" s="72"/>
      <c r="D759" s="66"/>
      <c r="E759" s="12"/>
      <c r="F759" s="94"/>
      <c r="G759" s="95"/>
      <c r="H759" s="12"/>
      <c r="I759" s="12"/>
      <c r="J759" s="12"/>
      <c r="K759" s="12"/>
      <c r="L759" s="12"/>
    </row>
    <row r="760" ht="16.5" customHeight="1">
      <c r="A760" s="12"/>
      <c r="B760" s="71"/>
      <c r="C760" s="72"/>
      <c r="D760" s="66"/>
      <c r="E760" s="12"/>
      <c r="F760" s="94"/>
      <c r="G760" s="95"/>
      <c r="H760" s="12"/>
      <c r="I760" s="12"/>
      <c r="J760" s="12"/>
      <c r="K760" s="12"/>
      <c r="L760" s="12"/>
    </row>
    <row r="761" ht="16.5" customHeight="1">
      <c r="A761" s="12"/>
      <c r="B761" s="71"/>
      <c r="C761" s="72"/>
      <c r="D761" s="66"/>
      <c r="E761" s="12"/>
      <c r="F761" s="94"/>
      <c r="G761" s="95"/>
      <c r="H761" s="12"/>
      <c r="I761" s="12"/>
      <c r="J761" s="12"/>
      <c r="K761" s="12"/>
      <c r="L761" s="12"/>
    </row>
    <row r="762" ht="16.5" customHeight="1">
      <c r="A762" s="12"/>
      <c r="B762" s="71"/>
      <c r="C762" s="72"/>
      <c r="D762" s="66"/>
      <c r="E762" s="12"/>
      <c r="F762" s="94"/>
      <c r="G762" s="95"/>
      <c r="H762" s="12"/>
      <c r="I762" s="12"/>
      <c r="J762" s="12"/>
      <c r="K762" s="12"/>
      <c r="L762" s="12"/>
    </row>
    <row r="763" ht="16.5" customHeight="1">
      <c r="A763" s="12"/>
      <c r="B763" s="71"/>
      <c r="C763" s="72"/>
      <c r="D763" s="66"/>
      <c r="E763" s="12"/>
      <c r="F763" s="94"/>
      <c r="G763" s="95"/>
      <c r="H763" s="12"/>
      <c r="I763" s="12"/>
      <c r="J763" s="12"/>
      <c r="K763" s="12"/>
      <c r="L763" s="12"/>
    </row>
    <row r="764" ht="16.5" customHeight="1">
      <c r="A764" s="12"/>
      <c r="B764" s="71"/>
      <c r="C764" s="72"/>
      <c r="D764" s="66"/>
      <c r="E764" s="12"/>
      <c r="F764" s="94"/>
      <c r="G764" s="95"/>
      <c r="H764" s="12"/>
      <c r="I764" s="12"/>
      <c r="J764" s="12"/>
      <c r="K764" s="12"/>
      <c r="L764" s="12"/>
    </row>
    <row r="765" ht="16.5" customHeight="1">
      <c r="A765" s="12"/>
      <c r="B765" s="71"/>
      <c r="C765" s="72"/>
      <c r="D765" s="66"/>
      <c r="E765" s="12"/>
      <c r="F765" s="94"/>
      <c r="G765" s="95"/>
      <c r="H765" s="12"/>
      <c r="I765" s="12"/>
      <c r="J765" s="12"/>
      <c r="K765" s="12"/>
      <c r="L765" s="12"/>
    </row>
    <row r="766" ht="16.5" customHeight="1">
      <c r="A766" s="12"/>
      <c r="B766" s="71"/>
      <c r="C766" s="72"/>
      <c r="D766" s="66"/>
      <c r="E766" s="12"/>
      <c r="F766" s="94"/>
      <c r="G766" s="95"/>
      <c r="H766" s="12"/>
      <c r="I766" s="12"/>
      <c r="J766" s="12"/>
      <c r="K766" s="12"/>
      <c r="L766" s="12"/>
    </row>
    <row r="767" ht="16.5" customHeight="1">
      <c r="A767" s="12"/>
      <c r="B767" s="71"/>
      <c r="C767" s="72"/>
      <c r="D767" s="66"/>
      <c r="E767" s="12"/>
      <c r="F767" s="94"/>
      <c r="G767" s="95"/>
      <c r="H767" s="12"/>
      <c r="I767" s="12"/>
      <c r="J767" s="12"/>
      <c r="K767" s="12"/>
      <c r="L767" s="12"/>
    </row>
    <row r="768" ht="16.5" customHeight="1">
      <c r="A768" s="12"/>
      <c r="B768" s="71"/>
      <c r="C768" s="72"/>
      <c r="D768" s="66"/>
      <c r="E768" s="12"/>
      <c r="F768" s="94"/>
      <c r="G768" s="95"/>
      <c r="H768" s="12"/>
      <c r="I768" s="12"/>
      <c r="J768" s="12"/>
      <c r="K768" s="12"/>
      <c r="L768" s="12"/>
    </row>
    <row r="769" ht="16.5" customHeight="1">
      <c r="A769" s="12"/>
      <c r="B769" s="71"/>
      <c r="C769" s="72"/>
      <c r="D769" s="66"/>
      <c r="E769" s="12"/>
      <c r="F769" s="94"/>
      <c r="G769" s="95"/>
      <c r="H769" s="12"/>
      <c r="I769" s="12"/>
      <c r="J769" s="12"/>
      <c r="K769" s="12"/>
      <c r="L769" s="12"/>
    </row>
    <row r="770" ht="16.5" customHeight="1">
      <c r="A770" s="12"/>
      <c r="B770" s="71"/>
      <c r="C770" s="72"/>
      <c r="D770" s="66"/>
      <c r="E770" s="12"/>
      <c r="F770" s="94"/>
      <c r="G770" s="95"/>
      <c r="H770" s="12"/>
      <c r="I770" s="12"/>
      <c r="J770" s="12"/>
      <c r="K770" s="12"/>
      <c r="L770" s="12"/>
    </row>
    <row r="771" ht="16.5" customHeight="1">
      <c r="A771" s="12"/>
      <c r="B771" s="71"/>
      <c r="C771" s="72"/>
      <c r="D771" s="66"/>
      <c r="E771" s="12"/>
      <c r="F771" s="94"/>
      <c r="G771" s="95"/>
      <c r="H771" s="12"/>
      <c r="I771" s="12"/>
      <c r="J771" s="12"/>
      <c r="K771" s="12"/>
      <c r="L771" s="12"/>
    </row>
    <row r="772" ht="16.5" customHeight="1">
      <c r="A772" s="12"/>
      <c r="B772" s="71"/>
      <c r="C772" s="72"/>
      <c r="D772" s="66"/>
      <c r="E772" s="12"/>
      <c r="F772" s="94"/>
      <c r="G772" s="95"/>
      <c r="H772" s="12"/>
      <c r="I772" s="12"/>
      <c r="J772" s="12"/>
      <c r="K772" s="12"/>
      <c r="L772" s="12"/>
    </row>
    <row r="773" ht="16.5" customHeight="1">
      <c r="A773" s="12"/>
      <c r="B773" s="71"/>
      <c r="C773" s="72"/>
      <c r="D773" s="66"/>
      <c r="E773" s="12"/>
      <c r="F773" s="94"/>
      <c r="G773" s="95"/>
      <c r="H773" s="12"/>
      <c r="I773" s="12"/>
      <c r="J773" s="12"/>
      <c r="K773" s="12"/>
      <c r="L773" s="12"/>
    </row>
    <row r="774" ht="16.5" customHeight="1">
      <c r="A774" s="12"/>
      <c r="B774" s="71"/>
      <c r="C774" s="72"/>
      <c r="D774" s="66"/>
      <c r="E774" s="12"/>
      <c r="F774" s="94"/>
      <c r="G774" s="95"/>
      <c r="H774" s="12"/>
      <c r="I774" s="12"/>
      <c r="J774" s="12"/>
      <c r="K774" s="12"/>
      <c r="L774" s="12"/>
    </row>
    <row r="775" ht="16.5" customHeight="1">
      <c r="A775" s="12"/>
      <c r="B775" s="71"/>
      <c r="C775" s="72"/>
      <c r="D775" s="66"/>
      <c r="E775" s="12"/>
      <c r="F775" s="94"/>
      <c r="G775" s="95"/>
      <c r="H775" s="12"/>
      <c r="I775" s="12"/>
      <c r="J775" s="12"/>
      <c r="K775" s="12"/>
      <c r="L775" s="12"/>
    </row>
    <row r="776" ht="16.5" customHeight="1">
      <c r="A776" s="12"/>
      <c r="B776" s="71"/>
      <c r="C776" s="72"/>
      <c r="D776" s="66"/>
      <c r="E776" s="12"/>
      <c r="F776" s="94"/>
      <c r="G776" s="95"/>
      <c r="H776" s="12"/>
      <c r="I776" s="12"/>
      <c r="J776" s="12"/>
      <c r="K776" s="12"/>
      <c r="L776" s="12"/>
    </row>
    <row r="777" ht="16.5" customHeight="1">
      <c r="A777" s="12"/>
      <c r="B777" s="71"/>
      <c r="C777" s="72"/>
      <c r="D777" s="66"/>
      <c r="E777" s="12"/>
      <c r="F777" s="94"/>
      <c r="G777" s="95"/>
      <c r="H777" s="12"/>
      <c r="I777" s="12"/>
      <c r="J777" s="12"/>
      <c r="K777" s="12"/>
      <c r="L777" s="12"/>
    </row>
    <row r="778" ht="16.5" customHeight="1">
      <c r="A778" s="12"/>
      <c r="B778" s="71"/>
      <c r="C778" s="72"/>
      <c r="D778" s="66"/>
      <c r="E778" s="12"/>
      <c r="F778" s="94"/>
      <c r="G778" s="95"/>
      <c r="H778" s="12"/>
      <c r="I778" s="12"/>
      <c r="J778" s="12"/>
      <c r="K778" s="12"/>
      <c r="L778" s="12"/>
    </row>
    <row r="779" ht="16.5" customHeight="1">
      <c r="A779" s="12"/>
      <c r="B779" s="71"/>
      <c r="C779" s="72"/>
      <c r="D779" s="66"/>
      <c r="E779" s="12"/>
      <c r="F779" s="94"/>
      <c r="G779" s="95"/>
      <c r="H779" s="12"/>
      <c r="I779" s="12"/>
      <c r="J779" s="12"/>
      <c r="K779" s="12"/>
      <c r="L779" s="12"/>
    </row>
    <row r="780" ht="16.5" customHeight="1">
      <c r="A780" s="12"/>
      <c r="B780" s="71"/>
      <c r="C780" s="72"/>
      <c r="D780" s="66"/>
      <c r="E780" s="12"/>
      <c r="F780" s="94"/>
      <c r="G780" s="95"/>
      <c r="H780" s="12"/>
      <c r="I780" s="12"/>
      <c r="J780" s="12"/>
      <c r="K780" s="12"/>
      <c r="L780" s="12"/>
    </row>
    <row r="781" ht="16.5" customHeight="1">
      <c r="A781" s="12"/>
      <c r="B781" s="71"/>
      <c r="C781" s="72"/>
      <c r="D781" s="66"/>
      <c r="E781" s="12"/>
      <c r="F781" s="94"/>
      <c r="G781" s="95"/>
      <c r="H781" s="12"/>
      <c r="I781" s="12"/>
      <c r="J781" s="12"/>
      <c r="K781" s="12"/>
      <c r="L781" s="12"/>
    </row>
    <row r="782" ht="16.5" customHeight="1">
      <c r="A782" s="12"/>
      <c r="B782" s="71"/>
      <c r="C782" s="72"/>
      <c r="D782" s="66"/>
      <c r="E782" s="12"/>
      <c r="F782" s="94"/>
      <c r="G782" s="95"/>
      <c r="H782" s="12"/>
      <c r="I782" s="12"/>
      <c r="J782" s="12"/>
      <c r="K782" s="12"/>
      <c r="L782" s="12"/>
    </row>
    <row r="783" ht="16.5" customHeight="1">
      <c r="A783" s="12"/>
      <c r="B783" s="71"/>
      <c r="C783" s="72"/>
      <c r="D783" s="66"/>
      <c r="E783" s="12"/>
      <c r="F783" s="94"/>
      <c r="G783" s="95"/>
      <c r="H783" s="12"/>
      <c r="I783" s="12"/>
      <c r="J783" s="12"/>
      <c r="K783" s="12"/>
      <c r="L783" s="12"/>
    </row>
    <row r="784" ht="16.5" customHeight="1">
      <c r="A784" s="12"/>
      <c r="B784" s="71"/>
      <c r="C784" s="72"/>
      <c r="D784" s="66"/>
      <c r="E784" s="12"/>
      <c r="F784" s="94"/>
      <c r="G784" s="95"/>
      <c r="H784" s="12"/>
      <c r="I784" s="12"/>
      <c r="J784" s="12"/>
      <c r="K784" s="12"/>
      <c r="L784" s="12"/>
    </row>
    <row r="785" ht="16.5" customHeight="1">
      <c r="A785" s="12"/>
      <c r="B785" s="71"/>
      <c r="C785" s="72"/>
      <c r="D785" s="66"/>
      <c r="E785" s="12"/>
      <c r="F785" s="94"/>
      <c r="G785" s="95"/>
      <c r="H785" s="12"/>
      <c r="I785" s="12"/>
      <c r="J785" s="12"/>
      <c r="K785" s="12"/>
      <c r="L785" s="12"/>
    </row>
    <row r="786" ht="16.5" customHeight="1">
      <c r="A786" s="12"/>
      <c r="B786" s="71"/>
      <c r="C786" s="72"/>
      <c r="D786" s="66"/>
      <c r="E786" s="12"/>
      <c r="F786" s="94"/>
      <c r="G786" s="95"/>
      <c r="H786" s="12"/>
      <c r="I786" s="12"/>
      <c r="J786" s="12"/>
      <c r="K786" s="12"/>
      <c r="L786" s="12"/>
    </row>
    <row r="787" ht="16.5" customHeight="1">
      <c r="A787" s="12"/>
      <c r="B787" s="71"/>
      <c r="C787" s="72"/>
      <c r="D787" s="66"/>
      <c r="E787" s="12"/>
      <c r="F787" s="94"/>
      <c r="G787" s="95"/>
      <c r="H787" s="12"/>
      <c r="I787" s="12"/>
      <c r="J787" s="12"/>
      <c r="K787" s="12"/>
      <c r="L787" s="12"/>
    </row>
    <row r="788" ht="16.5" customHeight="1">
      <c r="A788" s="12"/>
      <c r="B788" s="71"/>
      <c r="C788" s="72"/>
      <c r="D788" s="66"/>
      <c r="E788" s="12"/>
      <c r="F788" s="94"/>
      <c r="G788" s="95"/>
      <c r="H788" s="12"/>
      <c r="I788" s="12"/>
      <c r="J788" s="12"/>
      <c r="K788" s="12"/>
      <c r="L788" s="12"/>
    </row>
    <row r="789" ht="16.5" customHeight="1">
      <c r="A789" s="12"/>
      <c r="B789" s="71"/>
      <c r="C789" s="72"/>
      <c r="D789" s="66"/>
      <c r="E789" s="12"/>
      <c r="F789" s="94"/>
      <c r="G789" s="95"/>
      <c r="H789" s="12"/>
      <c r="I789" s="12"/>
      <c r="J789" s="12"/>
      <c r="K789" s="12"/>
      <c r="L789" s="12"/>
    </row>
    <row r="790" ht="16.5" customHeight="1">
      <c r="A790" s="12"/>
      <c r="B790" s="71"/>
      <c r="C790" s="72"/>
      <c r="D790" s="66"/>
      <c r="E790" s="12"/>
      <c r="F790" s="94"/>
      <c r="G790" s="95"/>
      <c r="H790" s="12"/>
      <c r="I790" s="12"/>
      <c r="J790" s="12"/>
      <c r="K790" s="12"/>
      <c r="L790" s="12"/>
    </row>
    <row r="791" ht="16.5" customHeight="1">
      <c r="A791" s="12"/>
      <c r="B791" s="71"/>
      <c r="C791" s="72"/>
      <c r="D791" s="66"/>
      <c r="E791" s="12"/>
      <c r="F791" s="94"/>
      <c r="G791" s="95"/>
      <c r="H791" s="12"/>
      <c r="I791" s="12"/>
      <c r="J791" s="12"/>
      <c r="K791" s="12"/>
      <c r="L791" s="12"/>
    </row>
    <row r="792" ht="16.5" customHeight="1">
      <c r="A792" s="12"/>
      <c r="B792" s="71"/>
      <c r="C792" s="72"/>
      <c r="D792" s="66"/>
      <c r="E792" s="12"/>
      <c r="F792" s="94"/>
      <c r="G792" s="95"/>
      <c r="H792" s="12"/>
      <c r="I792" s="12"/>
      <c r="J792" s="12"/>
      <c r="K792" s="12"/>
      <c r="L792" s="12"/>
    </row>
    <row r="793" ht="16.5" customHeight="1">
      <c r="A793" s="12"/>
      <c r="B793" s="71"/>
      <c r="C793" s="72"/>
      <c r="D793" s="66"/>
      <c r="E793" s="12"/>
      <c r="F793" s="94"/>
      <c r="G793" s="95"/>
      <c r="H793" s="12"/>
      <c r="I793" s="12"/>
      <c r="J793" s="12"/>
      <c r="K793" s="12"/>
      <c r="L793" s="12"/>
    </row>
    <row r="794" ht="16.5" customHeight="1">
      <c r="A794" s="12"/>
      <c r="B794" s="71"/>
      <c r="C794" s="72"/>
      <c r="D794" s="66"/>
      <c r="E794" s="12"/>
      <c r="F794" s="94"/>
      <c r="G794" s="95"/>
      <c r="H794" s="12"/>
      <c r="I794" s="12"/>
      <c r="J794" s="12"/>
      <c r="K794" s="12"/>
      <c r="L794" s="12"/>
    </row>
    <row r="795" ht="16.5" customHeight="1">
      <c r="A795" s="12"/>
      <c r="B795" s="71"/>
      <c r="C795" s="72"/>
      <c r="D795" s="66"/>
      <c r="E795" s="12"/>
      <c r="F795" s="94"/>
      <c r="G795" s="95"/>
      <c r="H795" s="12"/>
      <c r="I795" s="12"/>
      <c r="J795" s="12"/>
      <c r="K795" s="12"/>
      <c r="L795" s="12"/>
    </row>
    <row r="796" ht="16.5" customHeight="1">
      <c r="A796" s="12"/>
      <c r="B796" s="71"/>
      <c r="C796" s="72"/>
      <c r="D796" s="66"/>
      <c r="E796" s="12"/>
      <c r="F796" s="94"/>
      <c r="G796" s="95"/>
      <c r="H796" s="12"/>
      <c r="I796" s="12"/>
      <c r="J796" s="12"/>
      <c r="K796" s="12"/>
      <c r="L796" s="12"/>
    </row>
    <row r="797" ht="16.5" customHeight="1">
      <c r="A797" s="12"/>
      <c r="B797" s="71"/>
      <c r="C797" s="72"/>
      <c r="D797" s="66"/>
      <c r="E797" s="12"/>
      <c r="F797" s="94"/>
      <c r="G797" s="95"/>
      <c r="H797" s="12"/>
      <c r="I797" s="12"/>
      <c r="J797" s="12"/>
      <c r="K797" s="12"/>
      <c r="L797" s="12"/>
    </row>
    <row r="798" ht="16.5" customHeight="1">
      <c r="A798" s="12"/>
      <c r="B798" s="71"/>
      <c r="C798" s="72"/>
      <c r="D798" s="66"/>
      <c r="E798" s="12"/>
      <c r="F798" s="94"/>
      <c r="G798" s="95"/>
      <c r="H798" s="12"/>
      <c r="I798" s="12"/>
      <c r="J798" s="12"/>
      <c r="K798" s="12"/>
      <c r="L798" s="12"/>
    </row>
    <row r="799" ht="16.5" customHeight="1">
      <c r="A799" s="12"/>
      <c r="B799" s="71"/>
      <c r="C799" s="72"/>
      <c r="D799" s="66"/>
      <c r="E799" s="12"/>
      <c r="F799" s="94"/>
      <c r="G799" s="95"/>
      <c r="H799" s="12"/>
      <c r="I799" s="12"/>
      <c r="J799" s="12"/>
      <c r="K799" s="12"/>
      <c r="L799" s="12"/>
    </row>
    <row r="800" ht="16.5" customHeight="1">
      <c r="A800" s="12"/>
      <c r="B800" s="71"/>
      <c r="C800" s="72"/>
      <c r="D800" s="66"/>
      <c r="E800" s="12"/>
      <c r="F800" s="94"/>
      <c r="G800" s="95"/>
      <c r="H800" s="12"/>
      <c r="I800" s="12"/>
      <c r="J800" s="12"/>
      <c r="K800" s="12"/>
      <c r="L800" s="12"/>
    </row>
    <row r="801" ht="16.5" customHeight="1">
      <c r="A801" s="12"/>
      <c r="B801" s="71"/>
      <c r="C801" s="72"/>
      <c r="D801" s="66"/>
      <c r="E801" s="12"/>
      <c r="F801" s="94"/>
      <c r="G801" s="95"/>
      <c r="H801" s="12"/>
      <c r="I801" s="12"/>
      <c r="J801" s="12"/>
      <c r="K801" s="12"/>
      <c r="L801" s="12"/>
    </row>
    <row r="802" ht="16.5" customHeight="1">
      <c r="A802" s="12"/>
      <c r="B802" s="71"/>
      <c r="C802" s="72"/>
      <c r="D802" s="66"/>
      <c r="E802" s="12"/>
      <c r="F802" s="94"/>
      <c r="G802" s="95"/>
      <c r="H802" s="12"/>
      <c r="I802" s="12"/>
      <c r="J802" s="12"/>
      <c r="K802" s="12"/>
      <c r="L802" s="12"/>
    </row>
    <row r="803" ht="16.5" customHeight="1">
      <c r="A803" s="12"/>
      <c r="B803" s="71"/>
      <c r="C803" s="72"/>
      <c r="D803" s="66"/>
      <c r="E803" s="12"/>
      <c r="F803" s="94"/>
      <c r="G803" s="95"/>
      <c r="H803" s="12"/>
      <c r="I803" s="12"/>
      <c r="J803" s="12"/>
      <c r="K803" s="12"/>
      <c r="L803" s="12"/>
    </row>
    <row r="804" ht="16.5" customHeight="1">
      <c r="A804" s="12"/>
      <c r="B804" s="71"/>
      <c r="C804" s="72"/>
      <c r="D804" s="66"/>
      <c r="E804" s="12"/>
      <c r="F804" s="94"/>
      <c r="G804" s="95"/>
      <c r="H804" s="12"/>
      <c r="I804" s="12"/>
      <c r="J804" s="12"/>
      <c r="K804" s="12"/>
      <c r="L804" s="12"/>
    </row>
    <row r="805" ht="16.5" customHeight="1">
      <c r="A805" s="12"/>
      <c r="B805" s="71"/>
      <c r="C805" s="72"/>
      <c r="D805" s="66"/>
      <c r="E805" s="12"/>
      <c r="F805" s="94"/>
      <c r="G805" s="95"/>
      <c r="H805" s="12"/>
      <c r="I805" s="12"/>
      <c r="J805" s="12"/>
      <c r="K805" s="12"/>
      <c r="L805" s="12"/>
    </row>
    <row r="806" ht="16.5" customHeight="1">
      <c r="A806" s="12"/>
      <c r="B806" s="71"/>
      <c r="C806" s="72"/>
      <c r="D806" s="66"/>
      <c r="E806" s="12"/>
      <c r="F806" s="94"/>
      <c r="G806" s="95"/>
      <c r="H806" s="12"/>
      <c r="I806" s="12"/>
      <c r="J806" s="12"/>
      <c r="K806" s="12"/>
      <c r="L806" s="12"/>
    </row>
    <row r="807" ht="16.5" customHeight="1">
      <c r="A807" s="12"/>
      <c r="B807" s="71"/>
      <c r="C807" s="72"/>
      <c r="D807" s="66"/>
      <c r="E807" s="12"/>
      <c r="F807" s="94"/>
      <c r="G807" s="95"/>
      <c r="H807" s="12"/>
      <c r="I807" s="12"/>
      <c r="J807" s="12"/>
      <c r="K807" s="12"/>
      <c r="L807" s="12"/>
    </row>
    <row r="808" ht="16.5" customHeight="1">
      <c r="A808" s="12"/>
      <c r="B808" s="71"/>
      <c r="C808" s="72"/>
      <c r="D808" s="66"/>
      <c r="E808" s="12"/>
      <c r="F808" s="94"/>
      <c r="G808" s="95"/>
      <c r="H808" s="12"/>
      <c r="I808" s="12"/>
      <c r="J808" s="12"/>
      <c r="K808" s="12"/>
      <c r="L808" s="12"/>
    </row>
    <row r="809" ht="16.5" customHeight="1">
      <c r="A809" s="12"/>
      <c r="B809" s="71"/>
      <c r="C809" s="72"/>
      <c r="D809" s="66"/>
      <c r="E809" s="12"/>
      <c r="F809" s="94"/>
      <c r="G809" s="95"/>
      <c r="H809" s="12"/>
      <c r="I809" s="12"/>
      <c r="J809" s="12"/>
      <c r="K809" s="12"/>
      <c r="L809" s="12"/>
    </row>
    <row r="810" ht="16.5" customHeight="1">
      <c r="A810" s="12"/>
      <c r="B810" s="71"/>
      <c r="C810" s="72"/>
      <c r="D810" s="66"/>
      <c r="E810" s="12"/>
      <c r="F810" s="94"/>
      <c r="G810" s="95"/>
      <c r="H810" s="12"/>
      <c r="I810" s="12"/>
      <c r="J810" s="12"/>
      <c r="K810" s="12"/>
      <c r="L810" s="12"/>
    </row>
    <row r="811" ht="16.5" customHeight="1">
      <c r="A811" s="12"/>
      <c r="B811" s="71"/>
      <c r="C811" s="72"/>
      <c r="D811" s="66"/>
      <c r="E811" s="12"/>
      <c r="F811" s="94"/>
      <c r="G811" s="95"/>
      <c r="H811" s="12"/>
      <c r="I811" s="12"/>
      <c r="J811" s="12"/>
      <c r="K811" s="12"/>
      <c r="L811" s="12"/>
    </row>
    <row r="812" ht="16.5" customHeight="1">
      <c r="A812" s="12"/>
      <c r="B812" s="71"/>
      <c r="C812" s="72"/>
      <c r="D812" s="66"/>
      <c r="E812" s="12"/>
      <c r="F812" s="94"/>
      <c r="G812" s="95"/>
      <c r="H812" s="12"/>
      <c r="I812" s="12"/>
      <c r="J812" s="12"/>
      <c r="K812" s="12"/>
      <c r="L812" s="12"/>
    </row>
    <row r="813" ht="16.5" customHeight="1">
      <c r="A813" s="12"/>
      <c r="B813" s="71"/>
      <c r="C813" s="72"/>
      <c r="D813" s="66"/>
      <c r="E813" s="12"/>
      <c r="F813" s="94"/>
      <c r="G813" s="95"/>
      <c r="H813" s="12"/>
      <c r="I813" s="12"/>
      <c r="J813" s="12"/>
      <c r="K813" s="12"/>
      <c r="L813" s="12"/>
    </row>
    <row r="814" ht="16.5" customHeight="1">
      <c r="A814" s="12"/>
      <c r="B814" s="71"/>
      <c r="C814" s="72"/>
      <c r="D814" s="66"/>
      <c r="E814" s="12"/>
      <c r="F814" s="94"/>
      <c r="G814" s="95"/>
      <c r="H814" s="12"/>
      <c r="I814" s="12"/>
      <c r="J814" s="12"/>
      <c r="K814" s="12"/>
      <c r="L814" s="12"/>
    </row>
    <row r="815" ht="16.5" customHeight="1">
      <c r="A815" s="12"/>
      <c r="B815" s="71"/>
      <c r="C815" s="72"/>
      <c r="D815" s="66"/>
      <c r="E815" s="12"/>
      <c r="F815" s="94"/>
      <c r="G815" s="95"/>
      <c r="H815" s="12"/>
      <c r="I815" s="12"/>
      <c r="J815" s="12"/>
      <c r="K815" s="12"/>
      <c r="L815" s="12"/>
    </row>
    <row r="816" ht="16.5" customHeight="1">
      <c r="A816" s="12"/>
      <c r="B816" s="71"/>
      <c r="C816" s="72"/>
      <c r="D816" s="66"/>
      <c r="E816" s="12"/>
      <c r="F816" s="94"/>
      <c r="G816" s="95"/>
      <c r="H816" s="12"/>
      <c r="I816" s="12"/>
      <c r="J816" s="12"/>
      <c r="K816" s="12"/>
      <c r="L816" s="12"/>
    </row>
    <row r="817" ht="16.5" customHeight="1">
      <c r="A817" s="12"/>
      <c r="B817" s="71"/>
      <c r="C817" s="72"/>
      <c r="D817" s="66"/>
      <c r="E817" s="12"/>
      <c r="F817" s="94"/>
      <c r="G817" s="95"/>
      <c r="H817" s="12"/>
      <c r="I817" s="12"/>
      <c r="J817" s="12"/>
      <c r="K817" s="12"/>
      <c r="L817" s="12"/>
    </row>
    <row r="818" ht="16.5" customHeight="1">
      <c r="A818" s="12"/>
      <c r="B818" s="71"/>
      <c r="C818" s="72"/>
      <c r="D818" s="66"/>
      <c r="E818" s="12"/>
      <c r="F818" s="94"/>
      <c r="G818" s="95"/>
      <c r="H818" s="12"/>
      <c r="I818" s="12"/>
      <c r="J818" s="12"/>
      <c r="K818" s="12"/>
      <c r="L818" s="12"/>
    </row>
    <row r="819" ht="16.5" customHeight="1">
      <c r="A819" s="12"/>
      <c r="B819" s="71"/>
      <c r="C819" s="72"/>
      <c r="D819" s="66"/>
      <c r="E819" s="12"/>
      <c r="F819" s="94"/>
      <c r="G819" s="95"/>
      <c r="H819" s="12"/>
      <c r="I819" s="12"/>
      <c r="J819" s="12"/>
      <c r="K819" s="12"/>
      <c r="L819" s="12"/>
    </row>
    <row r="820" ht="16.5" customHeight="1">
      <c r="A820" s="12"/>
      <c r="B820" s="71"/>
      <c r="C820" s="72"/>
      <c r="D820" s="66"/>
      <c r="E820" s="12"/>
      <c r="F820" s="94"/>
      <c r="G820" s="95"/>
      <c r="H820" s="12"/>
      <c r="I820" s="12"/>
      <c r="J820" s="12"/>
      <c r="K820" s="12"/>
      <c r="L820" s="12"/>
    </row>
    <row r="821" ht="16.5" customHeight="1">
      <c r="A821" s="12"/>
      <c r="B821" s="71"/>
      <c r="C821" s="72"/>
      <c r="D821" s="66"/>
      <c r="E821" s="12"/>
      <c r="F821" s="94"/>
      <c r="G821" s="95"/>
      <c r="H821" s="12"/>
      <c r="I821" s="12"/>
      <c r="J821" s="12"/>
      <c r="K821" s="12"/>
      <c r="L821" s="12"/>
    </row>
    <row r="822" ht="16.5" customHeight="1">
      <c r="A822" s="12"/>
      <c r="B822" s="71"/>
      <c r="C822" s="72"/>
      <c r="D822" s="66"/>
      <c r="E822" s="12"/>
      <c r="F822" s="94"/>
      <c r="G822" s="95"/>
      <c r="H822" s="12"/>
      <c r="I822" s="12"/>
      <c r="J822" s="12"/>
      <c r="K822" s="12"/>
      <c r="L822" s="12"/>
    </row>
    <row r="823" ht="16.5" customHeight="1">
      <c r="A823" s="12"/>
      <c r="B823" s="71"/>
      <c r="C823" s="72"/>
      <c r="D823" s="66"/>
      <c r="E823" s="12"/>
      <c r="F823" s="94"/>
      <c r="G823" s="95"/>
      <c r="H823" s="12"/>
      <c r="I823" s="12"/>
      <c r="J823" s="12"/>
      <c r="K823" s="12"/>
      <c r="L823" s="12"/>
    </row>
    <row r="824" ht="16.5" customHeight="1">
      <c r="A824" s="12"/>
      <c r="B824" s="71"/>
      <c r="C824" s="72"/>
      <c r="D824" s="66"/>
      <c r="E824" s="12"/>
      <c r="F824" s="94"/>
      <c r="G824" s="95"/>
      <c r="H824" s="12"/>
      <c r="I824" s="12"/>
      <c r="J824" s="12"/>
      <c r="K824" s="12"/>
      <c r="L824" s="12"/>
    </row>
    <row r="825" ht="16.5" customHeight="1">
      <c r="A825" s="12"/>
      <c r="B825" s="71"/>
      <c r="C825" s="72"/>
      <c r="D825" s="66"/>
      <c r="E825" s="12"/>
      <c r="F825" s="94"/>
      <c r="G825" s="95"/>
      <c r="H825" s="12"/>
      <c r="I825" s="12"/>
      <c r="J825" s="12"/>
      <c r="K825" s="12"/>
      <c r="L825" s="12"/>
    </row>
    <row r="826" ht="16.5" customHeight="1">
      <c r="A826" s="12"/>
      <c r="B826" s="71"/>
      <c r="C826" s="72"/>
      <c r="D826" s="66"/>
      <c r="E826" s="12"/>
      <c r="F826" s="94"/>
      <c r="G826" s="95"/>
      <c r="H826" s="12"/>
      <c r="I826" s="12"/>
      <c r="J826" s="12"/>
      <c r="K826" s="12"/>
      <c r="L826" s="12"/>
    </row>
    <row r="827" ht="16.5" customHeight="1">
      <c r="A827" s="12"/>
      <c r="B827" s="71"/>
      <c r="C827" s="72"/>
      <c r="D827" s="66"/>
      <c r="E827" s="12"/>
      <c r="F827" s="94"/>
      <c r="G827" s="95"/>
      <c r="H827" s="12"/>
      <c r="I827" s="12"/>
      <c r="J827" s="12"/>
      <c r="K827" s="12"/>
      <c r="L827" s="12"/>
    </row>
    <row r="828" ht="16.5" customHeight="1">
      <c r="A828" s="12"/>
      <c r="B828" s="71"/>
      <c r="C828" s="72"/>
      <c r="D828" s="66"/>
      <c r="E828" s="12"/>
      <c r="F828" s="94"/>
      <c r="G828" s="95"/>
      <c r="H828" s="12"/>
      <c r="I828" s="12"/>
      <c r="J828" s="12"/>
      <c r="K828" s="12"/>
      <c r="L828" s="12"/>
    </row>
    <row r="829" ht="16.5" customHeight="1">
      <c r="A829" s="12"/>
      <c r="B829" s="71"/>
      <c r="C829" s="72"/>
      <c r="D829" s="66"/>
      <c r="E829" s="12"/>
      <c r="F829" s="94"/>
      <c r="G829" s="95"/>
      <c r="H829" s="12"/>
      <c r="I829" s="12"/>
      <c r="J829" s="12"/>
      <c r="K829" s="12"/>
      <c r="L829" s="12"/>
    </row>
    <row r="830" ht="16.5" customHeight="1">
      <c r="A830" s="12"/>
      <c r="B830" s="71"/>
      <c r="C830" s="72"/>
      <c r="D830" s="66"/>
      <c r="E830" s="12"/>
      <c r="F830" s="94"/>
      <c r="G830" s="95"/>
      <c r="H830" s="12"/>
      <c r="I830" s="12"/>
      <c r="J830" s="12"/>
      <c r="K830" s="12"/>
      <c r="L830" s="12"/>
    </row>
    <row r="831" ht="16.5" customHeight="1">
      <c r="A831" s="12"/>
      <c r="B831" s="71"/>
      <c r="C831" s="72"/>
      <c r="D831" s="66"/>
      <c r="E831" s="12"/>
      <c r="F831" s="94"/>
      <c r="G831" s="95"/>
      <c r="H831" s="12"/>
      <c r="I831" s="12"/>
      <c r="J831" s="12"/>
      <c r="K831" s="12"/>
      <c r="L831" s="12"/>
    </row>
    <row r="832" ht="16.5" customHeight="1">
      <c r="A832" s="12"/>
      <c r="B832" s="71"/>
      <c r="C832" s="72"/>
      <c r="D832" s="66"/>
      <c r="E832" s="12"/>
      <c r="F832" s="94"/>
      <c r="G832" s="95"/>
      <c r="H832" s="12"/>
      <c r="I832" s="12"/>
      <c r="J832" s="12"/>
      <c r="K832" s="12"/>
      <c r="L832" s="12"/>
    </row>
    <row r="833" ht="16.5" customHeight="1">
      <c r="A833" s="12"/>
      <c r="B833" s="71"/>
      <c r="C833" s="72"/>
      <c r="D833" s="66"/>
      <c r="E833" s="12"/>
      <c r="F833" s="94"/>
      <c r="G833" s="95"/>
      <c r="H833" s="12"/>
      <c r="I833" s="12"/>
      <c r="J833" s="12"/>
      <c r="K833" s="12"/>
      <c r="L833" s="12"/>
    </row>
    <row r="834" ht="16.5" customHeight="1">
      <c r="A834" s="12"/>
      <c r="B834" s="71"/>
      <c r="C834" s="72"/>
      <c r="D834" s="66"/>
      <c r="E834" s="12"/>
      <c r="F834" s="94"/>
      <c r="G834" s="95"/>
      <c r="H834" s="12"/>
      <c r="I834" s="12"/>
      <c r="J834" s="12"/>
      <c r="K834" s="12"/>
      <c r="L834" s="12"/>
    </row>
    <row r="835" ht="16.5" customHeight="1">
      <c r="A835" s="12"/>
      <c r="B835" s="71"/>
      <c r="C835" s="72"/>
      <c r="D835" s="66"/>
      <c r="E835" s="12"/>
      <c r="F835" s="94"/>
      <c r="G835" s="95"/>
      <c r="H835" s="12"/>
      <c r="I835" s="12"/>
      <c r="J835" s="12"/>
      <c r="K835" s="12"/>
      <c r="L835" s="12"/>
    </row>
    <row r="836" ht="16.5" customHeight="1">
      <c r="A836" s="12"/>
      <c r="B836" s="71"/>
      <c r="C836" s="72"/>
      <c r="D836" s="66"/>
      <c r="E836" s="12"/>
      <c r="F836" s="94"/>
      <c r="G836" s="95"/>
      <c r="H836" s="12"/>
      <c r="I836" s="12"/>
      <c r="J836" s="12"/>
      <c r="K836" s="12"/>
      <c r="L836" s="12"/>
    </row>
    <row r="837" ht="16.5" customHeight="1">
      <c r="A837" s="12"/>
      <c r="B837" s="71"/>
      <c r="C837" s="72"/>
      <c r="D837" s="66"/>
      <c r="E837" s="12"/>
      <c r="F837" s="94"/>
      <c r="G837" s="95"/>
      <c r="H837" s="12"/>
      <c r="I837" s="12"/>
      <c r="J837" s="12"/>
      <c r="K837" s="12"/>
      <c r="L837" s="12"/>
    </row>
    <row r="838" ht="16.5" customHeight="1">
      <c r="A838" s="12"/>
      <c r="B838" s="71"/>
      <c r="C838" s="72"/>
      <c r="D838" s="66"/>
      <c r="E838" s="12"/>
      <c r="F838" s="94"/>
      <c r="G838" s="95"/>
      <c r="H838" s="12"/>
      <c r="I838" s="12"/>
      <c r="J838" s="12"/>
      <c r="K838" s="12"/>
      <c r="L838" s="12"/>
    </row>
    <row r="839" ht="16.5" customHeight="1">
      <c r="A839" s="12"/>
      <c r="B839" s="71"/>
      <c r="C839" s="72"/>
      <c r="D839" s="66"/>
      <c r="E839" s="12"/>
      <c r="F839" s="94"/>
      <c r="G839" s="95"/>
      <c r="H839" s="12"/>
      <c r="I839" s="12"/>
      <c r="J839" s="12"/>
      <c r="K839" s="12"/>
      <c r="L839" s="12"/>
    </row>
    <row r="840" ht="16.5" customHeight="1">
      <c r="A840" s="12"/>
      <c r="B840" s="71"/>
      <c r="C840" s="72"/>
      <c r="D840" s="66"/>
      <c r="E840" s="12"/>
      <c r="F840" s="94"/>
      <c r="G840" s="95"/>
      <c r="H840" s="12"/>
      <c r="I840" s="12"/>
      <c r="J840" s="12"/>
      <c r="K840" s="12"/>
      <c r="L840" s="12"/>
    </row>
    <row r="841" ht="16.5" customHeight="1">
      <c r="A841" s="12"/>
      <c r="B841" s="71"/>
      <c r="C841" s="72"/>
      <c r="D841" s="66"/>
      <c r="E841" s="12"/>
      <c r="F841" s="94"/>
      <c r="G841" s="95"/>
      <c r="H841" s="12"/>
      <c r="I841" s="12"/>
      <c r="J841" s="12"/>
      <c r="K841" s="12"/>
      <c r="L841" s="12"/>
    </row>
    <row r="842" ht="16.5" customHeight="1">
      <c r="A842" s="12"/>
      <c r="B842" s="71"/>
      <c r="C842" s="72"/>
      <c r="D842" s="66"/>
      <c r="E842" s="12"/>
      <c r="F842" s="94"/>
      <c r="G842" s="95"/>
      <c r="H842" s="12"/>
      <c r="I842" s="12"/>
      <c r="J842" s="12"/>
      <c r="K842" s="12"/>
      <c r="L842" s="12"/>
    </row>
    <row r="843" ht="16.5" customHeight="1">
      <c r="A843" s="12"/>
      <c r="B843" s="71"/>
      <c r="C843" s="72"/>
      <c r="D843" s="66"/>
      <c r="E843" s="12"/>
      <c r="F843" s="94"/>
      <c r="G843" s="95"/>
      <c r="H843" s="12"/>
      <c r="I843" s="12"/>
      <c r="J843" s="12"/>
      <c r="K843" s="12"/>
      <c r="L843" s="12"/>
    </row>
    <row r="844" ht="16.5" customHeight="1">
      <c r="A844" s="12"/>
      <c r="B844" s="71"/>
      <c r="C844" s="72"/>
      <c r="D844" s="66"/>
      <c r="E844" s="12"/>
      <c r="F844" s="94"/>
      <c r="G844" s="95"/>
      <c r="H844" s="12"/>
      <c r="I844" s="12"/>
      <c r="J844" s="12"/>
      <c r="K844" s="12"/>
      <c r="L844" s="12"/>
    </row>
    <row r="845" ht="16.5" customHeight="1">
      <c r="A845" s="12"/>
      <c r="B845" s="71"/>
      <c r="C845" s="72"/>
      <c r="D845" s="66"/>
      <c r="E845" s="12"/>
      <c r="F845" s="94"/>
      <c r="G845" s="95"/>
      <c r="H845" s="12"/>
      <c r="I845" s="12"/>
      <c r="J845" s="12"/>
      <c r="K845" s="12"/>
      <c r="L845" s="12"/>
    </row>
    <row r="846" ht="16.5" customHeight="1">
      <c r="A846" s="12"/>
      <c r="B846" s="71"/>
      <c r="C846" s="72"/>
      <c r="D846" s="66"/>
      <c r="E846" s="12"/>
      <c r="F846" s="94"/>
      <c r="G846" s="95"/>
      <c r="H846" s="12"/>
      <c r="I846" s="12"/>
      <c r="J846" s="12"/>
      <c r="K846" s="12"/>
      <c r="L846" s="12"/>
    </row>
    <row r="847" ht="16.5" customHeight="1">
      <c r="A847" s="12"/>
      <c r="B847" s="71"/>
      <c r="C847" s="72"/>
      <c r="D847" s="66"/>
      <c r="E847" s="12"/>
      <c r="F847" s="94"/>
      <c r="G847" s="95"/>
      <c r="H847" s="12"/>
      <c r="I847" s="12"/>
      <c r="J847" s="12"/>
      <c r="K847" s="12"/>
      <c r="L847" s="12"/>
    </row>
    <row r="848" ht="16.5" customHeight="1">
      <c r="A848" s="12"/>
      <c r="B848" s="71"/>
      <c r="C848" s="72"/>
      <c r="D848" s="66"/>
      <c r="E848" s="12"/>
      <c r="F848" s="94"/>
      <c r="G848" s="95"/>
      <c r="H848" s="12"/>
      <c r="I848" s="12"/>
      <c r="J848" s="12"/>
      <c r="K848" s="12"/>
      <c r="L848" s="12"/>
    </row>
    <row r="849" ht="16.5" customHeight="1">
      <c r="A849" s="12"/>
      <c r="B849" s="71"/>
      <c r="C849" s="72"/>
      <c r="D849" s="66"/>
      <c r="E849" s="12"/>
      <c r="F849" s="94"/>
      <c r="G849" s="95"/>
      <c r="H849" s="12"/>
      <c r="I849" s="12"/>
      <c r="J849" s="12"/>
      <c r="K849" s="12"/>
      <c r="L849" s="12"/>
    </row>
    <row r="850" ht="16.5" customHeight="1">
      <c r="A850" s="12"/>
      <c r="B850" s="71"/>
      <c r="C850" s="72"/>
      <c r="D850" s="66"/>
      <c r="E850" s="12"/>
      <c r="F850" s="94"/>
      <c r="G850" s="95"/>
      <c r="H850" s="12"/>
      <c r="I850" s="12"/>
      <c r="J850" s="12"/>
      <c r="K850" s="12"/>
      <c r="L850" s="12"/>
    </row>
    <row r="851" ht="16.5" customHeight="1">
      <c r="A851" s="12"/>
      <c r="B851" s="71"/>
      <c r="C851" s="72"/>
      <c r="D851" s="66"/>
      <c r="E851" s="12"/>
      <c r="F851" s="94"/>
      <c r="G851" s="95"/>
      <c r="H851" s="12"/>
      <c r="I851" s="12"/>
      <c r="J851" s="12"/>
      <c r="K851" s="12"/>
      <c r="L851" s="12"/>
    </row>
    <row r="852" ht="16.5" customHeight="1">
      <c r="A852" s="12"/>
      <c r="B852" s="71"/>
      <c r="C852" s="72"/>
      <c r="D852" s="66"/>
      <c r="E852" s="12"/>
      <c r="F852" s="94"/>
      <c r="G852" s="95"/>
      <c r="H852" s="12"/>
      <c r="I852" s="12"/>
      <c r="J852" s="12"/>
      <c r="K852" s="12"/>
      <c r="L852" s="12"/>
    </row>
    <row r="853" ht="16.5" customHeight="1">
      <c r="A853" s="12"/>
      <c r="B853" s="71"/>
      <c r="C853" s="72"/>
      <c r="D853" s="66"/>
      <c r="E853" s="12"/>
      <c r="F853" s="94"/>
      <c r="G853" s="95"/>
      <c r="H853" s="12"/>
      <c r="I853" s="12"/>
      <c r="J853" s="12"/>
      <c r="K853" s="12"/>
      <c r="L853" s="12"/>
    </row>
    <row r="854" ht="16.5" customHeight="1">
      <c r="A854" s="12"/>
      <c r="B854" s="71"/>
      <c r="C854" s="72"/>
      <c r="D854" s="66"/>
      <c r="E854" s="12"/>
      <c r="F854" s="94"/>
      <c r="G854" s="95"/>
      <c r="H854" s="12"/>
      <c r="I854" s="12"/>
      <c r="J854" s="12"/>
      <c r="K854" s="12"/>
      <c r="L854" s="12"/>
    </row>
    <row r="855" ht="16.5" customHeight="1">
      <c r="A855" s="12"/>
      <c r="B855" s="71"/>
      <c r="C855" s="72"/>
      <c r="D855" s="66"/>
      <c r="E855" s="12"/>
      <c r="F855" s="94"/>
      <c r="G855" s="95"/>
      <c r="H855" s="12"/>
      <c r="I855" s="12"/>
      <c r="J855" s="12"/>
      <c r="K855" s="12"/>
      <c r="L855" s="12"/>
    </row>
    <row r="856" ht="16.5" customHeight="1">
      <c r="A856" s="12"/>
      <c r="B856" s="71"/>
      <c r="C856" s="72"/>
      <c r="D856" s="66"/>
      <c r="E856" s="12"/>
      <c r="F856" s="94"/>
      <c r="G856" s="95"/>
      <c r="H856" s="12"/>
      <c r="I856" s="12"/>
      <c r="J856" s="12"/>
      <c r="K856" s="12"/>
      <c r="L856" s="12"/>
    </row>
    <row r="857" ht="16.5" customHeight="1">
      <c r="A857" s="12"/>
      <c r="B857" s="71"/>
      <c r="C857" s="72"/>
      <c r="D857" s="66"/>
      <c r="E857" s="12"/>
      <c r="F857" s="94"/>
      <c r="G857" s="95"/>
      <c r="H857" s="12"/>
      <c r="I857" s="12"/>
      <c r="J857" s="12"/>
      <c r="K857" s="12"/>
      <c r="L857" s="12"/>
    </row>
    <row r="858" ht="16.5" customHeight="1">
      <c r="A858" s="12"/>
      <c r="B858" s="71"/>
      <c r="C858" s="72"/>
      <c r="D858" s="66"/>
      <c r="E858" s="12"/>
      <c r="F858" s="94"/>
      <c r="G858" s="95"/>
      <c r="H858" s="12"/>
      <c r="I858" s="12"/>
      <c r="J858" s="12"/>
      <c r="K858" s="12"/>
      <c r="L858" s="12"/>
    </row>
    <row r="859" ht="16.5" customHeight="1">
      <c r="A859" s="12"/>
      <c r="B859" s="71"/>
      <c r="C859" s="72"/>
      <c r="D859" s="66"/>
      <c r="E859" s="12"/>
      <c r="F859" s="94"/>
      <c r="G859" s="95"/>
      <c r="H859" s="12"/>
      <c r="I859" s="12"/>
      <c r="J859" s="12"/>
      <c r="K859" s="12"/>
      <c r="L859" s="12"/>
    </row>
    <row r="860" ht="16.5" customHeight="1">
      <c r="A860" s="12"/>
      <c r="B860" s="71"/>
      <c r="C860" s="72"/>
      <c r="D860" s="66"/>
      <c r="E860" s="12"/>
      <c r="F860" s="94"/>
      <c r="G860" s="95"/>
      <c r="H860" s="12"/>
      <c r="I860" s="12"/>
      <c r="J860" s="12"/>
      <c r="K860" s="12"/>
      <c r="L860" s="12"/>
    </row>
    <row r="861" ht="16.5" customHeight="1">
      <c r="A861" s="12"/>
      <c r="B861" s="71"/>
      <c r="C861" s="72"/>
      <c r="D861" s="66"/>
      <c r="E861" s="12"/>
      <c r="F861" s="94"/>
      <c r="G861" s="95"/>
      <c r="H861" s="12"/>
      <c r="I861" s="12"/>
      <c r="J861" s="12"/>
      <c r="K861" s="12"/>
      <c r="L861" s="12"/>
    </row>
    <row r="862" ht="16.5" customHeight="1">
      <c r="A862" s="12"/>
      <c r="B862" s="71"/>
      <c r="C862" s="72"/>
      <c r="D862" s="66"/>
      <c r="E862" s="12"/>
      <c r="F862" s="94"/>
      <c r="G862" s="95"/>
      <c r="H862" s="12"/>
      <c r="I862" s="12"/>
      <c r="J862" s="12"/>
      <c r="K862" s="12"/>
      <c r="L862" s="12"/>
    </row>
    <row r="863" ht="16.5" customHeight="1">
      <c r="A863" s="12"/>
      <c r="B863" s="71"/>
      <c r="C863" s="72"/>
      <c r="D863" s="66"/>
      <c r="E863" s="12"/>
      <c r="F863" s="94"/>
      <c r="G863" s="95"/>
      <c r="H863" s="12"/>
      <c r="I863" s="12"/>
      <c r="J863" s="12"/>
      <c r="K863" s="12"/>
      <c r="L863" s="12"/>
    </row>
    <row r="864" ht="16.5" customHeight="1">
      <c r="A864" s="12"/>
      <c r="B864" s="71"/>
      <c r="C864" s="72"/>
      <c r="D864" s="66"/>
      <c r="E864" s="12"/>
      <c r="F864" s="94"/>
      <c r="G864" s="95"/>
      <c r="H864" s="12"/>
      <c r="I864" s="12"/>
      <c r="J864" s="12"/>
      <c r="K864" s="12"/>
      <c r="L864" s="12"/>
    </row>
    <row r="865" ht="16.5" customHeight="1">
      <c r="A865" s="12"/>
      <c r="B865" s="71"/>
      <c r="C865" s="72"/>
      <c r="D865" s="66"/>
      <c r="E865" s="12"/>
      <c r="F865" s="94"/>
      <c r="G865" s="95"/>
      <c r="H865" s="12"/>
      <c r="I865" s="12"/>
      <c r="J865" s="12"/>
      <c r="K865" s="12"/>
      <c r="L865" s="12"/>
    </row>
    <row r="866" ht="16.5" customHeight="1">
      <c r="A866" s="12"/>
      <c r="B866" s="71"/>
      <c r="C866" s="72"/>
      <c r="D866" s="66"/>
      <c r="E866" s="12"/>
      <c r="F866" s="94"/>
      <c r="G866" s="95"/>
      <c r="H866" s="12"/>
      <c r="I866" s="12"/>
      <c r="J866" s="12"/>
      <c r="K866" s="12"/>
      <c r="L866" s="12"/>
    </row>
    <row r="867" ht="16.5" customHeight="1">
      <c r="A867" s="12"/>
      <c r="B867" s="71"/>
      <c r="C867" s="72"/>
      <c r="D867" s="66"/>
      <c r="E867" s="12"/>
      <c r="F867" s="94"/>
      <c r="G867" s="95"/>
      <c r="H867" s="12"/>
      <c r="I867" s="12"/>
      <c r="J867" s="12"/>
      <c r="K867" s="12"/>
      <c r="L867" s="12"/>
    </row>
    <row r="868" ht="16.5" customHeight="1">
      <c r="A868" s="12"/>
      <c r="B868" s="71"/>
      <c r="C868" s="72"/>
      <c r="D868" s="66"/>
      <c r="E868" s="12"/>
      <c r="F868" s="94"/>
      <c r="G868" s="95"/>
      <c r="H868" s="12"/>
      <c r="I868" s="12"/>
      <c r="J868" s="12"/>
      <c r="K868" s="12"/>
      <c r="L868" s="12"/>
    </row>
    <row r="869" ht="16.5" customHeight="1">
      <c r="A869" s="12"/>
      <c r="B869" s="71"/>
      <c r="C869" s="72"/>
      <c r="D869" s="66"/>
      <c r="E869" s="12"/>
      <c r="F869" s="94"/>
      <c r="G869" s="95"/>
      <c r="H869" s="12"/>
      <c r="I869" s="12"/>
      <c r="J869" s="12"/>
      <c r="K869" s="12"/>
      <c r="L869" s="12"/>
    </row>
    <row r="870" ht="16.5" customHeight="1">
      <c r="A870" s="12"/>
      <c r="B870" s="71"/>
      <c r="C870" s="72"/>
      <c r="D870" s="66"/>
      <c r="E870" s="12"/>
      <c r="F870" s="94"/>
      <c r="G870" s="95"/>
      <c r="H870" s="12"/>
      <c r="I870" s="12"/>
      <c r="J870" s="12"/>
      <c r="K870" s="12"/>
      <c r="L870" s="12"/>
    </row>
    <row r="871" ht="16.5" customHeight="1">
      <c r="A871" s="12"/>
      <c r="B871" s="71"/>
      <c r="C871" s="72"/>
      <c r="D871" s="66"/>
      <c r="E871" s="12"/>
      <c r="F871" s="94"/>
      <c r="G871" s="95"/>
      <c r="H871" s="12"/>
      <c r="I871" s="12"/>
      <c r="J871" s="12"/>
      <c r="K871" s="12"/>
      <c r="L871" s="12"/>
    </row>
    <row r="872" ht="16.5" customHeight="1">
      <c r="A872" s="12"/>
      <c r="B872" s="71"/>
      <c r="C872" s="72"/>
      <c r="D872" s="66"/>
      <c r="E872" s="12"/>
      <c r="F872" s="94"/>
      <c r="G872" s="95"/>
      <c r="H872" s="12"/>
      <c r="I872" s="12"/>
      <c r="J872" s="12"/>
      <c r="K872" s="12"/>
      <c r="L872" s="12"/>
    </row>
    <row r="873" ht="16.5" customHeight="1">
      <c r="A873" s="12"/>
      <c r="B873" s="71"/>
      <c r="C873" s="72"/>
      <c r="D873" s="66"/>
      <c r="E873" s="12"/>
      <c r="F873" s="94"/>
      <c r="G873" s="95"/>
      <c r="H873" s="12"/>
      <c r="I873" s="12"/>
      <c r="J873" s="12"/>
      <c r="K873" s="12"/>
      <c r="L873" s="12"/>
    </row>
    <row r="874" ht="16.5" customHeight="1">
      <c r="A874" s="12"/>
      <c r="B874" s="71"/>
      <c r="C874" s="72"/>
      <c r="D874" s="66"/>
      <c r="E874" s="12"/>
      <c r="F874" s="94"/>
      <c r="G874" s="95"/>
      <c r="H874" s="12"/>
      <c r="I874" s="12"/>
      <c r="J874" s="12"/>
      <c r="K874" s="12"/>
      <c r="L874" s="12"/>
    </row>
    <row r="875" ht="16.5" customHeight="1">
      <c r="A875" s="12"/>
      <c r="B875" s="71"/>
      <c r="C875" s="72"/>
      <c r="D875" s="66"/>
      <c r="E875" s="12"/>
      <c r="F875" s="94"/>
      <c r="G875" s="95"/>
      <c r="H875" s="12"/>
      <c r="I875" s="12"/>
      <c r="J875" s="12"/>
      <c r="K875" s="12"/>
      <c r="L875" s="12"/>
    </row>
    <row r="876" ht="16.5" customHeight="1">
      <c r="A876" s="12"/>
      <c r="B876" s="71"/>
      <c r="C876" s="72"/>
      <c r="D876" s="66"/>
      <c r="E876" s="12"/>
      <c r="F876" s="94"/>
      <c r="G876" s="95"/>
      <c r="H876" s="12"/>
      <c r="I876" s="12"/>
      <c r="J876" s="12"/>
      <c r="K876" s="12"/>
      <c r="L876" s="12"/>
    </row>
    <row r="877" ht="16.5" customHeight="1">
      <c r="A877" s="12"/>
      <c r="B877" s="71"/>
      <c r="C877" s="72"/>
      <c r="D877" s="66"/>
      <c r="E877" s="12"/>
      <c r="F877" s="94"/>
      <c r="G877" s="95"/>
      <c r="H877" s="12"/>
      <c r="I877" s="12"/>
      <c r="J877" s="12"/>
      <c r="K877" s="12"/>
      <c r="L877" s="12"/>
    </row>
    <row r="878" ht="16.5" customHeight="1">
      <c r="A878" s="12"/>
      <c r="B878" s="71"/>
      <c r="C878" s="72"/>
      <c r="D878" s="66"/>
      <c r="E878" s="12"/>
      <c r="F878" s="94"/>
      <c r="G878" s="95"/>
      <c r="H878" s="12"/>
      <c r="I878" s="12"/>
      <c r="J878" s="12"/>
      <c r="K878" s="12"/>
      <c r="L878" s="12"/>
    </row>
    <row r="879" ht="16.5" customHeight="1">
      <c r="A879" s="12"/>
      <c r="B879" s="71"/>
      <c r="C879" s="72"/>
      <c r="D879" s="66"/>
      <c r="E879" s="12"/>
      <c r="F879" s="94"/>
      <c r="G879" s="95"/>
      <c r="H879" s="12"/>
      <c r="I879" s="12"/>
      <c r="J879" s="12"/>
      <c r="K879" s="12"/>
      <c r="L879" s="12"/>
    </row>
    <row r="880" ht="16.5" customHeight="1">
      <c r="A880" s="12"/>
      <c r="B880" s="71"/>
      <c r="C880" s="72"/>
      <c r="D880" s="66"/>
      <c r="E880" s="12"/>
      <c r="F880" s="94"/>
      <c r="G880" s="95"/>
      <c r="H880" s="12"/>
      <c r="I880" s="12"/>
      <c r="J880" s="12"/>
      <c r="K880" s="12"/>
      <c r="L880" s="12"/>
    </row>
    <row r="881" ht="16.5" customHeight="1">
      <c r="A881" s="12"/>
      <c r="B881" s="71"/>
      <c r="C881" s="72"/>
      <c r="D881" s="66"/>
      <c r="E881" s="12"/>
      <c r="F881" s="94"/>
      <c r="G881" s="95"/>
      <c r="H881" s="12"/>
      <c r="I881" s="12"/>
      <c r="J881" s="12"/>
      <c r="K881" s="12"/>
      <c r="L881" s="12"/>
    </row>
    <row r="882" ht="16.5" customHeight="1">
      <c r="A882" s="12"/>
      <c r="B882" s="71"/>
      <c r="C882" s="72"/>
      <c r="D882" s="66"/>
      <c r="E882" s="12"/>
      <c r="F882" s="94"/>
      <c r="G882" s="95"/>
      <c r="H882" s="12"/>
      <c r="I882" s="12"/>
      <c r="J882" s="12"/>
      <c r="K882" s="12"/>
      <c r="L882" s="12"/>
    </row>
    <row r="883" ht="16.5" customHeight="1">
      <c r="A883" s="12"/>
      <c r="B883" s="71"/>
      <c r="C883" s="72"/>
      <c r="D883" s="66"/>
      <c r="E883" s="12"/>
      <c r="F883" s="94"/>
      <c r="G883" s="95"/>
      <c r="H883" s="12"/>
      <c r="I883" s="12"/>
      <c r="J883" s="12"/>
      <c r="K883" s="12"/>
      <c r="L883" s="12"/>
    </row>
    <row r="884" ht="16.5" customHeight="1">
      <c r="A884" s="12"/>
      <c r="B884" s="71"/>
      <c r="C884" s="72"/>
      <c r="D884" s="66"/>
      <c r="E884" s="12"/>
      <c r="F884" s="94"/>
      <c r="G884" s="95"/>
      <c r="H884" s="12"/>
      <c r="I884" s="12"/>
      <c r="J884" s="12"/>
      <c r="K884" s="12"/>
      <c r="L884" s="12"/>
    </row>
    <row r="885" ht="16.5" customHeight="1">
      <c r="A885" s="12"/>
      <c r="B885" s="71"/>
      <c r="C885" s="72"/>
      <c r="D885" s="66"/>
      <c r="E885" s="12"/>
      <c r="F885" s="94"/>
      <c r="G885" s="95"/>
      <c r="H885" s="12"/>
      <c r="I885" s="12"/>
      <c r="J885" s="12"/>
      <c r="K885" s="12"/>
      <c r="L885" s="12"/>
    </row>
    <row r="886" ht="16.5" customHeight="1">
      <c r="A886" s="12"/>
      <c r="B886" s="71"/>
      <c r="C886" s="72"/>
      <c r="D886" s="66"/>
      <c r="E886" s="12"/>
      <c r="F886" s="94"/>
      <c r="G886" s="95"/>
      <c r="H886" s="12"/>
      <c r="I886" s="12"/>
      <c r="J886" s="12"/>
      <c r="K886" s="12"/>
      <c r="L886" s="12"/>
    </row>
    <row r="887" ht="16.5" customHeight="1">
      <c r="A887" s="12"/>
      <c r="B887" s="71"/>
      <c r="C887" s="72"/>
      <c r="D887" s="66"/>
      <c r="E887" s="12"/>
      <c r="F887" s="94"/>
      <c r="G887" s="95"/>
      <c r="H887" s="12"/>
      <c r="I887" s="12"/>
      <c r="J887" s="12"/>
      <c r="K887" s="12"/>
      <c r="L887" s="12"/>
    </row>
    <row r="888" ht="16.5" customHeight="1">
      <c r="A888" s="12"/>
      <c r="B888" s="71"/>
      <c r="C888" s="72"/>
      <c r="D888" s="66"/>
      <c r="E888" s="12"/>
      <c r="F888" s="94"/>
      <c r="G888" s="95"/>
      <c r="H888" s="12"/>
      <c r="I888" s="12"/>
      <c r="J888" s="12"/>
      <c r="K888" s="12"/>
      <c r="L888" s="12"/>
    </row>
    <row r="889" ht="16.5" customHeight="1">
      <c r="A889" s="12"/>
      <c r="B889" s="71"/>
      <c r="C889" s="72"/>
      <c r="D889" s="66"/>
      <c r="E889" s="12"/>
      <c r="F889" s="94"/>
      <c r="G889" s="95"/>
      <c r="H889" s="12"/>
      <c r="I889" s="12"/>
      <c r="J889" s="12"/>
      <c r="K889" s="12"/>
      <c r="L889" s="12"/>
    </row>
    <row r="890" ht="16.5" customHeight="1">
      <c r="A890" s="12"/>
      <c r="B890" s="71"/>
      <c r="C890" s="72"/>
      <c r="D890" s="66"/>
      <c r="E890" s="12"/>
      <c r="F890" s="94"/>
      <c r="G890" s="95"/>
      <c r="H890" s="12"/>
      <c r="I890" s="12"/>
      <c r="J890" s="12"/>
      <c r="K890" s="12"/>
      <c r="L890" s="12"/>
    </row>
    <row r="891" ht="16.5" customHeight="1">
      <c r="A891" s="12"/>
      <c r="B891" s="71"/>
      <c r="C891" s="72"/>
      <c r="D891" s="66"/>
      <c r="E891" s="12"/>
      <c r="F891" s="94"/>
      <c r="G891" s="95"/>
      <c r="H891" s="12"/>
      <c r="I891" s="12"/>
      <c r="J891" s="12"/>
      <c r="K891" s="12"/>
      <c r="L891" s="12"/>
    </row>
    <row r="892" ht="16.5" customHeight="1">
      <c r="A892" s="12"/>
      <c r="B892" s="71"/>
      <c r="C892" s="72"/>
      <c r="D892" s="66"/>
      <c r="E892" s="12"/>
      <c r="F892" s="94"/>
      <c r="G892" s="95"/>
      <c r="H892" s="12"/>
      <c r="I892" s="12"/>
      <c r="J892" s="12"/>
      <c r="K892" s="12"/>
      <c r="L892" s="12"/>
    </row>
    <row r="893" ht="16.5" customHeight="1">
      <c r="A893" s="12"/>
      <c r="B893" s="71"/>
      <c r="C893" s="72"/>
      <c r="D893" s="66"/>
      <c r="E893" s="12"/>
      <c r="F893" s="94"/>
      <c r="G893" s="95"/>
      <c r="H893" s="12"/>
      <c r="I893" s="12"/>
      <c r="J893" s="12"/>
      <c r="K893" s="12"/>
      <c r="L893" s="12"/>
    </row>
    <row r="894" ht="16.5" customHeight="1">
      <c r="A894" s="12"/>
      <c r="B894" s="71"/>
      <c r="C894" s="72"/>
      <c r="D894" s="66"/>
      <c r="E894" s="12"/>
      <c r="F894" s="94"/>
      <c r="G894" s="95"/>
      <c r="H894" s="12"/>
      <c r="I894" s="12"/>
      <c r="J894" s="12"/>
      <c r="K894" s="12"/>
      <c r="L894" s="12"/>
    </row>
    <row r="895" ht="16.5" customHeight="1">
      <c r="A895" s="12"/>
      <c r="B895" s="71"/>
      <c r="C895" s="72"/>
      <c r="D895" s="66"/>
      <c r="E895" s="12"/>
      <c r="F895" s="94"/>
      <c r="G895" s="95"/>
      <c r="H895" s="12"/>
      <c r="I895" s="12"/>
      <c r="J895" s="12"/>
      <c r="K895" s="12"/>
      <c r="L895" s="12"/>
    </row>
    <row r="896" ht="16.5" customHeight="1">
      <c r="A896" s="12"/>
      <c r="B896" s="71"/>
      <c r="C896" s="72"/>
      <c r="D896" s="66"/>
      <c r="E896" s="12"/>
      <c r="F896" s="94"/>
      <c r="G896" s="95"/>
      <c r="H896" s="12"/>
      <c r="I896" s="12"/>
      <c r="J896" s="12"/>
      <c r="K896" s="12"/>
      <c r="L896" s="12"/>
    </row>
    <row r="897" ht="16.5" customHeight="1">
      <c r="A897" s="12"/>
      <c r="B897" s="71"/>
      <c r="C897" s="72"/>
      <c r="D897" s="66"/>
      <c r="E897" s="12"/>
      <c r="F897" s="94"/>
      <c r="G897" s="95"/>
      <c r="H897" s="12"/>
      <c r="I897" s="12"/>
      <c r="J897" s="12"/>
      <c r="K897" s="12"/>
      <c r="L897" s="12"/>
    </row>
    <row r="898" ht="16.5" customHeight="1">
      <c r="A898" s="12"/>
      <c r="B898" s="71"/>
      <c r="C898" s="72"/>
      <c r="D898" s="66"/>
      <c r="E898" s="12"/>
      <c r="F898" s="94"/>
      <c r="G898" s="95"/>
      <c r="H898" s="12"/>
      <c r="I898" s="12"/>
      <c r="J898" s="12"/>
      <c r="K898" s="12"/>
      <c r="L898" s="12"/>
    </row>
    <row r="899" ht="16.5" customHeight="1">
      <c r="A899" s="12"/>
      <c r="B899" s="71"/>
      <c r="C899" s="72"/>
      <c r="D899" s="66"/>
      <c r="E899" s="12"/>
      <c r="F899" s="94"/>
      <c r="G899" s="95"/>
      <c r="H899" s="12"/>
      <c r="I899" s="12"/>
      <c r="J899" s="12"/>
      <c r="K899" s="12"/>
      <c r="L899" s="12"/>
    </row>
    <row r="900" ht="16.5" customHeight="1">
      <c r="A900" s="12"/>
      <c r="B900" s="71"/>
      <c r="C900" s="72"/>
      <c r="D900" s="66"/>
      <c r="E900" s="12"/>
      <c r="F900" s="94"/>
      <c r="G900" s="95"/>
      <c r="H900" s="12"/>
      <c r="I900" s="12"/>
      <c r="J900" s="12"/>
      <c r="K900" s="12"/>
      <c r="L900" s="12"/>
    </row>
    <row r="901" ht="16.5" customHeight="1">
      <c r="A901" s="12"/>
      <c r="B901" s="71"/>
      <c r="C901" s="72"/>
      <c r="D901" s="66"/>
      <c r="E901" s="12"/>
      <c r="F901" s="94"/>
      <c r="G901" s="95"/>
      <c r="H901" s="12"/>
      <c r="I901" s="12"/>
      <c r="J901" s="12"/>
      <c r="K901" s="12"/>
      <c r="L901" s="12"/>
    </row>
    <row r="902" ht="16.5" customHeight="1">
      <c r="A902" s="12"/>
      <c r="B902" s="71"/>
      <c r="C902" s="72"/>
      <c r="D902" s="66"/>
      <c r="E902" s="12"/>
      <c r="F902" s="94"/>
      <c r="G902" s="95"/>
      <c r="H902" s="12"/>
      <c r="I902" s="12"/>
      <c r="J902" s="12"/>
      <c r="K902" s="12"/>
      <c r="L902" s="12"/>
    </row>
    <row r="903" ht="16.5" customHeight="1">
      <c r="A903" s="12"/>
      <c r="B903" s="71"/>
      <c r="C903" s="72"/>
      <c r="D903" s="66"/>
      <c r="E903" s="12"/>
      <c r="F903" s="94"/>
      <c r="G903" s="95"/>
      <c r="H903" s="12"/>
      <c r="I903" s="12"/>
      <c r="J903" s="12"/>
      <c r="K903" s="12"/>
      <c r="L903" s="12"/>
    </row>
    <row r="904" ht="16.5" customHeight="1">
      <c r="A904" s="12"/>
      <c r="B904" s="71"/>
      <c r="C904" s="72"/>
      <c r="D904" s="66"/>
      <c r="E904" s="12"/>
      <c r="F904" s="94"/>
      <c r="G904" s="95"/>
      <c r="H904" s="12"/>
      <c r="I904" s="12"/>
      <c r="J904" s="12"/>
      <c r="K904" s="12"/>
      <c r="L904" s="12"/>
    </row>
    <row r="905" ht="16.5" customHeight="1">
      <c r="A905" s="12"/>
      <c r="B905" s="71"/>
      <c r="C905" s="72"/>
      <c r="D905" s="66"/>
      <c r="E905" s="12"/>
      <c r="F905" s="94"/>
      <c r="G905" s="95"/>
      <c r="H905" s="12"/>
      <c r="I905" s="12"/>
      <c r="J905" s="12"/>
      <c r="K905" s="12"/>
      <c r="L905" s="12"/>
    </row>
    <row r="906" ht="16.5" customHeight="1">
      <c r="A906" s="12"/>
      <c r="B906" s="71"/>
      <c r="C906" s="72"/>
      <c r="D906" s="66"/>
      <c r="E906" s="12"/>
      <c r="F906" s="94"/>
      <c r="G906" s="95"/>
      <c r="H906" s="12"/>
      <c r="I906" s="12"/>
      <c r="J906" s="12"/>
      <c r="K906" s="12"/>
      <c r="L906" s="12"/>
    </row>
    <row r="907" ht="16.5" customHeight="1">
      <c r="A907" s="12"/>
      <c r="B907" s="71"/>
      <c r="C907" s="72"/>
      <c r="D907" s="66"/>
      <c r="E907" s="12"/>
      <c r="F907" s="94"/>
      <c r="G907" s="95"/>
      <c r="H907" s="12"/>
      <c r="I907" s="12"/>
      <c r="J907" s="12"/>
      <c r="K907" s="12"/>
      <c r="L907" s="12"/>
    </row>
    <row r="908" ht="16.5" customHeight="1">
      <c r="A908" s="12"/>
      <c r="B908" s="71"/>
      <c r="C908" s="72"/>
      <c r="D908" s="66"/>
      <c r="E908" s="12"/>
      <c r="F908" s="94"/>
      <c r="G908" s="95"/>
      <c r="H908" s="12"/>
      <c r="I908" s="12"/>
      <c r="J908" s="12"/>
      <c r="K908" s="12"/>
      <c r="L908" s="12"/>
    </row>
    <row r="909" ht="16.5" customHeight="1">
      <c r="A909" s="12"/>
      <c r="B909" s="71"/>
      <c r="C909" s="72"/>
      <c r="D909" s="66"/>
      <c r="E909" s="12"/>
      <c r="F909" s="94"/>
      <c r="G909" s="95"/>
      <c r="H909" s="12"/>
      <c r="I909" s="12"/>
      <c r="J909" s="12"/>
      <c r="K909" s="12"/>
      <c r="L909" s="12"/>
    </row>
    <row r="910" ht="16.5" customHeight="1">
      <c r="A910" s="12"/>
      <c r="B910" s="71"/>
      <c r="C910" s="72"/>
      <c r="D910" s="66"/>
      <c r="E910" s="12"/>
      <c r="F910" s="94"/>
      <c r="G910" s="95"/>
      <c r="H910" s="12"/>
      <c r="I910" s="12"/>
      <c r="J910" s="12"/>
      <c r="K910" s="12"/>
      <c r="L910" s="12"/>
    </row>
    <row r="911" ht="16.5" customHeight="1">
      <c r="A911" s="12"/>
      <c r="B911" s="71"/>
      <c r="C911" s="72"/>
      <c r="D911" s="66"/>
      <c r="E911" s="12"/>
      <c r="F911" s="94"/>
      <c r="G911" s="95"/>
      <c r="H911" s="12"/>
      <c r="I911" s="12"/>
      <c r="J911" s="12"/>
      <c r="K911" s="12"/>
      <c r="L911" s="12"/>
    </row>
    <row r="912" ht="16.5" customHeight="1">
      <c r="A912" s="12"/>
      <c r="B912" s="71"/>
      <c r="C912" s="72"/>
      <c r="D912" s="66"/>
      <c r="E912" s="12"/>
      <c r="F912" s="94"/>
      <c r="G912" s="95"/>
      <c r="H912" s="12"/>
      <c r="I912" s="12"/>
      <c r="J912" s="12"/>
      <c r="K912" s="12"/>
      <c r="L912" s="12"/>
    </row>
    <row r="913" ht="16.5" customHeight="1">
      <c r="A913" s="12"/>
      <c r="B913" s="71"/>
      <c r="C913" s="72"/>
      <c r="D913" s="66"/>
      <c r="E913" s="12"/>
      <c r="F913" s="94"/>
      <c r="G913" s="95"/>
      <c r="H913" s="12"/>
      <c r="I913" s="12"/>
      <c r="J913" s="12"/>
      <c r="K913" s="12"/>
      <c r="L913" s="12"/>
    </row>
    <row r="914" ht="16.5" customHeight="1">
      <c r="A914" s="12"/>
      <c r="B914" s="71"/>
      <c r="C914" s="72"/>
      <c r="D914" s="66"/>
      <c r="E914" s="12"/>
      <c r="F914" s="94"/>
      <c r="G914" s="95"/>
      <c r="H914" s="12"/>
      <c r="I914" s="12"/>
      <c r="J914" s="12"/>
      <c r="K914" s="12"/>
      <c r="L914" s="12"/>
    </row>
    <row r="915" ht="16.5" customHeight="1">
      <c r="A915" s="12"/>
      <c r="B915" s="71"/>
      <c r="C915" s="72"/>
      <c r="D915" s="66"/>
      <c r="E915" s="12"/>
      <c r="F915" s="94"/>
      <c r="G915" s="95"/>
      <c r="H915" s="12"/>
      <c r="I915" s="12"/>
      <c r="J915" s="12"/>
      <c r="K915" s="12"/>
      <c r="L915" s="12"/>
    </row>
    <row r="916" ht="16.5" customHeight="1">
      <c r="A916" s="12"/>
      <c r="B916" s="71"/>
      <c r="C916" s="72"/>
      <c r="D916" s="66"/>
      <c r="E916" s="12"/>
      <c r="F916" s="94"/>
      <c r="G916" s="95"/>
      <c r="H916" s="12"/>
      <c r="I916" s="12"/>
      <c r="J916" s="12"/>
      <c r="K916" s="12"/>
      <c r="L916" s="12"/>
    </row>
    <row r="917" ht="16.5" customHeight="1">
      <c r="A917" s="12"/>
      <c r="B917" s="71"/>
      <c r="C917" s="72"/>
      <c r="D917" s="66"/>
      <c r="E917" s="12"/>
      <c r="F917" s="94"/>
      <c r="G917" s="95"/>
      <c r="H917" s="12"/>
      <c r="I917" s="12"/>
      <c r="J917" s="12"/>
      <c r="K917" s="12"/>
      <c r="L917" s="12"/>
    </row>
    <row r="918" ht="16.5" customHeight="1">
      <c r="A918" s="12"/>
      <c r="B918" s="71"/>
      <c r="C918" s="72"/>
      <c r="D918" s="66"/>
      <c r="E918" s="12"/>
      <c r="F918" s="94"/>
      <c r="G918" s="95"/>
      <c r="H918" s="12"/>
      <c r="I918" s="12"/>
      <c r="J918" s="12"/>
      <c r="K918" s="12"/>
      <c r="L918" s="12"/>
    </row>
    <row r="919" ht="16.5" customHeight="1">
      <c r="A919" s="12"/>
      <c r="B919" s="71"/>
      <c r="C919" s="72"/>
      <c r="D919" s="66"/>
      <c r="E919" s="12"/>
      <c r="F919" s="94"/>
      <c r="G919" s="95"/>
      <c r="H919" s="12"/>
      <c r="I919" s="12"/>
      <c r="J919" s="12"/>
      <c r="K919" s="12"/>
      <c r="L919" s="12"/>
    </row>
    <row r="920" ht="16.5" customHeight="1">
      <c r="A920" s="12"/>
      <c r="B920" s="71"/>
      <c r="C920" s="72"/>
      <c r="D920" s="66"/>
      <c r="E920" s="12"/>
      <c r="F920" s="94"/>
      <c r="G920" s="95"/>
      <c r="H920" s="12"/>
      <c r="I920" s="12"/>
      <c r="J920" s="12"/>
      <c r="K920" s="12"/>
      <c r="L920" s="12"/>
    </row>
    <row r="921" ht="16.5" customHeight="1">
      <c r="A921" s="12"/>
      <c r="B921" s="71"/>
      <c r="C921" s="72"/>
      <c r="D921" s="66"/>
      <c r="E921" s="12"/>
      <c r="F921" s="94"/>
      <c r="G921" s="95"/>
      <c r="H921" s="12"/>
      <c r="I921" s="12"/>
      <c r="J921" s="12"/>
      <c r="K921" s="12"/>
      <c r="L921" s="12"/>
    </row>
    <row r="922" ht="16.5" customHeight="1">
      <c r="A922" s="12"/>
      <c r="B922" s="71"/>
      <c r="C922" s="72"/>
      <c r="D922" s="66"/>
      <c r="E922" s="12"/>
      <c r="F922" s="94"/>
      <c r="G922" s="95"/>
      <c r="H922" s="12"/>
      <c r="I922" s="12"/>
      <c r="J922" s="12"/>
      <c r="K922" s="12"/>
      <c r="L922" s="12"/>
    </row>
    <row r="923" ht="16.5" customHeight="1">
      <c r="A923" s="12"/>
      <c r="B923" s="71"/>
      <c r="C923" s="72"/>
      <c r="D923" s="66"/>
      <c r="E923" s="12"/>
      <c r="F923" s="94"/>
      <c r="G923" s="95"/>
      <c r="H923" s="12"/>
      <c r="I923" s="12"/>
      <c r="J923" s="12"/>
      <c r="K923" s="12"/>
      <c r="L923" s="12"/>
    </row>
    <row r="924" ht="16.5" customHeight="1">
      <c r="A924" s="12"/>
      <c r="B924" s="71"/>
      <c r="C924" s="72"/>
      <c r="D924" s="66"/>
      <c r="E924" s="12"/>
      <c r="F924" s="94"/>
      <c r="G924" s="95"/>
      <c r="H924" s="12"/>
      <c r="I924" s="12"/>
      <c r="J924" s="12"/>
      <c r="K924" s="12"/>
      <c r="L924" s="12"/>
    </row>
    <row r="925" ht="16.5" customHeight="1">
      <c r="A925" s="12"/>
      <c r="B925" s="71"/>
      <c r="C925" s="72"/>
      <c r="D925" s="66"/>
      <c r="E925" s="12"/>
      <c r="F925" s="94"/>
      <c r="G925" s="95"/>
      <c r="H925" s="12"/>
      <c r="I925" s="12"/>
      <c r="J925" s="12"/>
      <c r="K925" s="12"/>
      <c r="L925" s="12"/>
    </row>
    <row r="926" ht="16.5" customHeight="1">
      <c r="A926" s="12"/>
      <c r="B926" s="71"/>
      <c r="C926" s="72"/>
      <c r="D926" s="66"/>
      <c r="E926" s="12"/>
      <c r="F926" s="94"/>
      <c r="G926" s="95"/>
      <c r="H926" s="12"/>
      <c r="I926" s="12"/>
      <c r="J926" s="12"/>
      <c r="K926" s="12"/>
      <c r="L926" s="12"/>
    </row>
    <row r="927" ht="16.5" customHeight="1">
      <c r="A927" s="12"/>
      <c r="B927" s="71"/>
      <c r="C927" s="72"/>
      <c r="D927" s="66"/>
      <c r="E927" s="12"/>
      <c r="F927" s="94"/>
      <c r="G927" s="95"/>
      <c r="H927" s="12"/>
      <c r="I927" s="12"/>
      <c r="J927" s="12"/>
      <c r="K927" s="12"/>
      <c r="L927" s="12"/>
    </row>
    <row r="928" ht="16.5" customHeight="1">
      <c r="A928" s="12"/>
      <c r="B928" s="71"/>
      <c r="C928" s="72"/>
      <c r="D928" s="66"/>
      <c r="E928" s="12"/>
      <c r="F928" s="94"/>
      <c r="G928" s="95"/>
      <c r="H928" s="12"/>
      <c r="I928" s="12"/>
      <c r="J928" s="12"/>
      <c r="K928" s="12"/>
      <c r="L928" s="12"/>
    </row>
    <row r="929" ht="16.5" customHeight="1">
      <c r="A929" s="12"/>
      <c r="B929" s="71"/>
      <c r="C929" s="72"/>
      <c r="D929" s="66"/>
      <c r="E929" s="12"/>
      <c r="F929" s="94"/>
      <c r="G929" s="95"/>
      <c r="H929" s="12"/>
      <c r="I929" s="12"/>
      <c r="J929" s="12"/>
      <c r="K929" s="12"/>
      <c r="L929" s="12"/>
    </row>
    <row r="930" ht="16.5" customHeight="1">
      <c r="A930" s="12"/>
      <c r="B930" s="71"/>
      <c r="C930" s="72"/>
      <c r="D930" s="66"/>
      <c r="E930" s="12"/>
      <c r="F930" s="94"/>
      <c r="G930" s="95"/>
      <c r="H930" s="12"/>
      <c r="I930" s="12"/>
      <c r="J930" s="12"/>
      <c r="K930" s="12"/>
      <c r="L930" s="12"/>
    </row>
    <row r="931" ht="16.5" customHeight="1">
      <c r="A931" s="12"/>
      <c r="B931" s="71"/>
      <c r="C931" s="72"/>
      <c r="D931" s="66"/>
      <c r="E931" s="12"/>
      <c r="F931" s="94"/>
      <c r="G931" s="95"/>
      <c r="H931" s="12"/>
      <c r="I931" s="12"/>
      <c r="J931" s="12"/>
      <c r="K931" s="12"/>
      <c r="L931" s="12"/>
    </row>
    <row r="932" ht="16.5" customHeight="1">
      <c r="A932" s="12"/>
      <c r="B932" s="71"/>
      <c r="C932" s="72"/>
      <c r="D932" s="66"/>
      <c r="E932" s="12"/>
      <c r="F932" s="94"/>
      <c r="G932" s="95"/>
      <c r="H932" s="12"/>
      <c r="I932" s="12"/>
      <c r="J932" s="12"/>
      <c r="K932" s="12"/>
      <c r="L932" s="12"/>
    </row>
    <row r="933" ht="16.5" customHeight="1">
      <c r="A933" s="12"/>
      <c r="B933" s="71"/>
      <c r="C933" s="72"/>
      <c r="D933" s="66"/>
      <c r="E933" s="12"/>
      <c r="F933" s="94"/>
      <c r="G933" s="95"/>
      <c r="H933" s="12"/>
      <c r="I933" s="12"/>
      <c r="J933" s="12"/>
      <c r="K933" s="12"/>
      <c r="L933" s="12"/>
    </row>
    <row r="934" ht="16.5" customHeight="1">
      <c r="A934" s="12"/>
      <c r="B934" s="71"/>
      <c r="C934" s="72"/>
      <c r="D934" s="66"/>
      <c r="E934" s="12"/>
      <c r="F934" s="94"/>
      <c r="G934" s="95"/>
      <c r="H934" s="12"/>
      <c r="I934" s="12"/>
      <c r="J934" s="12"/>
      <c r="K934" s="12"/>
      <c r="L934" s="12"/>
    </row>
    <row r="935" ht="16.5" customHeight="1">
      <c r="A935" s="12"/>
      <c r="B935" s="71"/>
      <c r="C935" s="72"/>
      <c r="D935" s="66"/>
      <c r="E935" s="12"/>
      <c r="F935" s="94"/>
      <c r="G935" s="95"/>
      <c r="H935" s="12"/>
      <c r="I935" s="12"/>
      <c r="J935" s="12"/>
      <c r="K935" s="12"/>
      <c r="L935" s="12"/>
    </row>
    <row r="936" ht="16.5" customHeight="1">
      <c r="A936" s="12"/>
      <c r="B936" s="71"/>
      <c r="C936" s="72"/>
      <c r="D936" s="66"/>
      <c r="E936" s="12"/>
      <c r="F936" s="94"/>
      <c r="G936" s="95"/>
      <c r="H936" s="12"/>
      <c r="I936" s="12"/>
      <c r="J936" s="12"/>
      <c r="K936" s="12"/>
      <c r="L936" s="12"/>
    </row>
    <row r="937" ht="16.5" customHeight="1">
      <c r="A937" s="12"/>
      <c r="B937" s="71"/>
      <c r="C937" s="72"/>
      <c r="D937" s="66"/>
      <c r="E937" s="12"/>
      <c r="F937" s="94"/>
      <c r="G937" s="95"/>
      <c r="H937" s="12"/>
      <c r="I937" s="12"/>
      <c r="J937" s="12"/>
      <c r="K937" s="12"/>
      <c r="L937" s="12"/>
    </row>
    <row r="938" ht="16.5" customHeight="1">
      <c r="A938" s="12"/>
      <c r="B938" s="71"/>
      <c r="C938" s="72"/>
      <c r="D938" s="66"/>
      <c r="E938" s="12"/>
      <c r="F938" s="94"/>
      <c r="G938" s="95"/>
      <c r="H938" s="12"/>
      <c r="I938" s="12"/>
      <c r="J938" s="12"/>
      <c r="K938" s="12"/>
      <c r="L938" s="12"/>
    </row>
    <row r="939" ht="16.5" customHeight="1">
      <c r="A939" s="12"/>
      <c r="B939" s="71"/>
      <c r="C939" s="72"/>
      <c r="D939" s="66"/>
      <c r="E939" s="12"/>
      <c r="F939" s="94"/>
      <c r="G939" s="95"/>
      <c r="H939" s="12"/>
      <c r="I939" s="12"/>
      <c r="J939" s="12"/>
      <c r="K939" s="12"/>
      <c r="L939" s="12"/>
    </row>
    <row r="940" ht="16.5" customHeight="1">
      <c r="A940" s="12"/>
      <c r="B940" s="71"/>
      <c r="C940" s="72"/>
      <c r="D940" s="66"/>
      <c r="E940" s="12"/>
      <c r="F940" s="94"/>
      <c r="G940" s="95"/>
      <c r="H940" s="12"/>
      <c r="I940" s="12"/>
      <c r="J940" s="12"/>
      <c r="K940" s="12"/>
      <c r="L940" s="12"/>
    </row>
    <row r="941" ht="16.5" customHeight="1">
      <c r="A941" s="12"/>
      <c r="B941" s="71"/>
      <c r="C941" s="72"/>
      <c r="D941" s="66"/>
      <c r="E941" s="12"/>
      <c r="F941" s="94"/>
      <c r="G941" s="95"/>
      <c r="H941" s="12"/>
      <c r="I941" s="12"/>
      <c r="J941" s="12"/>
      <c r="K941" s="12"/>
      <c r="L941" s="12"/>
    </row>
    <row r="942" ht="16.5" customHeight="1">
      <c r="A942" s="12"/>
      <c r="B942" s="71"/>
      <c r="C942" s="72"/>
      <c r="D942" s="66"/>
      <c r="E942" s="12"/>
      <c r="F942" s="94"/>
      <c r="G942" s="95"/>
      <c r="H942" s="12"/>
      <c r="I942" s="12"/>
      <c r="J942" s="12"/>
      <c r="K942" s="12"/>
      <c r="L942" s="12"/>
    </row>
    <row r="943" ht="16.5" customHeight="1">
      <c r="A943" s="12"/>
      <c r="B943" s="71"/>
      <c r="C943" s="72"/>
      <c r="D943" s="66"/>
      <c r="E943" s="12"/>
      <c r="F943" s="94"/>
      <c r="G943" s="95"/>
      <c r="H943" s="12"/>
      <c r="I943" s="12"/>
      <c r="J943" s="12"/>
      <c r="K943" s="12"/>
      <c r="L943" s="12"/>
    </row>
    <row r="944" ht="16.5" customHeight="1">
      <c r="A944" s="12"/>
      <c r="B944" s="71"/>
      <c r="C944" s="72"/>
      <c r="D944" s="66"/>
      <c r="E944" s="12"/>
      <c r="F944" s="94"/>
      <c r="G944" s="95"/>
      <c r="H944" s="12"/>
      <c r="I944" s="12"/>
      <c r="J944" s="12"/>
      <c r="K944" s="12"/>
      <c r="L944" s="12"/>
    </row>
    <row r="945" ht="16.5" customHeight="1">
      <c r="A945" s="12"/>
      <c r="B945" s="71"/>
      <c r="C945" s="72"/>
      <c r="D945" s="66"/>
      <c r="E945" s="12"/>
      <c r="F945" s="94"/>
      <c r="G945" s="95"/>
      <c r="H945" s="12"/>
      <c r="I945" s="12"/>
      <c r="J945" s="12"/>
      <c r="K945" s="12"/>
      <c r="L945" s="12"/>
    </row>
    <row r="946" ht="16.5" customHeight="1">
      <c r="A946" s="12"/>
      <c r="B946" s="71"/>
      <c r="C946" s="72"/>
      <c r="D946" s="66"/>
      <c r="E946" s="12"/>
      <c r="F946" s="94"/>
      <c r="G946" s="95"/>
      <c r="H946" s="12"/>
      <c r="I946" s="12"/>
      <c r="J946" s="12"/>
      <c r="K946" s="12"/>
      <c r="L946" s="12"/>
    </row>
    <row r="947" ht="16.5" customHeight="1">
      <c r="A947" s="12"/>
      <c r="B947" s="71"/>
      <c r="C947" s="72"/>
      <c r="D947" s="66"/>
      <c r="E947" s="12"/>
      <c r="F947" s="94"/>
      <c r="G947" s="95"/>
      <c r="H947" s="12"/>
      <c r="I947" s="12"/>
      <c r="J947" s="12"/>
      <c r="K947" s="12"/>
      <c r="L947" s="12"/>
    </row>
    <row r="948" ht="16.5" customHeight="1">
      <c r="A948" s="12"/>
      <c r="B948" s="71"/>
      <c r="C948" s="72"/>
      <c r="D948" s="66"/>
      <c r="E948" s="12"/>
      <c r="F948" s="94"/>
      <c r="G948" s="95"/>
      <c r="H948" s="12"/>
      <c r="I948" s="12"/>
      <c r="J948" s="12"/>
      <c r="K948" s="12"/>
      <c r="L948" s="12"/>
    </row>
    <row r="949" ht="16.5" customHeight="1">
      <c r="A949" s="12"/>
      <c r="B949" s="71"/>
      <c r="C949" s="72"/>
      <c r="D949" s="66"/>
      <c r="E949" s="12"/>
      <c r="F949" s="94"/>
      <c r="G949" s="95"/>
      <c r="H949" s="12"/>
      <c r="I949" s="12"/>
      <c r="J949" s="12"/>
      <c r="K949" s="12"/>
      <c r="L949" s="12"/>
    </row>
    <row r="950" ht="16.5" customHeight="1">
      <c r="A950" s="12"/>
      <c r="B950" s="71"/>
      <c r="C950" s="72"/>
      <c r="D950" s="66"/>
      <c r="E950" s="12"/>
      <c r="F950" s="94"/>
      <c r="G950" s="95"/>
      <c r="H950" s="12"/>
      <c r="I950" s="12"/>
      <c r="J950" s="12"/>
      <c r="K950" s="12"/>
      <c r="L950" s="12"/>
    </row>
    <row r="951" ht="16.5" customHeight="1">
      <c r="A951" s="12"/>
      <c r="B951" s="71"/>
      <c r="C951" s="72"/>
      <c r="D951" s="66"/>
      <c r="E951" s="12"/>
      <c r="F951" s="94"/>
      <c r="G951" s="95"/>
      <c r="H951" s="12"/>
      <c r="I951" s="12"/>
      <c r="J951" s="12"/>
      <c r="K951" s="12"/>
      <c r="L951" s="12"/>
    </row>
    <row r="952" ht="16.5" customHeight="1">
      <c r="A952" s="12"/>
      <c r="B952" s="71"/>
      <c r="C952" s="72"/>
      <c r="D952" s="66"/>
      <c r="E952" s="12"/>
      <c r="F952" s="94"/>
      <c r="G952" s="95"/>
      <c r="H952" s="12"/>
      <c r="I952" s="12"/>
      <c r="J952" s="12"/>
      <c r="K952" s="12"/>
      <c r="L952" s="12"/>
    </row>
    <row r="953" ht="16.5" customHeight="1">
      <c r="A953" s="12"/>
      <c r="B953" s="71"/>
      <c r="C953" s="72"/>
      <c r="D953" s="66"/>
      <c r="E953" s="12"/>
      <c r="F953" s="94"/>
      <c r="G953" s="95"/>
      <c r="H953" s="12"/>
      <c r="I953" s="12"/>
      <c r="J953" s="12"/>
      <c r="K953" s="12"/>
      <c r="L953" s="12"/>
    </row>
    <row r="954" ht="16.5" customHeight="1">
      <c r="A954" s="12"/>
      <c r="B954" s="71"/>
      <c r="C954" s="72"/>
      <c r="D954" s="66"/>
      <c r="E954" s="12"/>
      <c r="F954" s="94"/>
      <c r="G954" s="95"/>
      <c r="H954" s="12"/>
      <c r="I954" s="12"/>
      <c r="J954" s="12"/>
      <c r="K954" s="12"/>
      <c r="L954" s="12"/>
    </row>
    <row r="955" ht="16.5" customHeight="1">
      <c r="A955" s="12"/>
      <c r="B955" s="71"/>
      <c r="C955" s="72"/>
      <c r="D955" s="66"/>
      <c r="E955" s="12"/>
      <c r="F955" s="94"/>
      <c r="G955" s="95"/>
      <c r="H955" s="12"/>
      <c r="I955" s="12"/>
      <c r="J955" s="12"/>
      <c r="K955" s="12"/>
      <c r="L955" s="12"/>
    </row>
    <row r="956" ht="16.5" customHeight="1">
      <c r="A956" s="12"/>
      <c r="B956" s="71"/>
      <c r="C956" s="72"/>
      <c r="D956" s="66"/>
      <c r="E956" s="12"/>
      <c r="F956" s="94"/>
      <c r="G956" s="95"/>
      <c r="H956" s="12"/>
      <c r="I956" s="12"/>
      <c r="J956" s="12"/>
      <c r="K956" s="12"/>
      <c r="L956" s="12"/>
    </row>
    <row r="957" ht="16.5" customHeight="1">
      <c r="A957" s="12"/>
      <c r="B957" s="71"/>
      <c r="C957" s="72"/>
      <c r="D957" s="66"/>
      <c r="E957" s="12"/>
      <c r="F957" s="94"/>
      <c r="G957" s="95"/>
      <c r="H957" s="12"/>
      <c r="I957" s="12"/>
      <c r="J957" s="12"/>
      <c r="K957" s="12"/>
      <c r="L957" s="12"/>
    </row>
    <row r="958" ht="16.5" customHeight="1">
      <c r="A958" s="12"/>
      <c r="B958" s="71"/>
      <c r="C958" s="72"/>
      <c r="D958" s="66"/>
      <c r="E958" s="12"/>
      <c r="F958" s="94"/>
      <c r="G958" s="95"/>
      <c r="H958" s="12"/>
      <c r="I958" s="12"/>
      <c r="J958" s="12"/>
      <c r="K958" s="12"/>
      <c r="L958" s="12"/>
    </row>
    <row r="959" ht="16.5" customHeight="1">
      <c r="A959" s="12"/>
      <c r="B959" s="71"/>
      <c r="C959" s="72"/>
      <c r="D959" s="66"/>
      <c r="E959" s="12"/>
      <c r="F959" s="94"/>
      <c r="G959" s="95"/>
      <c r="H959" s="12"/>
      <c r="I959" s="12"/>
      <c r="J959" s="12"/>
      <c r="K959" s="12"/>
      <c r="L959" s="12"/>
    </row>
    <row r="960" ht="16.5" customHeight="1">
      <c r="A960" s="12"/>
      <c r="B960" s="71"/>
      <c r="C960" s="72"/>
      <c r="D960" s="66"/>
      <c r="E960" s="12"/>
      <c r="F960" s="94"/>
      <c r="G960" s="95"/>
      <c r="H960" s="12"/>
      <c r="I960" s="12"/>
      <c r="J960" s="12"/>
      <c r="K960" s="12"/>
      <c r="L960" s="12"/>
    </row>
    <row r="961" ht="16.5" customHeight="1">
      <c r="A961" s="12"/>
      <c r="B961" s="71"/>
      <c r="C961" s="72"/>
      <c r="D961" s="66"/>
      <c r="E961" s="12"/>
      <c r="F961" s="94"/>
      <c r="G961" s="95"/>
      <c r="H961" s="12"/>
      <c r="I961" s="12"/>
      <c r="J961" s="12"/>
      <c r="K961" s="12"/>
      <c r="L961" s="12"/>
    </row>
    <row r="962" ht="16.5" customHeight="1">
      <c r="A962" s="12"/>
      <c r="B962" s="71"/>
      <c r="C962" s="72"/>
      <c r="D962" s="66"/>
      <c r="E962" s="12"/>
      <c r="F962" s="94"/>
      <c r="G962" s="95"/>
      <c r="H962" s="12"/>
      <c r="I962" s="12"/>
      <c r="J962" s="12"/>
      <c r="K962" s="12"/>
      <c r="L962" s="12"/>
    </row>
    <row r="963" ht="16.5" customHeight="1">
      <c r="A963" s="12"/>
      <c r="B963" s="71"/>
      <c r="C963" s="72"/>
      <c r="D963" s="66"/>
      <c r="E963" s="12"/>
      <c r="F963" s="94"/>
      <c r="G963" s="95"/>
      <c r="H963" s="12"/>
      <c r="I963" s="12"/>
      <c r="J963" s="12"/>
      <c r="K963" s="12"/>
      <c r="L963" s="12"/>
    </row>
    <row r="964" ht="16.5" customHeight="1">
      <c r="A964" s="12"/>
      <c r="B964" s="71"/>
      <c r="C964" s="72"/>
      <c r="D964" s="66"/>
      <c r="E964" s="12"/>
      <c r="F964" s="94"/>
      <c r="G964" s="95"/>
      <c r="H964" s="12"/>
      <c r="I964" s="12"/>
      <c r="J964" s="12"/>
      <c r="K964" s="12"/>
      <c r="L964" s="12"/>
    </row>
    <row r="965" ht="16.5" customHeight="1">
      <c r="A965" s="12"/>
      <c r="B965" s="71"/>
      <c r="C965" s="72"/>
      <c r="D965" s="66"/>
      <c r="E965" s="12"/>
      <c r="F965" s="94"/>
      <c r="G965" s="95"/>
      <c r="H965" s="12"/>
      <c r="I965" s="12"/>
      <c r="J965" s="12"/>
      <c r="K965" s="12"/>
      <c r="L965" s="12"/>
    </row>
    <row r="966" ht="16.5" customHeight="1">
      <c r="A966" s="12"/>
      <c r="B966" s="71"/>
      <c r="C966" s="72"/>
      <c r="D966" s="66"/>
      <c r="E966" s="12"/>
      <c r="F966" s="94"/>
      <c r="G966" s="95"/>
      <c r="H966" s="12"/>
      <c r="I966" s="12"/>
      <c r="J966" s="12"/>
      <c r="K966" s="12"/>
      <c r="L966" s="12"/>
    </row>
    <row r="967" ht="16.5" customHeight="1">
      <c r="A967" s="12"/>
      <c r="B967" s="71"/>
      <c r="C967" s="72"/>
      <c r="D967" s="66"/>
      <c r="E967" s="12"/>
      <c r="F967" s="94"/>
      <c r="G967" s="95"/>
      <c r="H967" s="12"/>
      <c r="I967" s="12"/>
      <c r="J967" s="12"/>
      <c r="K967" s="12"/>
      <c r="L967" s="12"/>
    </row>
    <row r="968" ht="16.5" customHeight="1">
      <c r="A968" s="12"/>
      <c r="B968" s="71"/>
      <c r="C968" s="72"/>
      <c r="D968" s="66"/>
      <c r="E968" s="12"/>
      <c r="F968" s="94"/>
      <c r="G968" s="95"/>
      <c r="H968" s="12"/>
      <c r="I968" s="12"/>
      <c r="J968" s="12"/>
      <c r="K968" s="12"/>
      <c r="L968" s="12"/>
    </row>
    <row r="969" ht="16.5" customHeight="1">
      <c r="A969" s="12"/>
      <c r="B969" s="71"/>
      <c r="C969" s="72"/>
      <c r="D969" s="66"/>
      <c r="E969" s="12"/>
      <c r="F969" s="94"/>
      <c r="G969" s="95"/>
      <c r="H969" s="12"/>
      <c r="I969" s="12"/>
      <c r="J969" s="12"/>
      <c r="K969" s="12"/>
      <c r="L969" s="12"/>
    </row>
    <row r="970" ht="16.5" customHeight="1">
      <c r="A970" s="12"/>
      <c r="B970" s="71"/>
      <c r="C970" s="72"/>
      <c r="D970" s="66"/>
      <c r="E970" s="12"/>
      <c r="F970" s="94"/>
      <c r="G970" s="95"/>
      <c r="H970" s="12"/>
      <c r="I970" s="12"/>
      <c r="J970" s="12"/>
      <c r="K970" s="12"/>
      <c r="L970" s="12"/>
    </row>
    <row r="971" ht="16.5" customHeight="1">
      <c r="A971" s="12"/>
      <c r="B971" s="71"/>
      <c r="C971" s="72"/>
      <c r="D971" s="66"/>
      <c r="E971" s="12"/>
      <c r="F971" s="94"/>
      <c r="G971" s="95"/>
      <c r="H971" s="12"/>
      <c r="I971" s="12"/>
      <c r="J971" s="12"/>
      <c r="K971" s="12"/>
      <c r="L971" s="12"/>
    </row>
    <row r="972" ht="16.5" customHeight="1">
      <c r="A972" s="12"/>
      <c r="B972" s="71"/>
      <c r="C972" s="72"/>
      <c r="D972" s="66"/>
      <c r="E972" s="12"/>
      <c r="F972" s="94"/>
      <c r="G972" s="95"/>
      <c r="H972" s="12"/>
      <c r="I972" s="12"/>
      <c r="J972" s="12"/>
      <c r="K972" s="12"/>
      <c r="L972" s="12"/>
    </row>
    <row r="973" ht="16.5" customHeight="1">
      <c r="A973" s="12"/>
      <c r="B973" s="71"/>
      <c r="C973" s="72"/>
      <c r="D973" s="66"/>
      <c r="E973" s="12"/>
      <c r="F973" s="94"/>
      <c r="G973" s="95"/>
      <c r="H973" s="12"/>
      <c r="I973" s="12"/>
      <c r="J973" s="12"/>
      <c r="K973" s="12"/>
      <c r="L973" s="12"/>
    </row>
    <row r="974" ht="16.5" customHeight="1">
      <c r="A974" s="12"/>
      <c r="B974" s="71"/>
      <c r="C974" s="72"/>
      <c r="D974" s="66"/>
      <c r="E974" s="12"/>
      <c r="F974" s="94"/>
      <c r="G974" s="95"/>
      <c r="H974" s="12"/>
      <c r="I974" s="12"/>
      <c r="J974" s="12"/>
      <c r="K974" s="12"/>
      <c r="L974" s="12"/>
    </row>
    <row r="975" ht="16.5" customHeight="1">
      <c r="A975" s="12"/>
      <c r="B975" s="71"/>
      <c r="C975" s="72"/>
      <c r="D975" s="66"/>
      <c r="E975" s="12"/>
      <c r="F975" s="94"/>
      <c r="G975" s="95"/>
      <c r="H975" s="12"/>
      <c r="I975" s="12"/>
      <c r="J975" s="12"/>
      <c r="K975" s="12"/>
      <c r="L975" s="12"/>
    </row>
    <row r="976" ht="16.5" customHeight="1">
      <c r="A976" s="12"/>
      <c r="B976" s="71"/>
      <c r="C976" s="72"/>
      <c r="D976" s="66"/>
      <c r="E976" s="12"/>
      <c r="F976" s="94"/>
      <c r="G976" s="95"/>
      <c r="H976" s="12"/>
      <c r="I976" s="12"/>
      <c r="J976" s="12"/>
      <c r="K976" s="12"/>
      <c r="L976" s="12"/>
    </row>
    <row r="977" ht="16.5" customHeight="1">
      <c r="A977" s="12"/>
      <c r="B977" s="71"/>
      <c r="C977" s="72"/>
      <c r="D977" s="66"/>
      <c r="E977" s="12"/>
      <c r="F977" s="94"/>
      <c r="G977" s="95"/>
      <c r="H977" s="12"/>
      <c r="I977" s="12"/>
      <c r="J977" s="12"/>
      <c r="K977" s="12"/>
      <c r="L977" s="12"/>
    </row>
    <row r="978" ht="16.5" customHeight="1">
      <c r="A978" s="12"/>
      <c r="B978" s="71"/>
      <c r="C978" s="72"/>
      <c r="D978" s="66"/>
      <c r="E978" s="12"/>
      <c r="F978" s="94"/>
      <c r="G978" s="95"/>
      <c r="H978" s="12"/>
      <c r="I978" s="12"/>
      <c r="J978" s="12"/>
      <c r="K978" s="12"/>
      <c r="L978" s="12"/>
    </row>
    <row r="979" ht="16.5" customHeight="1">
      <c r="A979" s="12"/>
      <c r="B979" s="71"/>
      <c r="C979" s="72"/>
      <c r="D979" s="66"/>
      <c r="E979" s="12"/>
      <c r="F979" s="94"/>
      <c r="G979" s="95"/>
      <c r="H979" s="12"/>
      <c r="I979" s="12"/>
      <c r="J979" s="12"/>
      <c r="K979" s="12"/>
      <c r="L979" s="12"/>
    </row>
    <row r="980" ht="16.5" customHeight="1">
      <c r="A980" s="12"/>
      <c r="B980" s="71"/>
      <c r="C980" s="72"/>
      <c r="D980" s="66"/>
      <c r="E980" s="12"/>
      <c r="F980" s="94"/>
      <c r="G980" s="95"/>
      <c r="H980" s="12"/>
      <c r="I980" s="12"/>
      <c r="J980" s="12"/>
      <c r="K980" s="12"/>
      <c r="L980" s="12"/>
    </row>
    <row r="981" ht="16.5" customHeight="1">
      <c r="A981" s="12"/>
      <c r="B981" s="71"/>
      <c r="C981" s="72"/>
      <c r="D981" s="66"/>
      <c r="E981" s="12"/>
      <c r="F981" s="94"/>
      <c r="G981" s="95"/>
      <c r="H981" s="12"/>
      <c r="I981" s="12"/>
      <c r="J981" s="12"/>
      <c r="K981" s="12"/>
      <c r="L981" s="12"/>
    </row>
    <row r="982" ht="16.5" customHeight="1">
      <c r="A982" s="12"/>
      <c r="B982" s="71"/>
      <c r="C982" s="72"/>
      <c r="D982" s="66"/>
      <c r="E982" s="12"/>
      <c r="F982" s="94"/>
      <c r="G982" s="95"/>
      <c r="H982" s="12"/>
      <c r="I982" s="12"/>
      <c r="J982" s="12"/>
      <c r="K982" s="12"/>
      <c r="L982" s="12"/>
    </row>
    <row r="983" ht="16.5" customHeight="1">
      <c r="A983" s="12"/>
      <c r="B983" s="71"/>
      <c r="C983" s="72"/>
      <c r="D983" s="66"/>
      <c r="E983" s="12"/>
      <c r="F983" s="94"/>
      <c r="G983" s="95"/>
      <c r="H983" s="12"/>
      <c r="I983" s="12"/>
      <c r="J983" s="12"/>
      <c r="K983" s="12"/>
      <c r="L983" s="12"/>
    </row>
    <row r="984" ht="16.5" customHeight="1">
      <c r="A984" s="12"/>
      <c r="B984" s="71"/>
      <c r="C984" s="72"/>
      <c r="D984" s="66"/>
      <c r="E984" s="12"/>
      <c r="F984" s="94"/>
      <c r="G984" s="95"/>
      <c r="H984" s="12"/>
      <c r="I984" s="12"/>
      <c r="J984" s="12"/>
      <c r="K984" s="12"/>
      <c r="L984" s="12"/>
    </row>
    <row r="985" ht="16.5" customHeight="1">
      <c r="A985" s="12"/>
      <c r="B985" s="71"/>
      <c r="C985" s="72"/>
      <c r="D985" s="66"/>
      <c r="E985" s="12"/>
      <c r="F985" s="94"/>
      <c r="G985" s="95"/>
      <c r="H985" s="12"/>
      <c r="I985" s="12"/>
      <c r="J985" s="12"/>
      <c r="K985" s="12"/>
      <c r="L985" s="12"/>
    </row>
    <row r="986" ht="16.5" customHeight="1">
      <c r="A986" s="12"/>
      <c r="B986" s="71"/>
      <c r="C986" s="72"/>
      <c r="D986" s="66"/>
      <c r="E986" s="12"/>
      <c r="F986" s="94"/>
      <c r="G986" s="95"/>
      <c r="H986" s="12"/>
      <c r="I986" s="12"/>
      <c r="J986" s="12"/>
      <c r="K986" s="12"/>
      <c r="L986" s="12"/>
    </row>
    <row r="987" ht="16.5" customHeight="1">
      <c r="A987" s="12"/>
      <c r="B987" s="71"/>
      <c r="C987" s="72"/>
      <c r="D987" s="66"/>
      <c r="E987" s="12"/>
      <c r="F987" s="94"/>
      <c r="G987" s="95"/>
      <c r="H987" s="12"/>
      <c r="I987" s="12"/>
      <c r="J987" s="12"/>
      <c r="K987" s="12"/>
      <c r="L987" s="12"/>
    </row>
    <row r="988" ht="16.5" customHeight="1">
      <c r="A988" s="12"/>
      <c r="B988" s="71"/>
      <c r="C988" s="72"/>
      <c r="D988" s="66"/>
      <c r="E988" s="12"/>
      <c r="F988" s="94"/>
      <c r="G988" s="95"/>
      <c r="H988" s="12"/>
      <c r="I988" s="12"/>
      <c r="J988" s="12"/>
      <c r="K988" s="12"/>
      <c r="L988" s="12"/>
    </row>
    <row r="989" ht="16.5" customHeight="1">
      <c r="A989" s="12"/>
      <c r="B989" s="71"/>
      <c r="C989" s="72"/>
      <c r="D989" s="66"/>
      <c r="E989" s="12"/>
      <c r="F989" s="94"/>
      <c r="G989" s="95"/>
      <c r="H989" s="12"/>
      <c r="I989" s="12"/>
      <c r="J989" s="12"/>
      <c r="K989" s="12"/>
      <c r="L989" s="12"/>
    </row>
    <row r="990" ht="16.5" customHeight="1">
      <c r="A990" s="12"/>
      <c r="B990" s="71"/>
      <c r="C990" s="72"/>
      <c r="D990" s="66"/>
      <c r="E990" s="12"/>
      <c r="F990" s="94"/>
      <c r="G990" s="95"/>
      <c r="H990" s="12"/>
      <c r="I990" s="12"/>
      <c r="J990" s="12"/>
      <c r="K990" s="12"/>
      <c r="L990" s="12"/>
    </row>
    <row r="991" ht="16.5" customHeight="1">
      <c r="A991" s="12"/>
      <c r="B991" s="71"/>
      <c r="C991" s="72"/>
      <c r="D991" s="66"/>
      <c r="E991" s="12"/>
      <c r="F991" s="94"/>
      <c r="G991" s="95"/>
      <c r="H991" s="12"/>
      <c r="I991" s="12"/>
      <c r="J991" s="12"/>
      <c r="K991" s="12"/>
      <c r="L991" s="12"/>
    </row>
    <row r="992" ht="16.5" customHeight="1">
      <c r="A992" s="12"/>
      <c r="B992" s="71"/>
      <c r="C992" s="72"/>
      <c r="D992" s="66"/>
      <c r="E992" s="12"/>
      <c r="F992" s="94"/>
      <c r="G992" s="95"/>
      <c r="H992" s="12"/>
      <c r="I992" s="12"/>
      <c r="J992" s="12"/>
      <c r="K992" s="12"/>
      <c r="L992" s="12"/>
    </row>
    <row r="993" ht="16.5" customHeight="1">
      <c r="A993" s="12"/>
      <c r="B993" s="71"/>
      <c r="C993" s="72"/>
      <c r="D993" s="66"/>
      <c r="E993" s="12"/>
      <c r="F993" s="94"/>
      <c r="G993" s="95"/>
      <c r="H993" s="12"/>
      <c r="I993" s="12"/>
      <c r="J993" s="12"/>
      <c r="K993" s="12"/>
      <c r="L993" s="12"/>
    </row>
    <row r="994" ht="16.5" customHeight="1">
      <c r="A994" s="12"/>
      <c r="B994" s="71"/>
      <c r="C994" s="72"/>
      <c r="D994" s="66"/>
      <c r="E994" s="12"/>
      <c r="F994" s="94"/>
      <c r="G994" s="95"/>
      <c r="H994" s="12"/>
      <c r="I994" s="12"/>
      <c r="J994" s="12"/>
      <c r="K994" s="12"/>
      <c r="L994" s="12"/>
    </row>
    <row r="995" ht="16.5" customHeight="1">
      <c r="A995" s="12"/>
      <c r="B995" s="71"/>
      <c r="C995" s="72"/>
      <c r="D995" s="66"/>
      <c r="E995" s="12"/>
      <c r="F995" s="94"/>
      <c r="G995" s="95"/>
      <c r="H995" s="12"/>
      <c r="I995" s="12"/>
      <c r="J995" s="12"/>
      <c r="K995" s="12"/>
      <c r="L995" s="12"/>
    </row>
    <row r="996" ht="16.5" customHeight="1">
      <c r="A996" s="12"/>
      <c r="B996" s="71"/>
      <c r="C996" s="72"/>
      <c r="D996" s="66"/>
      <c r="E996" s="12"/>
      <c r="F996" s="94"/>
      <c r="G996" s="95"/>
      <c r="H996" s="12"/>
      <c r="I996" s="12"/>
      <c r="J996" s="12"/>
      <c r="K996" s="12"/>
      <c r="L996" s="12"/>
    </row>
    <row r="997" ht="16.5" customHeight="1">
      <c r="A997" s="12"/>
      <c r="B997" s="71"/>
      <c r="C997" s="72"/>
      <c r="D997" s="66"/>
      <c r="E997" s="12"/>
      <c r="F997" s="94"/>
      <c r="G997" s="95"/>
      <c r="H997" s="12"/>
      <c r="I997" s="12"/>
      <c r="J997" s="12"/>
      <c r="K997" s="12"/>
      <c r="L997" s="12"/>
    </row>
    <row r="998" ht="16.5" customHeight="1">
      <c r="A998" s="12"/>
      <c r="B998" s="71"/>
      <c r="C998" s="72"/>
      <c r="D998" s="66"/>
      <c r="E998" s="12"/>
      <c r="F998" s="94"/>
      <c r="G998" s="95"/>
      <c r="H998" s="12"/>
      <c r="I998" s="12"/>
      <c r="J998" s="12"/>
      <c r="K998" s="12"/>
      <c r="L998" s="12"/>
    </row>
    <row r="999" ht="16.5" customHeight="1">
      <c r="A999" s="12"/>
      <c r="B999" s="71"/>
      <c r="C999" s="72"/>
      <c r="D999" s="66"/>
      <c r="E999" s="12"/>
      <c r="F999" s="94"/>
      <c r="G999" s="95"/>
      <c r="H999" s="12"/>
      <c r="I999" s="12"/>
      <c r="J999" s="12"/>
      <c r="K999" s="12"/>
      <c r="L999" s="12"/>
    </row>
    <row r="1000" ht="16.5" customHeight="1">
      <c r="A1000" s="12"/>
      <c r="B1000" s="71"/>
      <c r="C1000" s="72"/>
      <c r="D1000" s="66"/>
      <c r="E1000" s="12"/>
      <c r="F1000" s="94"/>
      <c r="G1000" s="95"/>
      <c r="H1000" s="12"/>
      <c r="I1000" s="12"/>
      <c r="J1000" s="12"/>
      <c r="K1000" s="12"/>
      <c r="L1000" s="12"/>
    </row>
    <row r="1001" ht="16.5" customHeight="1">
      <c r="A1001" s="12"/>
      <c r="B1001" s="71"/>
      <c r="C1001" s="72"/>
      <c r="D1001" s="66"/>
      <c r="E1001" s="12"/>
      <c r="F1001" s="94"/>
      <c r="G1001" s="95"/>
      <c r="H1001" s="12"/>
      <c r="I1001" s="12"/>
      <c r="J1001" s="12"/>
      <c r="K1001" s="12"/>
      <c r="L1001" s="12"/>
    </row>
    <row r="1002" ht="16.5" customHeight="1">
      <c r="A1002" s="12"/>
      <c r="B1002" s="71"/>
      <c r="C1002" s="72"/>
      <c r="D1002" s="66"/>
      <c r="E1002" s="12"/>
      <c r="F1002" s="94"/>
      <c r="G1002" s="95"/>
      <c r="H1002" s="12"/>
      <c r="I1002" s="12"/>
      <c r="J1002" s="12"/>
      <c r="K1002" s="12"/>
      <c r="L1002" s="12"/>
    </row>
    <row r="1003" ht="16.5" customHeight="1">
      <c r="A1003" s="12"/>
      <c r="B1003" s="71"/>
      <c r="C1003" s="72"/>
      <c r="D1003" s="66"/>
      <c r="E1003" s="12"/>
      <c r="F1003" s="94"/>
      <c r="G1003" s="95"/>
      <c r="H1003" s="12"/>
      <c r="I1003" s="12"/>
      <c r="J1003" s="12"/>
      <c r="K1003" s="12"/>
      <c r="L1003" s="12"/>
    </row>
    <row r="1004" ht="16.5" customHeight="1">
      <c r="A1004" s="12"/>
      <c r="B1004" s="71"/>
      <c r="C1004" s="72"/>
      <c r="D1004" s="66"/>
      <c r="E1004" s="12"/>
      <c r="F1004" s="94"/>
      <c r="G1004" s="95"/>
      <c r="H1004" s="12"/>
      <c r="I1004" s="12"/>
      <c r="J1004" s="12"/>
      <c r="K1004" s="12"/>
      <c r="L1004" s="12"/>
    </row>
    <row r="1005" ht="16.5" customHeight="1">
      <c r="A1005" s="12"/>
      <c r="B1005" s="71"/>
      <c r="C1005" s="72"/>
      <c r="D1005" s="66"/>
      <c r="E1005" s="12"/>
      <c r="F1005" s="94"/>
      <c r="G1005" s="95"/>
      <c r="H1005" s="12"/>
      <c r="I1005" s="12"/>
      <c r="J1005" s="12"/>
      <c r="K1005" s="12"/>
      <c r="L1005" s="12"/>
    </row>
    <row r="1006" ht="16.5" customHeight="1">
      <c r="A1006" s="12"/>
      <c r="B1006" s="71"/>
      <c r="C1006" s="72"/>
      <c r="D1006" s="66"/>
      <c r="E1006" s="12"/>
      <c r="F1006" s="94"/>
      <c r="G1006" s="95"/>
      <c r="H1006" s="12"/>
      <c r="I1006" s="12"/>
      <c r="J1006" s="12"/>
      <c r="K1006" s="12"/>
      <c r="L1006" s="12"/>
    </row>
    <row r="1007" ht="16.5" customHeight="1">
      <c r="A1007" s="12"/>
      <c r="B1007" s="71"/>
      <c r="C1007" s="72"/>
      <c r="D1007" s="66"/>
      <c r="E1007" s="12"/>
      <c r="F1007" s="94"/>
      <c r="G1007" s="95"/>
      <c r="H1007" s="12"/>
      <c r="I1007" s="12"/>
      <c r="J1007" s="12"/>
      <c r="K1007" s="12"/>
      <c r="L1007" s="12"/>
    </row>
    <row r="1008" ht="16.5" customHeight="1">
      <c r="A1008" s="12"/>
      <c r="B1008" s="71"/>
      <c r="C1008" s="72"/>
      <c r="D1008" s="66"/>
      <c r="E1008" s="12"/>
      <c r="F1008" s="94"/>
      <c r="G1008" s="95"/>
      <c r="H1008" s="12"/>
      <c r="I1008" s="12"/>
      <c r="J1008" s="12"/>
      <c r="K1008" s="12"/>
      <c r="L1008" s="12"/>
    </row>
    <row r="1009" ht="16.5" customHeight="1">
      <c r="A1009" s="12"/>
      <c r="B1009" s="71"/>
      <c r="C1009" s="72"/>
      <c r="D1009" s="66"/>
      <c r="E1009" s="12"/>
      <c r="F1009" s="94"/>
      <c r="G1009" s="95"/>
      <c r="H1009" s="12"/>
      <c r="I1009" s="12"/>
      <c r="J1009" s="12"/>
      <c r="K1009" s="12"/>
      <c r="L1009" s="12"/>
    </row>
    <row r="1010" ht="16.5" customHeight="1">
      <c r="A1010" s="12"/>
      <c r="B1010" s="71"/>
      <c r="C1010" s="72"/>
      <c r="D1010" s="66"/>
      <c r="E1010" s="12"/>
      <c r="F1010" s="94"/>
      <c r="G1010" s="95"/>
      <c r="H1010" s="12"/>
      <c r="I1010" s="12"/>
      <c r="J1010" s="12"/>
      <c r="K1010" s="12"/>
      <c r="L1010" s="12"/>
    </row>
    <row r="1011" ht="16.5" customHeight="1">
      <c r="A1011" s="12"/>
      <c r="B1011" s="71"/>
      <c r="C1011" s="72"/>
      <c r="D1011" s="66"/>
      <c r="E1011" s="12"/>
      <c r="F1011" s="94"/>
      <c r="G1011" s="95"/>
      <c r="H1011" s="12"/>
      <c r="I1011" s="12"/>
      <c r="J1011" s="12"/>
      <c r="K1011" s="12"/>
      <c r="L1011" s="12"/>
    </row>
    <row r="1012" ht="16.5" customHeight="1">
      <c r="A1012" s="12"/>
      <c r="B1012" s="71"/>
      <c r="C1012" s="72"/>
      <c r="D1012" s="66"/>
      <c r="E1012" s="12"/>
      <c r="F1012" s="94"/>
      <c r="G1012" s="95"/>
      <c r="H1012" s="12"/>
      <c r="I1012" s="12"/>
      <c r="J1012" s="12"/>
      <c r="K1012" s="12"/>
      <c r="L1012" s="12"/>
    </row>
    <row r="1013" ht="16.5" customHeight="1">
      <c r="A1013" s="12"/>
      <c r="B1013" s="71"/>
      <c r="C1013" s="72"/>
      <c r="D1013" s="66"/>
      <c r="E1013" s="12"/>
      <c r="F1013" s="94"/>
      <c r="G1013" s="95"/>
      <c r="H1013" s="12"/>
      <c r="I1013" s="12"/>
      <c r="J1013" s="12"/>
      <c r="K1013" s="12"/>
      <c r="L1013" s="12"/>
    </row>
    <row r="1014" ht="16.5" customHeight="1">
      <c r="A1014" s="12"/>
      <c r="B1014" s="71"/>
      <c r="C1014" s="72"/>
      <c r="D1014" s="66"/>
      <c r="E1014" s="12"/>
      <c r="F1014" s="94"/>
      <c r="G1014" s="95"/>
      <c r="H1014" s="12"/>
      <c r="I1014" s="12"/>
      <c r="J1014" s="12"/>
      <c r="K1014" s="12"/>
      <c r="L1014" s="12"/>
    </row>
    <row r="1015" ht="16.5" customHeight="1">
      <c r="A1015" s="12"/>
      <c r="B1015" s="71"/>
      <c r="C1015" s="72"/>
      <c r="D1015" s="66"/>
      <c r="E1015" s="12"/>
      <c r="F1015" s="94"/>
      <c r="G1015" s="95"/>
      <c r="H1015" s="12"/>
      <c r="I1015" s="12"/>
      <c r="J1015" s="12"/>
      <c r="K1015" s="12"/>
      <c r="L1015" s="12"/>
    </row>
    <row r="1016" ht="16.5" customHeight="1">
      <c r="A1016" s="12"/>
      <c r="B1016" s="71"/>
      <c r="C1016" s="72"/>
      <c r="D1016" s="66"/>
      <c r="E1016" s="12"/>
      <c r="F1016" s="94"/>
      <c r="G1016" s="95"/>
      <c r="H1016" s="12"/>
      <c r="I1016" s="12"/>
      <c r="J1016" s="12"/>
      <c r="K1016" s="12"/>
      <c r="L1016" s="12"/>
    </row>
    <row r="1017" ht="16.5" customHeight="1">
      <c r="A1017" s="12"/>
      <c r="B1017" s="71"/>
      <c r="C1017" s="72"/>
      <c r="D1017" s="66"/>
      <c r="E1017" s="12"/>
      <c r="F1017" s="94"/>
      <c r="G1017" s="95"/>
      <c r="H1017" s="12"/>
      <c r="I1017" s="12"/>
      <c r="J1017" s="12"/>
      <c r="K1017" s="12"/>
      <c r="L1017" s="12"/>
    </row>
    <row r="1018" ht="16.5" customHeight="1">
      <c r="A1018" s="12"/>
      <c r="B1018" s="71"/>
      <c r="C1018" s="72"/>
      <c r="D1018" s="66"/>
      <c r="E1018" s="12"/>
      <c r="F1018" s="94"/>
      <c r="G1018" s="95"/>
      <c r="H1018" s="12"/>
      <c r="I1018" s="12"/>
      <c r="J1018" s="12"/>
      <c r="K1018" s="12"/>
      <c r="L1018" s="12"/>
    </row>
    <row r="1019" ht="16.5" customHeight="1">
      <c r="A1019" s="12"/>
      <c r="B1019" s="71"/>
      <c r="C1019" s="72"/>
      <c r="D1019" s="66"/>
      <c r="E1019" s="12"/>
      <c r="F1019" s="94"/>
      <c r="G1019" s="95"/>
      <c r="H1019" s="12"/>
      <c r="I1019" s="12"/>
      <c r="J1019" s="12"/>
      <c r="K1019" s="12"/>
      <c r="L1019" s="12"/>
    </row>
    <row r="1020" ht="16.5" customHeight="1">
      <c r="A1020" s="12"/>
      <c r="B1020" s="71"/>
      <c r="C1020" s="72"/>
      <c r="D1020" s="66"/>
      <c r="E1020" s="12"/>
      <c r="F1020" s="94"/>
      <c r="G1020" s="95"/>
      <c r="H1020" s="12"/>
      <c r="I1020" s="12"/>
      <c r="J1020" s="12"/>
      <c r="K1020" s="12"/>
      <c r="L1020" s="12"/>
    </row>
    <row r="1021" ht="16.5" customHeight="1">
      <c r="A1021" s="12"/>
      <c r="B1021" s="71"/>
      <c r="C1021" s="72"/>
      <c r="D1021" s="66"/>
      <c r="E1021" s="12"/>
      <c r="F1021" s="94"/>
      <c r="G1021" s="95"/>
      <c r="H1021" s="12"/>
      <c r="I1021" s="12"/>
      <c r="J1021" s="12"/>
      <c r="K1021" s="12"/>
      <c r="L1021" s="12"/>
    </row>
    <row r="1022" ht="16.5" customHeight="1">
      <c r="A1022" s="12"/>
      <c r="B1022" s="71"/>
      <c r="C1022" s="72"/>
      <c r="D1022" s="66"/>
      <c r="E1022" s="12"/>
      <c r="F1022" s="94"/>
      <c r="G1022" s="95"/>
      <c r="H1022" s="12"/>
      <c r="I1022" s="12"/>
      <c r="J1022" s="12"/>
      <c r="K1022" s="12"/>
      <c r="L1022" s="12"/>
    </row>
    <row r="1023" ht="16.5" customHeight="1">
      <c r="A1023" s="12"/>
      <c r="B1023" s="71"/>
      <c r="C1023" s="72"/>
      <c r="D1023" s="66"/>
      <c r="E1023" s="12"/>
      <c r="F1023" s="94"/>
      <c r="G1023" s="95"/>
      <c r="H1023" s="12"/>
      <c r="I1023" s="12"/>
      <c r="J1023" s="12"/>
      <c r="K1023" s="12"/>
      <c r="L1023" s="12"/>
    </row>
    <row r="1024" ht="16.5" customHeight="1">
      <c r="A1024" s="12"/>
      <c r="B1024" s="71"/>
      <c r="C1024" s="72"/>
      <c r="D1024" s="66"/>
      <c r="E1024" s="12"/>
      <c r="F1024" s="94"/>
      <c r="G1024" s="95"/>
      <c r="H1024" s="12"/>
      <c r="I1024" s="12"/>
      <c r="J1024" s="12"/>
      <c r="K1024" s="12"/>
      <c r="L1024" s="12"/>
    </row>
    <row r="1025" ht="16.5" customHeight="1">
      <c r="A1025" s="12"/>
      <c r="B1025" s="71"/>
      <c r="C1025" s="72"/>
      <c r="D1025" s="66"/>
      <c r="E1025" s="12"/>
      <c r="F1025" s="94"/>
      <c r="G1025" s="95"/>
      <c r="H1025" s="12"/>
      <c r="I1025" s="12"/>
      <c r="J1025" s="12"/>
      <c r="K1025" s="12"/>
      <c r="L1025" s="12"/>
    </row>
    <row r="1026" ht="16.5" customHeight="1">
      <c r="A1026" s="12"/>
      <c r="B1026" s="71"/>
      <c r="C1026" s="72"/>
      <c r="D1026" s="66"/>
      <c r="E1026" s="12"/>
      <c r="F1026" s="94"/>
      <c r="G1026" s="95"/>
      <c r="H1026" s="12"/>
      <c r="I1026" s="12"/>
      <c r="J1026" s="12"/>
      <c r="K1026" s="12"/>
      <c r="L1026" s="12"/>
    </row>
    <row r="1027" ht="16.5" customHeight="1">
      <c r="A1027" s="12"/>
      <c r="B1027" s="71"/>
      <c r="C1027" s="72"/>
      <c r="D1027" s="66"/>
      <c r="E1027" s="12"/>
      <c r="F1027" s="94"/>
      <c r="G1027" s="95"/>
      <c r="H1027" s="12"/>
      <c r="I1027" s="12"/>
      <c r="J1027" s="12"/>
      <c r="K1027" s="12"/>
      <c r="L1027" s="12"/>
    </row>
    <row r="1028" ht="16.5" customHeight="1">
      <c r="A1028" s="12"/>
      <c r="B1028" s="71"/>
      <c r="C1028" s="72"/>
      <c r="D1028" s="66"/>
      <c r="E1028" s="12"/>
      <c r="F1028" s="94"/>
      <c r="G1028" s="95"/>
      <c r="H1028" s="12"/>
      <c r="I1028" s="12"/>
      <c r="J1028" s="12"/>
      <c r="K1028" s="12"/>
      <c r="L1028" s="12"/>
    </row>
    <row r="1029" ht="16.5" customHeight="1">
      <c r="A1029" s="12"/>
      <c r="B1029" s="71"/>
      <c r="C1029" s="72"/>
      <c r="D1029" s="66"/>
      <c r="E1029" s="12"/>
      <c r="F1029" s="94"/>
      <c r="G1029" s="95"/>
      <c r="H1029" s="12"/>
      <c r="I1029" s="12"/>
      <c r="J1029" s="12"/>
      <c r="K1029" s="12"/>
      <c r="L1029" s="12"/>
    </row>
    <row r="1030" ht="16.5" customHeight="1">
      <c r="A1030" s="12"/>
      <c r="B1030" s="71"/>
      <c r="C1030" s="72"/>
      <c r="D1030" s="66"/>
      <c r="E1030" s="12"/>
      <c r="F1030" s="94"/>
      <c r="G1030" s="95"/>
      <c r="H1030" s="12"/>
      <c r="I1030" s="12"/>
      <c r="J1030" s="12"/>
      <c r="K1030" s="12"/>
      <c r="L1030" s="12"/>
    </row>
    <row r="1031" ht="16.5" customHeight="1">
      <c r="A1031" s="12"/>
      <c r="B1031" s="71"/>
      <c r="C1031" s="72"/>
      <c r="D1031" s="66"/>
      <c r="E1031" s="12"/>
      <c r="F1031" s="94"/>
      <c r="G1031" s="95"/>
      <c r="H1031" s="12"/>
      <c r="I1031" s="12"/>
      <c r="J1031" s="12"/>
      <c r="K1031" s="12"/>
      <c r="L1031" s="12"/>
    </row>
    <row r="1032" ht="16.5" customHeight="1">
      <c r="A1032" s="12"/>
      <c r="B1032" s="71"/>
      <c r="C1032" s="72"/>
      <c r="D1032" s="66"/>
      <c r="E1032" s="12"/>
      <c r="F1032" s="94"/>
      <c r="G1032" s="95"/>
      <c r="H1032" s="12"/>
      <c r="I1032" s="12"/>
      <c r="J1032" s="12"/>
      <c r="K1032" s="12"/>
      <c r="L1032" s="12"/>
    </row>
    <row r="1033" ht="16.5" customHeight="1">
      <c r="A1033" s="12"/>
      <c r="B1033" s="71"/>
      <c r="C1033" s="72"/>
      <c r="D1033" s="66"/>
      <c r="E1033" s="12"/>
      <c r="F1033" s="94"/>
      <c r="G1033" s="95"/>
      <c r="H1033" s="12"/>
      <c r="I1033" s="12"/>
      <c r="J1033" s="12"/>
      <c r="K1033" s="12"/>
      <c r="L1033" s="12"/>
    </row>
    <row r="1034" ht="16.5" customHeight="1">
      <c r="A1034" s="12"/>
      <c r="B1034" s="71"/>
      <c r="C1034" s="72"/>
      <c r="D1034" s="66"/>
      <c r="E1034" s="12"/>
      <c r="F1034" s="94"/>
      <c r="G1034" s="95"/>
      <c r="H1034" s="12"/>
      <c r="I1034" s="12"/>
      <c r="J1034" s="12"/>
      <c r="K1034" s="12"/>
      <c r="L1034" s="12"/>
    </row>
    <row r="1035" ht="16.5" customHeight="1">
      <c r="A1035" s="12"/>
      <c r="B1035" s="71"/>
      <c r="C1035" s="72"/>
      <c r="D1035" s="66"/>
      <c r="E1035" s="12"/>
      <c r="F1035" s="94"/>
      <c r="G1035" s="95"/>
      <c r="H1035" s="12"/>
      <c r="I1035" s="12"/>
      <c r="J1035" s="12"/>
      <c r="K1035" s="12"/>
      <c r="L1035" s="12"/>
    </row>
    <row r="1036" ht="16.5" customHeight="1">
      <c r="A1036" s="12"/>
      <c r="B1036" s="71"/>
      <c r="C1036" s="72"/>
      <c r="D1036" s="66"/>
      <c r="E1036" s="12"/>
      <c r="F1036" s="94"/>
      <c r="G1036" s="95"/>
      <c r="H1036" s="12"/>
      <c r="I1036" s="12"/>
      <c r="J1036" s="12"/>
      <c r="K1036" s="12"/>
      <c r="L1036" s="12"/>
    </row>
    <row r="1037" ht="16.5" customHeight="1">
      <c r="A1037" s="12"/>
      <c r="B1037" s="71"/>
      <c r="C1037" s="72"/>
      <c r="D1037" s="66"/>
      <c r="E1037" s="12"/>
      <c r="F1037" s="94"/>
      <c r="G1037" s="95"/>
      <c r="H1037" s="12"/>
      <c r="I1037" s="12"/>
      <c r="J1037" s="12"/>
      <c r="K1037" s="12"/>
      <c r="L1037" s="12"/>
    </row>
    <row r="1038" ht="16.5" customHeight="1">
      <c r="A1038" s="12"/>
      <c r="B1038" s="71"/>
      <c r="C1038" s="72"/>
      <c r="D1038" s="66"/>
      <c r="E1038" s="12"/>
      <c r="F1038" s="94"/>
      <c r="G1038" s="95"/>
      <c r="H1038" s="12"/>
      <c r="I1038" s="12"/>
      <c r="J1038" s="12"/>
      <c r="K1038" s="12"/>
      <c r="L1038" s="12"/>
    </row>
    <row r="1039" ht="16.5" customHeight="1">
      <c r="A1039" s="12"/>
      <c r="B1039" s="71"/>
      <c r="C1039" s="72"/>
      <c r="D1039" s="66"/>
      <c r="E1039" s="12"/>
      <c r="F1039" s="94"/>
      <c r="G1039" s="95"/>
      <c r="H1039" s="12"/>
      <c r="I1039" s="12"/>
      <c r="J1039" s="12"/>
      <c r="K1039" s="12"/>
      <c r="L1039" s="12"/>
    </row>
    <row r="1040" ht="16.5" customHeight="1">
      <c r="A1040" s="12"/>
      <c r="B1040" s="71"/>
      <c r="C1040" s="72"/>
      <c r="D1040" s="66"/>
      <c r="E1040" s="12"/>
      <c r="F1040" s="94"/>
      <c r="G1040" s="95"/>
      <c r="H1040" s="12"/>
      <c r="I1040" s="12"/>
      <c r="J1040" s="12"/>
      <c r="K1040" s="12"/>
      <c r="L1040" s="12"/>
    </row>
    <row r="1041" ht="16.5" customHeight="1">
      <c r="A1041" s="12"/>
      <c r="B1041" s="71"/>
      <c r="C1041" s="72"/>
      <c r="D1041" s="66"/>
      <c r="E1041" s="12"/>
      <c r="F1041" s="94"/>
      <c r="G1041" s="95"/>
      <c r="H1041" s="12"/>
      <c r="I1041" s="12"/>
      <c r="J1041" s="12"/>
      <c r="K1041" s="12"/>
      <c r="L1041" s="12"/>
    </row>
    <row r="1042" ht="16.5" customHeight="1">
      <c r="A1042" s="12"/>
      <c r="B1042" s="71"/>
      <c r="C1042" s="72"/>
      <c r="D1042" s="66"/>
      <c r="E1042" s="12"/>
      <c r="F1042" s="94"/>
      <c r="G1042" s="95"/>
      <c r="H1042" s="12"/>
      <c r="I1042" s="12"/>
      <c r="J1042" s="12"/>
      <c r="K1042" s="12"/>
      <c r="L1042" s="12"/>
    </row>
    <row r="1043" ht="16.5" customHeight="1">
      <c r="A1043" s="12"/>
      <c r="B1043" s="71"/>
      <c r="C1043" s="72"/>
      <c r="D1043" s="66"/>
      <c r="E1043" s="12"/>
      <c r="F1043" s="94"/>
      <c r="G1043" s="95"/>
      <c r="H1043" s="12"/>
      <c r="I1043" s="12"/>
      <c r="J1043" s="12"/>
      <c r="K1043" s="12"/>
      <c r="L1043" s="12"/>
    </row>
    <row r="1044" ht="16.5" customHeight="1">
      <c r="A1044" s="12"/>
      <c r="B1044" s="71"/>
      <c r="C1044" s="72"/>
      <c r="D1044" s="66"/>
      <c r="E1044" s="12"/>
      <c r="F1044" s="94"/>
      <c r="G1044" s="95"/>
      <c r="H1044" s="12"/>
      <c r="I1044" s="12"/>
      <c r="J1044" s="12"/>
      <c r="K1044" s="12"/>
      <c r="L1044" s="12"/>
    </row>
    <row r="1045" ht="16.5" customHeight="1">
      <c r="A1045" s="12"/>
      <c r="B1045" s="71"/>
      <c r="C1045" s="72"/>
      <c r="D1045" s="66"/>
      <c r="E1045" s="12"/>
      <c r="F1045" s="94"/>
      <c r="G1045" s="95"/>
      <c r="H1045" s="12"/>
      <c r="I1045" s="12"/>
      <c r="J1045" s="12"/>
      <c r="K1045" s="12"/>
      <c r="L1045" s="12"/>
    </row>
    <row r="1046" ht="16.5" customHeight="1">
      <c r="A1046" s="12"/>
      <c r="B1046" s="71"/>
      <c r="C1046" s="72"/>
      <c r="D1046" s="66"/>
      <c r="E1046" s="12"/>
      <c r="F1046" s="94"/>
      <c r="G1046" s="95"/>
      <c r="H1046" s="12"/>
      <c r="I1046" s="12"/>
      <c r="J1046" s="12"/>
      <c r="K1046" s="12"/>
      <c r="L1046" s="12"/>
    </row>
    <row r="1047" ht="16.5" customHeight="1">
      <c r="A1047" s="12"/>
      <c r="B1047" s="71"/>
      <c r="C1047" s="72"/>
      <c r="D1047" s="66"/>
      <c r="E1047" s="12"/>
      <c r="F1047" s="94"/>
      <c r="G1047" s="95"/>
      <c r="H1047" s="12"/>
      <c r="I1047" s="12"/>
      <c r="J1047" s="12"/>
      <c r="K1047" s="12"/>
      <c r="L1047" s="12"/>
    </row>
    <row r="1048" ht="16.5" customHeight="1">
      <c r="A1048" s="12"/>
      <c r="B1048" s="71"/>
      <c r="C1048" s="72"/>
      <c r="D1048" s="66"/>
      <c r="E1048" s="12"/>
      <c r="F1048" s="94"/>
      <c r="G1048" s="95"/>
      <c r="H1048" s="12"/>
      <c r="I1048" s="12"/>
      <c r="J1048" s="12"/>
      <c r="K1048" s="12"/>
      <c r="L1048" s="12"/>
    </row>
    <row r="1049" ht="16.5" customHeight="1">
      <c r="A1049" s="12"/>
      <c r="B1049" s="71"/>
      <c r="C1049" s="72"/>
      <c r="D1049" s="66"/>
      <c r="E1049" s="12"/>
      <c r="F1049" s="94"/>
      <c r="G1049" s="95"/>
      <c r="H1049" s="12"/>
      <c r="I1049" s="12"/>
      <c r="J1049" s="12"/>
      <c r="K1049" s="12"/>
      <c r="L1049" s="12"/>
    </row>
    <row r="1050" ht="16.5" customHeight="1">
      <c r="A1050" s="12"/>
      <c r="B1050" s="71"/>
      <c r="C1050" s="72"/>
      <c r="D1050" s="66"/>
      <c r="E1050" s="12"/>
      <c r="F1050" s="94"/>
      <c r="G1050" s="95"/>
      <c r="H1050" s="12"/>
      <c r="I1050" s="12"/>
      <c r="J1050" s="12"/>
      <c r="K1050" s="12"/>
      <c r="L1050" s="12"/>
    </row>
    <row r="1051" ht="16.5" customHeight="1">
      <c r="A1051" s="12"/>
      <c r="B1051" s="71"/>
      <c r="C1051" s="72"/>
      <c r="D1051" s="66"/>
      <c r="E1051" s="12"/>
      <c r="F1051" s="94"/>
      <c r="G1051" s="95"/>
      <c r="H1051" s="12"/>
      <c r="I1051" s="12"/>
      <c r="J1051" s="12"/>
      <c r="K1051" s="12"/>
      <c r="L1051" s="12"/>
    </row>
    <row r="1052" ht="16.5" customHeight="1">
      <c r="A1052" s="12"/>
      <c r="B1052" s="71"/>
      <c r="C1052" s="72"/>
      <c r="D1052" s="66"/>
      <c r="E1052" s="12"/>
      <c r="F1052" s="94"/>
      <c r="G1052" s="95"/>
      <c r="H1052" s="12"/>
      <c r="I1052" s="12"/>
      <c r="J1052" s="12"/>
      <c r="K1052" s="12"/>
      <c r="L1052" s="12"/>
    </row>
    <row r="1053" ht="16.5" customHeight="1">
      <c r="A1053" s="12"/>
      <c r="B1053" s="71"/>
      <c r="C1053" s="72"/>
      <c r="D1053" s="66"/>
      <c r="E1053" s="12"/>
      <c r="F1053" s="94"/>
      <c r="G1053" s="95"/>
      <c r="H1053" s="12"/>
      <c r="I1053" s="12"/>
      <c r="J1053" s="12"/>
      <c r="K1053" s="12"/>
      <c r="L1053" s="12"/>
    </row>
    <row r="1054" ht="16.5" customHeight="1">
      <c r="A1054" s="12"/>
      <c r="B1054" s="71"/>
      <c r="C1054" s="72"/>
      <c r="D1054" s="66"/>
      <c r="E1054" s="12"/>
      <c r="F1054" s="94"/>
      <c r="G1054" s="95"/>
      <c r="H1054" s="12"/>
      <c r="I1054" s="12"/>
      <c r="J1054" s="12"/>
      <c r="K1054" s="12"/>
      <c r="L1054" s="12"/>
    </row>
    <row r="1055" ht="16.5" customHeight="1">
      <c r="A1055" s="12"/>
      <c r="B1055" s="71"/>
      <c r="C1055" s="72"/>
      <c r="D1055" s="66"/>
      <c r="E1055" s="12"/>
      <c r="F1055" s="94"/>
      <c r="G1055" s="95"/>
      <c r="H1055" s="12"/>
      <c r="I1055" s="12"/>
      <c r="J1055" s="12"/>
      <c r="K1055" s="12"/>
      <c r="L1055" s="12"/>
    </row>
    <row r="1056" ht="16.5" customHeight="1">
      <c r="A1056" s="12"/>
      <c r="B1056" s="71"/>
      <c r="C1056" s="72"/>
      <c r="D1056" s="66"/>
      <c r="E1056" s="12"/>
      <c r="F1056" s="94"/>
      <c r="G1056" s="95"/>
      <c r="H1056" s="12"/>
      <c r="I1056" s="12"/>
      <c r="J1056" s="12"/>
      <c r="K1056" s="12"/>
      <c r="L1056" s="12"/>
    </row>
    <row r="1057" ht="16.5" customHeight="1">
      <c r="A1057" s="12"/>
      <c r="B1057" s="71"/>
      <c r="C1057" s="72"/>
      <c r="D1057" s="66"/>
      <c r="E1057" s="12"/>
      <c r="F1057" s="94"/>
      <c r="G1057" s="95"/>
      <c r="H1057" s="12"/>
      <c r="I1057" s="12"/>
      <c r="J1057" s="12"/>
      <c r="K1057" s="12"/>
      <c r="L1057" s="12"/>
    </row>
    <row r="1058" ht="16.5" customHeight="1">
      <c r="A1058" s="12"/>
      <c r="B1058" s="71"/>
      <c r="C1058" s="72"/>
      <c r="D1058" s="66"/>
      <c r="E1058" s="12"/>
      <c r="F1058" s="94"/>
      <c r="G1058" s="95"/>
      <c r="H1058" s="12"/>
      <c r="I1058" s="12"/>
      <c r="J1058" s="12"/>
      <c r="K1058" s="12"/>
      <c r="L1058" s="12"/>
    </row>
    <row r="1059" ht="16.5" customHeight="1">
      <c r="A1059" s="12"/>
      <c r="B1059" s="71"/>
      <c r="C1059" s="72"/>
      <c r="D1059" s="66"/>
      <c r="E1059" s="12"/>
      <c r="F1059" s="94"/>
      <c r="G1059" s="95"/>
      <c r="H1059" s="12"/>
      <c r="I1059" s="12"/>
      <c r="J1059" s="12"/>
      <c r="K1059" s="12"/>
      <c r="L1059" s="12"/>
    </row>
    <row r="1060" ht="16.5" customHeight="1">
      <c r="A1060" s="12"/>
      <c r="B1060" s="71"/>
      <c r="C1060" s="72"/>
      <c r="D1060" s="66"/>
      <c r="E1060" s="12"/>
      <c r="F1060" s="94"/>
      <c r="G1060" s="95"/>
      <c r="H1060" s="12"/>
      <c r="I1060" s="12"/>
      <c r="J1060" s="12"/>
      <c r="K1060" s="12"/>
      <c r="L1060" s="12"/>
    </row>
    <row r="1061" ht="16.5" customHeight="1">
      <c r="A1061" s="12"/>
      <c r="B1061" s="71"/>
      <c r="C1061" s="72"/>
      <c r="D1061" s="66"/>
      <c r="E1061" s="12"/>
      <c r="F1061" s="94"/>
      <c r="G1061" s="95"/>
      <c r="H1061" s="12"/>
      <c r="I1061" s="12"/>
      <c r="J1061" s="12"/>
      <c r="K1061" s="12"/>
      <c r="L1061" s="12"/>
    </row>
    <row r="1062" ht="16.5" customHeight="1">
      <c r="A1062" s="12"/>
      <c r="B1062" s="71"/>
      <c r="C1062" s="72"/>
      <c r="D1062" s="66"/>
      <c r="E1062" s="12"/>
      <c r="F1062" s="94"/>
      <c r="G1062" s="95"/>
      <c r="H1062" s="12"/>
      <c r="I1062" s="12"/>
      <c r="J1062" s="12"/>
      <c r="K1062" s="12"/>
      <c r="L1062" s="12"/>
    </row>
    <row r="1063" ht="16.5" customHeight="1">
      <c r="A1063" s="12"/>
      <c r="B1063" s="71"/>
      <c r="C1063" s="72"/>
      <c r="D1063" s="66"/>
      <c r="E1063" s="12"/>
      <c r="F1063" s="94"/>
      <c r="G1063" s="95"/>
      <c r="H1063" s="12"/>
      <c r="I1063" s="12"/>
      <c r="J1063" s="12"/>
      <c r="K1063" s="12"/>
      <c r="L1063" s="12"/>
    </row>
    <row r="1064" ht="16.5" customHeight="1">
      <c r="A1064" s="12"/>
      <c r="B1064" s="71"/>
      <c r="C1064" s="72"/>
      <c r="D1064" s="66"/>
      <c r="E1064" s="12"/>
      <c r="F1064" s="94"/>
      <c r="G1064" s="95"/>
      <c r="H1064" s="12"/>
      <c r="I1064" s="12"/>
      <c r="J1064" s="12"/>
      <c r="K1064" s="12"/>
      <c r="L1064" s="12"/>
    </row>
    <row r="1065" ht="16.5" customHeight="1">
      <c r="A1065" s="12"/>
      <c r="B1065" s="71"/>
      <c r="C1065" s="72"/>
      <c r="D1065" s="66"/>
      <c r="E1065" s="12"/>
      <c r="F1065" s="94"/>
      <c r="G1065" s="95"/>
      <c r="H1065" s="12"/>
      <c r="I1065" s="12"/>
      <c r="J1065" s="12"/>
      <c r="K1065" s="12"/>
      <c r="L1065" s="12"/>
    </row>
    <row r="1066" ht="16.5" customHeight="1">
      <c r="A1066" s="12"/>
      <c r="B1066" s="71"/>
      <c r="C1066" s="72"/>
      <c r="D1066" s="66"/>
      <c r="E1066" s="12"/>
      <c r="F1066" s="94"/>
      <c r="G1066" s="95"/>
      <c r="H1066" s="12"/>
      <c r="I1066" s="12"/>
      <c r="J1066" s="12"/>
      <c r="K1066" s="12"/>
      <c r="L1066" s="12"/>
    </row>
    <row r="1067" ht="16.5" customHeight="1">
      <c r="A1067" s="12"/>
      <c r="B1067" s="71"/>
      <c r="C1067" s="72"/>
      <c r="D1067" s="66"/>
      <c r="E1067" s="12"/>
      <c r="F1067" s="94"/>
      <c r="G1067" s="95"/>
      <c r="H1067" s="12"/>
      <c r="I1067" s="12"/>
      <c r="J1067" s="12"/>
      <c r="K1067" s="12"/>
      <c r="L1067" s="12"/>
    </row>
    <row r="1068" ht="16.5" customHeight="1">
      <c r="A1068" s="12"/>
      <c r="B1068" s="71"/>
      <c r="C1068" s="72"/>
      <c r="D1068" s="66"/>
      <c r="E1068" s="12"/>
      <c r="F1068" s="94"/>
      <c r="G1068" s="95"/>
      <c r="H1068" s="12"/>
      <c r="I1068" s="12"/>
      <c r="J1068" s="12"/>
      <c r="K1068" s="12"/>
      <c r="L1068" s="12"/>
    </row>
    <row r="1069" ht="16.5" customHeight="1">
      <c r="A1069" s="12"/>
      <c r="B1069" s="71"/>
      <c r="C1069" s="72"/>
      <c r="D1069" s="66"/>
      <c r="E1069" s="12"/>
      <c r="F1069" s="94"/>
      <c r="G1069" s="95"/>
      <c r="H1069" s="12"/>
      <c r="I1069" s="12"/>
      <c r="J1069" s="12"/>
      <c r="K1069" s="12"/>
      <c r="L1069" s="12"/>
    </row>
    <row r="1070" ht="16.5" customHeight="1">
      <c r="A1070" s="12"/>
      <c r="B1070" s="71"/>
      <c r="C1070" s="72"/>
      <c r="D1070" s="66"/>
      <c r="E1070" s="12"/>
      <c r="F1070" s="94"/>
      <c r="G1070" s="95"/>
      <c r="H1070" s="12"/>
      <c r="I1070" s="12"/>
      <c r="J1070" s="12"/>
      <c r="K1070" s="12"/>
      <c r="L1070" s="12"/>
    </row>
    <row r="1071" ht="16.5" customHeight="1">
      <c r="A1071" s="12"/>
      <c r="B1071" s="71"/>
      <c r="C1071" s="72"/>
      <c r="D1071" s="66"/>
      <c r="E1071" s="12"/>
      <c r="F1071" s="94"/>
      <c r="G1071" s="95"/>
      <c r="H1071" s="12"/>
      <c r="I1071" s="12"/>
      <c r="J1071" s="12"/>
      <c r="K1071" s="12"/>
      <c r="L1071" s="12"/>
    </row>
    <row r="1072" ht="16.5" customHeight="1">
      <c r="A1072" s="12"/>
      <c r="B1072" s="71"/>
      <c r="C1072" s="72"/>
      <c r="D1072" s="66"/>
      <c r="E1072" s="12"/>
      <c r="F1072" s="94"/>
      <c r="G1072" s="95"/>
      <c r="H1072" s="12"/>
      <c r="I1072" s="12"/>
      <c r="J1072" s="12"/>
      <c r="K1072" s="12"/>
      <c r="L1072" s="12"/>
    </row>
    <row r="1073" ht="16.5" customHeight="1">
      <c r="A1073" s="12"/>
      <c r="B1073" s="71"/>
      <c r="C1073" s="72"/>
      <c r="D1073" s="66"/>
      <c r="E1073" s="12"/>
      <c r="F1073" s="94"/>
      <c r="G1073" s="95"/>
      <c r="H1073" s="12"/>
      <c r="I1073" s="12"/>
      <c r="J1073" s="12"/>
      <c r="K1073" s="12"/>
      <c r="L1073" s="12"/>
    </row>
    <row r="1074" ht="16.5" customHeight="1">
      <c r="A1074" s="12"/>
      <c r="B1074" s="71"/>
      <c r="C1074" s="72"/>
      <c r="D1074" s="66"/>
      <c r="E1074" s="12"/>
      <c r="F1074" s="94"/>
      <c r="G1074" s="95"/>
      <c r="H1074" s="12"/>
      <c r="I1074" s="12"/>
      <c r="J1074" s="12"/>
      <c r="K1074" s="12"/>
      <c r="L1074" s="12"/>
    </row>
    <row r="1075" ht="16.5" customHeight="1">
      <c r="A1075" s="12"/>
      <c r="B1075" s="71"/>
      <c r="C1075" s="72"/>
      <c r="D1075" s="66"/>
      <c r="E1075" s="12"/>
      <c r="F1075" s="94"/>
      <c r="G1075" s="95"/>
      <c r="H1075" s="12"/>
      <c r="I1075" s="12"/>
      <c r="J1075" s="12"/>
      <c r="K1075" s="12"/>
      <c r="L1075" s="12"/>
    </row>
    <row r="1076" ht="16.5" customHeight="1">
      <c r="A1076" s="12"/>
      <c r="B1076" s="71"/>
      <c r="C1076" s="72"/>
      <c r="D1076" s="66"/>
      <c r="E1076" s="12"/>
      <c r="F1076" s="94"/>
      <c r="G1076" s="95"/>
      <c r="H1076" s="12"/>
      <c r="I1076" s="12"/>
      <c r="J1076" s="12"/>
      <c r="K1076" s="12"/>
      <c r="L1076" s="12"/>
    </row>
    <row r="1077" ht="16.5" customHeight="1">
      <c r="A1077" s="12"/>
      <c r="B1077" s="71"/>
      <c r="C1077" s="72"/>
      <c r="D1077" s="66"/>
      <c r="E1077" s="12"/>
      <c r="F1077" s="94"/>
      <c r="G1077" s="95"/>
      <c r="H1077" s="12"/>
      <c r="I1077" s="12"/>
      <c r="J1077" s="12"/>
      <c r="K1077" s="12"/>
      <c r="L1077" s="12"/>
    </row>
    <row r="1078" ht="16.5" customHeight="1">
      <c r="A1078" s="12"/>
      <c r="B1078" s="71"/>
      <c r="C1078" s="72"/>
      <c r="D1078" s="66"/>
      <c r="E1078" s="12"/>
      <c r="F1078" s="94"/>
      <c r="G1078" s="95"/>
      <c r="H1078" s="12"/>
      <c r="I1078" s="12"/>
      <c r="J1078" s="12"/>
      <c r="K1078" s="12"/>
      <c r="L1078" s="12"/>
    </row>
    <row r="1079" ht="16.5" customHeight="1">
      <c r="A1079" s="12"/>
      <c r="B1079" s="71"/>
      <c r="C1079" s="72"/>
      <c r="D1079" s="66"/>
      <c r="E1079" s="12"/>
      <c r="F1079" s="94"/>
      <c r="G1079" s="95"/>
      <c r="H1079" s="12"/>
      <c r="I1079" s="12"/>
      <c r="J1079" s="12"/>
      <c r="K1079" s="12"/>
      <c r="L1079" s="12"/>
    </row>
    <row r="1080" ht="16.5" customHeight="1">
      <c r="A1080" s="12"/>
      <c r="B1080" s="71"/>
      <c r="C1080" s="72"/>
      <c r="D1080" s="66"/>
      <c r="E1080" s="12"/>
      <c r="F1080" s="94"/>
      <c r="G1080" s="95"/>
      <c r="H1080" s="12"/>
      <c r="I1080" s="12"/>
      <c r="J1080" s="12"/>
      <c r="K1080" s="12"/>
      <c r="L1080" s="12"/>
    </row>
    <row r="1081" ht="16.5" customHeight="1">
      <c r="A1081" s="12"/>
      <c r="B1081" s="71"/>
      <c r="C1081" s="72"/>
      <c r="D1081" s="66"/>
      <c r="E1081" s="12"/>
      <c r="F1081" s="94"/>
      <c r="G1081" s="95"/>
      <c r="H1081" s="12"/>
      <c r="I1081" s="12"/>
      <c r="J1081" s="12"/>
      <c r="K1081" s="12"/>
      <c r="L1081" s="12"/>
    </row>
    <row r="1082" ht="16.5" customHeight="1">
      <c r="A1082" s="12"/>
      <c r="B1082" s="71"/>
      <c r="C1082" s="72"/>
      <c r="D1082" s="66"/>
      <c r="E1082" s="12"/>
      <c r="F1082" s="94"/>
      <c r="G1082" s="95"/>
      <c r="H1082" s="12"/>
      <c r="I1082" s="12"/>
      <c r="J1082" s="12"/>
      <c r="K1082" s="12"/>
      <c r="L1082" s="12"/>
    </row>
    <row r="1083" ht="16.5" customHeight="1">
      <c r="A1083" s="12"/>
      <c r="B1083" s="71"/>
      <c r="C1083" s="72"/>
      <c r="D1083" s="66"/>
      <c r="E1083" s="12"/>
      <c r="F1083" s="94"/>
      <c r="G1083" s="95"/>
      <c r="H1083" s="12"/>
      <c r="I1083" s="12"/>
      <c r="J1083" s="12"/>
      <c r="K1083" s="12"/>
      <c r="L1083" s="12"/>
    </row>
    <row r="1084" ht="16.5" customHeight="1">
      <c r="A1084" s="12"/>
      <c r="B1084" s="71"/>
      <c r="C1084" s="72"/>
      <c r="D1084" s="66"/>
      <c r="E1084" s="12"/>
      <c r="F1084" s="94"/>
      <c r="G1084" s="95"/>
      <c r="H1084" s="12"/>
      <c r="I1084" s="12"/>
      <c r="J1084" s="12"/>
      <c r="K1084" s="12"/>
      <c r="L1084" s="12"/>
    </row>
    <row r="1085" ht="16.5" customHeight="1">
      <c r="A1085" s="12"/>
      <c r="B1085" s="71"/>
      <c r="C1085" s="72"/>
      <c r="D1085" s="66"/>
      <c r="E1085" s="12"/>
      <c r="F1085" s="94"/>
      <c r="G1085" s="95"/>
      <c r="H1085" s="12"/>
      <c r="I1085" s="12"/>
      <c r="J1085" s="12"/>
      <c r="K1085" s="12"/>
      <c r="L1085" s="12"/>
    </row>
    <row r="1086" ht="16.5" customHeight="1">
      <c r="A1086" s="12"/>
      <c r="B1086" s="71"/>
      <c r="C1086" s="72"/>
      <c r="D1086" s="66"/>
      <c r="E1086" s="12"/>
      <c r="F1086" s="94"/>
      <c r="G1086" s="95"/>
      <c r="H1086" s="12"/>
      <c r="I1086" s="12"/>
      <c r="J1086" s="12"/>
      <c r="K1086" s="12"/>
      <c r="L1086" s="12"/>
    </row>
    <row r="1087" ht="16.5" customHeight="1">
      <c r="A1087" s="12"/>
      <c r="B1087" s="71"/>
      <c r="C1087" s="72"/>
      <c r="D1087" s="66"/>
      <c r="E1087" s="12"/>
      <c r="F1087" s="94"/>
      <c r="G1087" s="95"/>
      <c r="H1087" s="12"/>
      <c r="I1087" s="12"/>
      <c r="J1087" s="12"/>
      <c r="K1087" s="12"/>
      <c r="L1087" s="12"/>
    </row>
    <row r="1088" ht="16.5" customHeight="1">
      <c r="A1088" s="12"/>
      <c r="B1088" s="71"/>
      <c r="C1088" s="72"/>
      <c r="D1088" s="66"/>
      <c r="E1088" s="12"/>
      <c r="F1088" s="94"/>
      <c r="G1088" s="95"/>
      <c r="H1088" s="12"/>
      <c r="I1088" s="12"/>
      <c r="J1088" s="12"/>
      <c r="K1088" s="12"/>
      <c r="L1088" s="12"/>
    </row>
    <row r="1089" ht="16.5" customHeight="1">
      <c r="A1089" s="12"/>
      <c r="B1089" s="71"/>
      <c r="C1089" s="72"/>
      <c r="D1089" s="66"/>
      <c r="E1089" s="12"/>
      <c r="F1089" s="94"/>
      <c r="G1089" s="95"/>
      <c r="H1089" s="12"/>
      <c r="I1089" s="12"/>
      <c r="J1089" s="12"/>
      <c r="K1089" s="12"/>
      <c r="L1089" s="12"/>
    </row>
    <row r="1090" ht="16.5" customHeight="1">
      <c r="A1090" s="12"/>
      <c r="B1090" s="71"/>
      <c r="C1090" s="72"/>
      <c r="D1090" s="66"/>
      <c r="E1090" s="12"/>
      <c r="F1090" s="94"/>
      <c r="G1090" s="95"/>
      <c r="H1090" s="12"/>
      <c r="I1090" s="12"/>
      <c r="J1090" s="12"/>
      <c r="K1090" s="12"/>
      <c r="L1090" s="12"/>
    </row>
    <row r="1091" ht="16.5" customHeight="1">
      <c r="A1091" s="12"/>
      <c r="B1091" s="71"/>
      <c r="C1091" s="72"/>
      <c r="D1091" s="66"/>
      <c r="E1091" s="12"/>
      <c r="F1091" s="94"/>
      <c r="G1091" s="95"/>
      <c r="H1091" s="12"/>
      <c r="I1091" s="12"/>
      <c r="J1091" s="12"/>
      <c r="K1091" s="12"/>
      <c r="L1091" s="12"/>
    </row>
    <row r="1092" ht="16.5" customHeight="1">
      <c r="A1092" s="12"/>
      <c r="B1092" s="71"/>
      <c r="C1092" s="72"/>
      <c r="D1092" s="66"/>
      <c r="E1092" s="12"/>
      <c r="F1092" s="94"/>
      <c r="G1092" s="95"/>
      <c r="H1092" s="12"/>
      <c r="I1092" s="12"/>
      <c r="J1092" s="12"/>
      <c r="K1092" s="12"/>
      <c r="L1092" s="12"/>
    </row>
    <row r="1093" ht="16.5" customHeight="1">
      <c r="A1093" s="12"/>
      <c r="B1093" s="71"/>
      <c r="C1093" s="72"/>
      <c r="D1093" s="66"/>
      <c r="E1093" s="12"/>
      <c r="F1093" s="94"/>
      <c r="G1093" s="95"/>
      <c r="H1093" s="12"/>
      <c r="I1093" s="12"/>
      <c r="J1093" s="12"/>
      <c r="K1093" s="12"/>
      <c r="L1093" s="12"/>
    </row>
    <row r="1094" ht="16.5" customHeight="1">
      <c r="A1094" s="12"/>
      <c r="B1094" s="71"/>
      <c r="C1094" s="72"/>
      <c r="D1094" s="66"/>
      <c r="E1094" s="12"/>
      <c r="F1094" s="94"/>
      <c r="G1094" s="95"/>
      <c r="H1094" s="12"/>
      <c r="I1094" s="12"/>
      <c r="J1094" s="12"/>
      <c r="K1094" s="12"/>
      <c r="L1094" s="12"/>
    </row>
    <row r="1095" ht="16.5" customHeight="1">
      <c r="A1095" s="12"/>
      <c r="B1095" s="71"/>
      <c r="C1095" s="72"/>
      <c r="D1095" s="66"/>
      <c r="E1095" s="12"/>
      <c r="F1095" s="94"/>
      <c r="G1095" s="95"/>
      <c r="H1095" s="12"/>
      <c r="I1095" s="12"/>
      <c r="J1095" s="12"/>
      <c r="K1095" s="12"/>
      <c r="L1095" s="12"/>
    </row>
    <row r="1096" ht="16.5" customHeight="1">
      <c r="A1096" s="12"/>
      <c r="B1096" s="71"/>
      <c r="C1096" s="72"/>
      <c r="D1096" s="66"/>
      <c r="E1096" s="12"/>
      <c r="F1096" s="94"/>
      <c r="G1096" s="95"/>
      <c r="H1096" s="12"/>
      <c r="I1096" s="12"/>
      <c r="J1096" s="12"/>
      <c r="K1096" s="12"/>
      <c r="L1096" s="12"/>
    </row>
    <row r="1097" ht="16.5" customHeight="1">
      <c r="A1097" s="12"/>
      <c r="B1097" s="71"/>
      <c r="C1097" s="72"/>
      <c r="D1097" s="66"/>
      <c r="E1097" s="12"/>
      <c r="F1097" s="94"/>
      <c r="G1097" s="95"/>
      <c r="H1097" s="12"/>
      <c r="I1097" s="12"/>
      <c r="J1097" s="12"/>
      <c r="K1097" s="12"/>
      <c r="L1097" s="12"/>
    </row>
    <row r="1098" ht="16.5" customHeight="1">
      <c r="A1098" s="12"/>
      <c r="B1098" s="71"/>
      <c r="C1098" s="72"/>
      <c r="D1098" s="66"/>
      <c r="E1098" s="12"/>
      <c r="F1098" s="94"/>
      <c r="G1098" s="95"/>
      <c r="H1098" s="12"/>
      <c r="I1098" s="12"/>
      <c r="J1098" s="12"/>
      <c r="K1098" s="12"/>
      <c r="L1098" s="12"/>
    </row>
    <row r="1099" ht="16.5" customHeight="1">
      <c r="A1099" s="12"/>
      <c r="B1099" s="71"/>
      <c r="C1099" s="72"/>
      <c r="D1099" s="66"/>
      <c r="E1099" s="12"/>
      <c r="F1099" s="94"/>
      <c r="G1099" s="95"/>
      <c r="H1099" s="12"/>
      <c r="I1099" s="12"/>
      <c r="J1099" s="12"/>
      <c r="K1099" s="12"/>
      <c r="L1099" s="12"/>
    </row>
    <row r="1100" ht="16.5" customHeight="1">
      <c r="A1100" s="12"/>
      <c r="B1100" s="71"/>
      <c r="C1100" s="72"/>
      <c r="D1100" s="66"/>
      <c r="E1100" s="12"/>
      <c r="F1100" s="94"/>
      <c r="G1100" s="95"/>
      <c r="H1100" s="12"/>
      <c r="I1100" s="12"/>
      <c r="J1100" s="12"/>
      <c r="K1100" s="12"/>
      <c r="L1100" s="12"/>
    </row>
    <row r="1101" ht="16.5" customHeight="1">
      <c r="A1101" s="12"/>
      <c r="B1101" s="71"/>
      <c r="C1101" s="72"/>
      <c r="D1101" s="66"/>
      <c r="E1101" s="12"/>
      <c r="F1101" s="94"/>
      <c r="G1101" s="95"/>
      <c r="H1101" s="12"/>
      <c r="I1101" s="12"/>
      <c r="J1101" s="12"/>
      <c r="K1101" s="12"/>
      <c r="L1101" s="12"/>
    </row>
    <row r="1102" ht="16.5" customHeight="1">
      <c r="A1102" s="12"/>
      <c r="B1102" s="71"/>
      <c r="C1102" s="72"/>
      <c r="D1102" s="66"/>
      <c r="E1102" s="12"/>
      <c r="F1102" s="94"/>
      <c r="G1102" s="95"/>
      <c r="H1102" s="12"/>
      <c r="I1102" s="12"/>
      <c r="J1102" s="12"/>
      <c r="K1102" s="12"/>
      <c r="L1102" s="12"/>
    </row>
    <row r="1103" ht="16.5" customHeight="1">
      <c r="A1103" s="12"/>
      <c r="B1103" s="71"/>
      <c r="C1103" s="72"/>
      <c r="D1103" s="66"/>
      <c r="E1103" s="12"/>
      <c r="F1103" s="94"/>
      <c r="G1103" s="95"/>
      <c r="H1103" s="12"/>
      <c r="I1103" s="12"/>
      <c r="J1103" s="12"/>
      <c r="K1103" s="12"/>
      <c r="L1103" s="12"/>
    </row>
    <row r="1104" ht="16.5" customHeight="1">
      <c r="A1104" s="12"/>
      <c r="B1104" s="71"/>
      <c r="C1104" s="72"/>
      <c r="D1104" s="66"/>
      <c r="E1104" s="12"/>
      <c r="F1104" s="94"/>
      <c r="G1104" s="95"/>
      <c r="H1104" s="12"/>
      <c r="I1104" s="12"/>
      <c r="J1104" s="12"/>
      <c r="K1104" s="12"/>
      <c r="L1104" s="12"/>
    </row>
    <row r="1105" ht="16.5" customHeight="1">
      <c r="A1105" s="12"/>
      <c r="B1105" s="71"/>
      <c r="C1105" s="72"/>
      <c r="D1105" s="66"/>
      <c r="E1105" s="12"/>
      <c r="F1105" s="94"/>
      <c r="G1105" s="95"/>
      <c r="H1105" s="12"/>
      <c r="I1105" s="12"/>
      <c r="J1105" s="12"/>
      <c r="K1105" s="12"/>
      <c r="L1105" s="12"/>
    </row>
    <row r="1106" ht="16.5" customHeight="1">
      <c r="A1106" s="12"/>
      <c r="B1106" s="71"/>
      <c r="C1106" s="72"/>
      <c r="D1106" s="66"/>
      <c r="E1106" s="12"/>
      <c r="F1106" s="94"/>
      <c r="G1106" s="95"/>
      <c r="H1106" s="12"/>
      <c r="I1106" s="12"/>
      <c r="J1106" s="12"/>
      <c r="K1106" s="12"/>
      <c r="L1106" s="12"/>
    </row>
    <row r="1107" ht="16.5" customHeight="1">
      <c r="A1107" s="12"/>
      <c r="B1107" s="71"/>
      <c r="C1107" s="72"/>
      <c r="D1107" s="66"/>
      <c r="E1107" s="12"/>
      <c r="F1107" s="94"/>
      <c r="G1107" s="95"/>
      <c r="H1107" s="12"/>
      <c r="I1107" s="12"/>
      <c r="J1107" s="12"/>
      <c r="K1107" s="12"/>
      <c r="L1107" s="12"/>
    </row>
    <row r="1108" ht="16.5" customHeight="1">
      <c r="A1108" s="12"/>
      <c r="B1108" s="71"/>
      <c r="C1108" s="72"/>
      <c r="D1108" s="66"/>
      <c r="E1108" s="12"/>
      <c r="F1108" s="94"/>
      <c r="G1108" s="95"/>
      <c r="H1108" s="12"/>
      <c r="I1108" s="12"/>
      <c r="J1108" s="12"/>
      <c r="K1108" s="12"/>
      <c r="L1108" s="12"/>
    </row>
    <row r="1109" ht="16.5" customHeight="1">
      <c r="A1109" s="12"/>
      <c r="B1109" s="71"/>
      <c r="C1109" s="72"/>
      <c r="D1109" s="66"/>
      <c r="E1109" s="12"/>
      <c r="F1109" s="94"/>
      <c r="G1109" s="95"/>
      <c r="H1109" s="12"/>
      <c r="I1109" s="12"/>
      <c r="J1109" s="12"/>
      <c r="K1109" s="12"/>
      <c r="L1109" s="12"/>
    </row>
    <row r="1110" ht="16.5" customHeight="1">
      <c r="A1110" s="12"/>
      <c r="B1110" s="71"/>
      <c r="C1110" s="72"/>
      <c r="D1110" s="66"/>
      <c r="E1110" s="12"/>
      <c r="F1110" s="94"/>
      <c r="G1110" s="95"/>
      <c r="H1110" s="12"/>
      <c r="I1110" s="12"/>
      <c r="J1110" s="12"/>
      <c r="K1110" s="12"/>
      <c r="L1110" s="12"/>
    </row>
    <row r="1111" ht="16.5" customHeight="1">
      <c r="A1111" s="12"/>
      <c r="B1111" s="71"/>
      <c r="C1111" s="72"/>
      <c r="D1111" s="66"/>
      <c r="E1111" s="12"/>
      <c r="F1111" s="94"/>
      <c r="G1111" s="95"/>
      <c r="H1111" s="12"/>
      <c r="I1111" s="12"/>
      <c r="J1111" s="12"/>
      <c r="K1111" s="12"/>
      <c r="L1111" s="12"/>
    </row>
    <row r="1112" ht="16.5" customHeight="1">
      <c r="A1112" s="12"/>
      <c r="B1112" s="71"/>
      <c r="C1112" s="72"/>
      <c r="D1112" s="66"/>
      <c r="E1112" s="12"/>
      <c r="F1112" s="94"/>
      <c r="G1112" s="95"/>
      <c r="H1112" s="12"/>
      <c r="I1112" s="12"/>
      <c r="J1112" s="12"/>
      <c r="K1112" s="12"/>
      <c r="L1112" s="12"/>
    </row>
    <row r="1113" ht="16.5" customHeight="1">
      <c r="A1113" s="12"/>
      <c r="B1113" s="71"/>
      <c r="C1113" s="72"/>
      <c r="D1113" s="66"/>
      <c r="E1113" s="12"/>
      <c r="F1113" s="94"/>
      <c r="G1113" s="95"/>
      <c r="H1113" s="12"/>
      <c r="I1113" s="12"/>
      <c r="J1113" s="12"/>
      <c r="K1113" s="12"/>
      <c r="L1113" s="12"/>
    </row>
    <row r="1114" ht="16.5" customHeight="1">
      <c r="A1114" s="12"/>
      <c r="B1114" s="71"/>
      <c r="C1114" s="72"/>
      <c r="D1114" s="66"/>
      <c r="E1114" s="12"/>
      <c r="F1114" s="94"/>
      <c r="G1114" s="95"/>
      <c r="H1114" s="12"/>
      <c r="I1114" s="12"/>
      <c r="J1114" s="12"/>
      <c r="K1114" s="12"/>
      <c r="L1114" s="12"/>
    </row>
    <row r="1115" ht="16.5" customHeight="1">
      <c r="A1115" s="12"/>
      <c r="B1115" s="71"/>
      <c r="C1115" s="72"/>
      <c r="D1115" s="66"/>
      <c r="E1115" s="12"/>
      <c r="F1115" s="94"/>
      <c r="G1115" s="95"/>
      <c r="H1115" s="12"/>
      <c r="I1115" s="12"/>
      <c r="J1115" s="12"/>
      <c r="K1115" s="12"/>
      <c r="L1115" s="12"/>
    </row>
    <row r="1116" ht="16.5" customHeight="1">
      <c r="A1116" s="12"/>
      <c r="B1116" s="71"/>
      <c r="C1116" s="72"/>
      <c r="D1116" s="66"/>
      <c r="E1116" s="12"/>
      <c r="F1116" s="94"/>
      <c r="G1116" s="95"/>
      <c r="H1116" s="12"/>
      <c r="I1116" s="12"/>
      <c r="J1116" s="12"/>
      <c r="K1116" s="12"/>
      <c r="L1116" s="12"/>
    </row>
    <row r="1117" ht="16.5" customHeight="1">
      <c r="A1117" s="12"/>
      <c r="B1117" s="71"/>
      <c r="C1117" s="72"/>
      <c r="D1117" s="66"/>
      <c r="E1117" s="12"/>
      <c r="F1117" s="94"/>
      <c r="G1117" s="95"/>
      <c r="H1117" s="12"/>
      <c r="I1117" s="12"/>
      <c r="J1117" s="12"/>
      <c r="K1117" s="12"/>
      <c r="L1117" s="12"/>
    </row>
    <row r="1118" ht="16.5" customHeight="1">
      <c r="A1118" s="12"/>
      <c r="B1118" s="71"/>
      <c r="C1118" s="72"/>
      <c r="D1118" s="66"/>
      <c r="E1118" s="12"/>
      <c r="F1118" s="94"/>
      <c r="G1118" s="95"/>
      <c r="H1118" s="12"/>
      <c r="I1118" s="12"/>
      <c r="J1118" s="12"/>
      <c r="K1118" s="12"/>
      <c r="L1118" s="12"/>
    </row>
    <row r="1119" ht="16.5" customHeight="1">
      <c r="A1119" s="12"/>
      <c r="B1119" s="71"/>
      <c r="C1119" s="72"/>
      <c r="D1119" s="66"/>
      <c r="E1119" s="12"/>
      <c r="F1119" s="94"/>
      <c r="G1119" s="95"/>
      <c r="H1119" s="12"/>
      <c r="I1119" s="12"/>
      <c r="J1119" s="12"/>
      <c r="K1119" s="12"/>
      <c r="L1119" s="12"/>
    </row>
    <row r="1120" ht="16.5" customHeight="1">
      <c r="A1120" s="12"/>
      <c r="B1120" s="71"/>
      <c r="C1120" s="72"/>
      <c r="D1120" s="66"/>
      <c r="E1120" s="12"/>
      <c r="F1120" s="94"/>
      <c r="G1120" s="95"/>
      <c r="H1120" s="12"/>
      <c r="I1120" s="12"/>
      <c r="J1120" s="12"/>
      <c r="K1120" s="12"/>
      <c r="L1120" s="12"/>
    </row>
    <row r="1121" ht="16.5" customHeight="1">
      <c r="A1121" s="12"/>
      <c r="B1121" s="71"/>
      <c r="C1121" s="72"/>
      <c r="D1121" s="66"/>
      <c r="E1121" s="12"/>
      <c r="F1121" s="94"/>
      <c r="G1121" s="95"/>
      <c r="H1121" s="12"/>
      <c r="I1121" s="12"/>
      <c r="J1121" s="12"/>
      <c r="K1121" s="12"/>
      <c r="L1121" s="12"/>
    </row>
    <row r="1122" ht="16.5" customHeight="1">
      <c r="A1122" s="12"/>
      <c r="B1122" s="71"/>
      <c r="C1122" s="72"/>
      <c r="D1122" s="66"/>
      <c r="E1122" s="12"/>
      <c r="F1122" s="94"/>
      <c r="G1122" s="95"/>
      <c r="H1122" s="12"/>
      <c r="I1122" s="12"/>
      <c r="J1122" s="12"/>
      <c r="K1122" s="12"/>
      <c r="L1122" s="12"/>
    </row>
    <row r="1123" ht="16.5" customHeight="1">
      <c r="A1123" s="12"/>
      <c r="B1123" s="71"/>
      <c r="C1123" s="72"/>
      <c r="D1123" s="66"/>
      <c r="E1123" s="12"/>
      <c r="F1123" s="94"/>
      <c r="G1123" s="95"/>
      <c r="H1123" s="12"/>
      <c r="I1123" s="12"/>
      <c r="J1123" s="12"/>
      <c r="K1123" s="12"/>
      <c r="L1123" s="12"/>
    </row>
    <row r="1124" ht="16.5" customHeight="1">
      <c r="A1124" s="12"/>
      <c r="B1124" s="71"/>
      <c r="C1124" s="72"/>
      <c r="D1124" s="66"/>
      <c r="E1124" s="12"/>
      <c r="F1124" s="94"/>
      <c r="G1124" s="95"/>
      <c r="H1124" s="12"/>
      <c r="I1124" s="12"/>
      <c r="J1124" s="12"/>
      <c r="K1124" s="12"/>
      <c r="L1124" s="12"/>
    </row>
    <row r="1125" ht="16.5" customHeight="1">
      <c r="A1125" s="12"/>
      <c r="B1125" s="71"/>
      <c r="C1125" s="72"/>
      <c r="D1125" s="66"/>
      <c r="E1125" s="12"/>
      <c r="F1125" s="94"/>
      <c r="G1125" s="95"/>
      <c r="H1125" s="12"/>
      <c r="I1125" s="12"/>
      <c r="J1125" s="12"/>
      <c r="K1125" s="12"/>
      <c r="L1125" s="12"/>
    </row>
    <row r="1126" ht="16.5" customHeight="1">
      <c r="A1126" s="12"/>
      <c r="B1126" s="71"/>
      <c r="C1126" s="72"/>
      <c r="D1126" s="66"/>
      <c r="E1126" s="12"/>
      <c r="F1126" s="94"/>
      <c r="G1126" s="95"/>
      <c r="H1126" s="12"/>
      <c r="I1126" s="12"/>
      <c r="J1126" s="12"/>
      <c r="K1126" s="12"/>
      <c r="L1126" s="12"/>
    </row>
    <row r="1127" ht="16.5" customHeight="1">
      <c r="A1127" s="12"/>
      <c r="B1127" s="71"/>
      <c r="C1127" s="72"/>
      <c r="D1127" s="66"/>
      <c r="E1127" s="12"/>
      <c r="F1127" s="94"/>
      <c r="G1127" s="95"/>
      <c r="H1127" s="12"/>
      <c r="I1127" s="12"/>
      <c r="J1127" s="12"/>
      <c r="K1127" s="12"/>
      <c r="L1127" s="12"/>
    </row>
    <row r="1128" ht="16.5" customHeight="1">
      <c r="A1128" s="12"/>
      <c r="B1128" s="71"/>
      <c r="C1128" s="72"/>
      <c r="D1128" s="66"/>
      <c r="E1128" s="12"/>
      <c r="F1128" s="94"/>
      <c r="G1128" s="95"/>
      <c r="H1128" s="12"/>
      <c r="I1128" s="12"/>
      <c r="J1128" s="12"/>
      <c r="K1128" s="12"/>
      <c r="L1128" s="12"/>
    </row>
    <row r="1129" ht="16.5" customHeight="1">
      <c r="A1129" s="12"/>
      <c r="B1129" s="71"/>
      <c r="C1129" s="72"/>
      <c r="D1129" s="66"/>
      <c r="E1129" s="12"/>
      <c r="F1129" s="94"/>
      <c r="G1129" s="95"/>
      <c r="H1129" s="12"/>
      <c r="I1129" s="12"/>
      <c r="J1129" s="12"/>
      <c r="K1129" s="12"/>
      <c r="L1129" s="12"/>
    </row>
    <row r="1130" ht="16.5" customHeight="1">
      <c r="A1130" s="12"/>
      <c r="B1130" s="71"/>
      <c r="C1130" s="72"/>
      <c r="D1130" s="66"/>
      <c r="E1130" s="12"/>
      <c r="F1130" s="94"/>
      <c r="G1130" s="95"/>
      <c r="H1130" s="12"/>
      <c r="I1130" s="12"/>
      <c r="J1130" s="12"/>
      <c r="K1130" s="12"/>
      <c r="L1130" s="12"/>
    </row>
    <row r="1131" ht="16.5" customHeight="1">
      <c r="A1131" s="12"/>
      <c r="B1131" s="71"/>
      <c r="C1131" s="72"/>
      <c r="D1131" s="66"/>
      <c r="E1131" s="12"/>
      <c r="F1131" s="94"/>
      <c r="G1131" s="95"/>
      <c r="H1131" s="12"/>
      <c r="I1131" s="12"/>
      <c r="J1131" s="12"/>
      <c r="K1131" s="12"/>
      <c r="L1131" s="12"/>
    </row>
    <row r="1132" ht="16.5" customHeight="1">
      <c r="A1132" s="12"/>
      <c r="B1132" s="71"/>
      <c r="C1132" s="72"/>
      <c r="D1132" s="66"/>
      <c r="E1132" s="12"/>
      <c r="F1132" s="94"/>
      <c r="G1132" s="95"/>
      <c r="H1132" s="12"/>
      <c r="I1132" s="12"/>
      <c r="J1132" s="12"/>
      <c r="K1132" s="12"/>
      <c r="L1132" s="12"/>
    </row>
    <row r="1133" ht="16.5" customHeight="1">
      <c r="A1133" s="12"/>
      <c r="B1133" s="71"/>
      <c r="C1133" s="72"/>
      <c r="D1133" s="66"/>
      <c r="E1133" s="12"/>
      <c r="F1133" s="94"/>
      <c r="G1133" s="95"/>
      <c r="H1133" s="12"/>
      <c r="I1133" s="12"/>
      <c r="J1133" s="12"/>
      <c r="K1133" s="12"/>
      <c r="L1133" s="12"/>
    </row>
    <row r="1134" ht="16.5" customHeight="1">
      <c r="A1134" s="12"/>
      <c r="B1134" s="71"/>
      <c r="C1134" s="72"/>
      <c r="D1134" s="66"/>
      <c r="E1134" s="12"/>
      <c r="F1134" s="94"/>
      <c r="G1134" s="95"/>
      <c r="H1134" s="12"/>
      <c r="I1134" s="12"/>
      <c r="J1134" s="12"/>
      <c r="K1134" s="12"/>
      <c r="L1134" s="12"/>
    </row>
    <row r="1135" ht="16.5" customHeight="1">
      <c r="A1135" s="12"/>
      <c r="B1135" s="71"/>
      <c r="C1135" s="72"/>
      <c r="D1135" s="66"/>
      <c r="E1135" s="12"/>
      <c r="F1135" s="94"/>
      <c r="G1135" s="95"/>
      <c r="H1135" s="12"/>
      <c r="I1135" s="12"/>
      <c r="J1135" s="12"/>
      <c r="K1135" s="12"/>
      <c r="L1135" s="12"/>
    </row>
    <row r="1136" ht="16.5" customHeight="1">
      <c r="A1136" s="12"/>
      <c r="B1136" s="71"/>
      <c r="C1136" s="72"/>
      <c r="D1136" s="66"/>
      <c r="E1136" s="12"/>
      <c r="F1136" s="94"/>
      <c r="G1136" s="95"/>
      <c r="H1136" s="12"/>
      <c r="I1136" s="12"/>
      <c r="J1136" s="12"/>
      <c r="K1136" s="12"/>
      <c r="L1136" s="12"/>
    </row>
    <row r="1137" ht="16.5" customHeight="1">
      <c r="A1137" s="12"/>
      <c r="B1137" s="71"/>
      <c r="C1137" s="72"/>
      <c r="D1137" s="66"/>
      <c r="E1137" s="12"/>
      <c r="F1137" s="94"/>
      <c r="G1137" s="95"/>
      <c r="H1137" s="12"/>
      <c r="I1137" s="12"/>
      <c r="J1137" s="12"/>
      <c r="K1137" s="12"/>
      <c r="L1137" s="12"/>
    </row>
    <row r="1138" ht="16.5" customHeight="1">
      <c r="A1138" s="12"/>
      <c r="B1138" s="71"/>
      <c r="C1138" s="72"/>
      <c r="D1138" s="66"/>
      <c r="E1138" s="12"/>
      <c r="F1138" s="94"/>
      <c r="G1138" s="95"/>
      <c r="H1138" s="12"/>
      <c r="I1138" s="12"/>
      <c r="J1138" s="12"/>
      <c r="K1138" s="12"/>
      <c r="L1138" s="12"/>
    </row>
    <row r="1139" ht="16.5" customHeight="1">
      <c r="A1139" s="12"/>
      <c r="B1139" s="71"/>
      <c r="C1139" s="72"/>
      <c r="D1139" s="66"/>
      <c r="E1139" s="12"/>
      <c r="F1139" s="94"/>
      <c r="G1139" s="95"/>
      <c r="H1139" s="12"/>
      <c r="I1139" s="12"/>
      <c r="J1139" s="12"/>
      <c r="K1139" s="12"/>
      <c r="L1139" s="12"/>
    </row>
    <row r="1140" ht="16.5" customHeight="1">
      <c r="A1140" s="12"/>
      <c r="B1140" s="71"/>
      <c r="C1140" s="72"/>
      <c r="D1140" s="66"/>
      <c r="E1140" s="12"/>
      <c r="F1140" s="94"/>
      <c r="G1140" s="95"/>
      <c r="H1140" s="12"/>
      <c r="I1140" s="12"/>
      <c r="J1140" s="12"/>
      <c r="K1140" s="12"/>
      <c r="L1140" s="12"/>
    </row>
    <row r="1141" ht="16.5" customHeight="1">
      <c r="A1141" s="12"/>
      <c r="B1141" s="71"/>
      <c r="C1141" s="72"/>
      <c r="D1141" s="66"/>
      <c r="E1141" s="12"/>
      <c r="F1141" s="94"/>
      <c r="G1141" s="95"/>
      <c r="H1141" s="12"/>
      <c r="I1141" s="12"/>
      <c r="J1141" s="12"/>
      <c r="K1141" s="12"/>
      <c r="L1141" s="12"/>
    </row>
    <row r="1142" ht="16.5" customHeight="1">
      <c r="A1142" s="12"/>
      <c r="B1142" s="71"/>
      <c r="C1142" s="72"/>
      <c r="D1142" s="66"/>
      <c r="E1142" s="12"/>
      <c r="F1142" s="94"/>
      <c r="G1142" s="95"/>
      <c r="H1142" s="12"/>
      <c r="I1142" s="12"/>
      <c r="J1142" s="12"/>
      <c r="K1142" s="12"/>
      <c r="L1142" s="12"/>
    </row>
    <row r="1143" ht="16.5" customHeight="1">
      <c r="A1143" s="12"/>
      <c r="B1143" s="71"/>
      <c r="C1143" s="72"/>
      <c r="D1143" s="66"/>
      <c r="E1143" s="12"/>
      <c r="F1143" s="94"/>
      <c r="G1143" s="95"/>
      <c r="H1143" s="12"/>
      <c r="I1143" s="12"/>
      <c r="J1143" s="12"/>
      <c r="K1143" s="12"/>
      <c r="L1143" s="12"/>
    </row>
    <row r="1144" ht="16.5" customHeight="1">
      <c r="A1144" s="12"/>
      <c r="B1144" s="71"/>
      <c r="C1144" s="72"/>
      <c r="D1144" s="66"/>
      <c r="E1144" s="12"/>
      <c r="F1144" s="94"/>
      <c r="G1144" s="95"/>
      <c r="H1144" s="12"/>
      <c r="I1144" s="12"/>
      <c r="J1144" s="12"/>
      <c r="K1144" s="12"/>
      <c r="L1144" s="12"/>
    </row>
    <row r="1145" ht="16.5" customHeight="1">
      <c r="A1145" s="12"/>
      <c r="B1145" s="71"/>
      <c r="C1145" s="72"/>
      <c r="D1145" s="66"/>
      <c r="E1145" s="12"/>
      <c r="F1145" s="94"/>
      <c r="G1145" s="95"/>
      <c r="H1145" s="12"/>
      <c r="I1145" s="12"/>
      <c r="J1145" s="12"/>
      <c r="K1145" s="12"/>
      <c r="L1145" s="12"/>
    </row>
    <row r="1146" ht="16.5" customHeight="1">
      <c r="A1146" s="12"/>
      <c r="B1146" s="71"/>
      <c r="C1146" s="72"/>
      <c r="D1146" s="66"/>
      <c r="E1146" s="12"/>
      <c r="F1146" s="94"/>
      <c r="G1146" s="95"/>
      <c r="H1146" s="12"/>
      <c r="I1146" s="12"/>
      <c r="J1146" s="12"/>
      <c r="K1146" s="12"/>
      <c r="L1146" s="12"/>
    </row>
    <row r="1147" ht="16.5" customHeight="1">
      <c r="A1147" s="12"/>
      <c r="B1147" s="71"/>
      <c r="C1147" s="72"/>
      <c r="D1147" s="66"/>
      <c r="E1147" s="12"/>
      <c r="F1147" s="94"/>
      <c r="G1147" s="95"/>
      <c r="H1147" s="12"/>
      <c r="I1147" s="12"/>
      <c r="J1147" s="12"/>
      <c r="K1147" s="12"/>
      <c r="L1147" s="12"/>
    </row>
    <row r="1148" ht="16.5" customHeight="1">
      <c r="A1148" s="12"/>
      <c r="B1148" s="71"/>
      <c r="C1148" s="72"/>
      <c r="D1148" s="66"/>
      <c r="E1148" s="12"/>
      <c r="F1148" s="94"/>
      <c r="G1148" s="95"/>
      <c r="H1148" s="12"/>
      <c r="I1148" s="12"/>
      <c r="J1148" s="12"/>
      <c r="K1148" s="12"/>
      <c r="L1148" s="12"/>
    </row>
    <row r="1149" ht="16.5" customHeight="1">
      <c r="A1149" s="12"/>
      <c r="B1149" s="71"/>
      <c r="C1149" s="72"/>
      <c r="D1149" s="66"/>
      <c r="E1149" s="12"/>
      <c r="F1149" s="94"/>
      <c r="G1149" s="95"/>
      <c r="H1149" s="12"/>
      <c r="I1149" s="12"/>
      <c r="J1149" s="12"/>
      <c r="K1149" s="12"/>
      <c r="L1149" s="12"/>
    </row>
    <row r="1150" ht="16.5" customHeight="1">
      <c r="A1150" s="12"/>
      <c r="B1150" s="71"/>
      <c r="C1150" s="72"/>
      <c r="D1150" s="66"/>
      <c r="E1150" s="12"/>
      <c r="F1150" s="94"/>
      <c r="G1150" s="95"/>
      <c r="H1150" s="12"/>
      <c r="I1150" s="12"/>
      <c r="J1150" s="12"/>
      <c r="K1150" s="12"/>
      <c r="L1150" s="12"/>
    </row>
    <row r="1151" ht="16.5" customHeight="1">
      <c r="A1151" s="12"/>
      <c r="B1151" s="71"/>
      <c r="C1151" s="72"/>
      <c r="D1151" s="66"/>
      <c r="E1151" s="12"/>
      <c r="F1151" s="94"/>
      <c r="G1151" s="95"/>
      <c r="H1151" s="12"/>
      <c r="I1151" s="12"/>
      <c r="J1151" s="12"/>
      <c r="K1151" s="12"/>
      <c r="L1151" s="12"/>
    </row>
    <row r="1152" ht="16.5" customHeight="1">
      <c r="A1152" s="12"/>
      <c r="B1152" s="71"/>
      <c r="C1152" s="72"/>
      <c r="D1152" s="66"/>
      <c r="E1152" s="12"/>
      <c r="F1152" s="94"/>
      <c r="G1152" s="95"/>
      <c r="H1152" s="12"/>
      <c r="I1152" s="12"/>
      <c r="J1152" s="12"/>
      <c r="K1152" s="12"/>
      <c r="L1152" s="12"/>
    </row>
    <row r="1153" ht="16.5" customHeight="1">
      <c r="A1153" s="12"/>
      <c r="B1153" s="71"/>
      <c r="C1153" s="72"/>
      <c r="D1153" s="66"/>
      <c r="E1153" s="12"/>
      <c r="F1153" s="94"/>
      <c r="G1153" s="95"/>
      <c r="H1153" s="12"/>
      <c r="I1153" s="12"/>
      <c r="J1153" s="12"/>
      <c r="K1153" s="12"/>
      <c r="L1153" s="12"/>
    </row>
    <row r="1154" ht="16.5" customHeight="1">
      <c r="A1154" s="12"/>
      <c r="B1154" s="71"/>
      <c r="C1154" s="72"/>
      <c r="D1154" s="66"/>
      <c r="E1154" s="12"/>
      <c r="F1154" s="94"/>
      <c r="G1154" s="95"/>
      <c r="H1154" s="12"/>
      <c r="I1154" s="12"/>
      <c r="J1154" s="12"/>
      <c r="K1154" s="12"/>
      <c r="L1154" s="12"/>
    </row>
    <row r="1155" ht="16.5" customHeight="1">
      <c r="A1155" s="12"/>
      <c r="B1155" s="71"/>
      <c r="C1155" s="72"/>
      <c r="D1155" s="66"/>
      <c r="E1155" s="12"/>
      <c r="F1155" s="94"/>
      <c r="G1155" s="95"/>
      <c r="H1155" s="12"/>
      <c r="I1155" s="12"/>
      <c r="J1155" s="12"/>
      <c r="K1155" s="12"/>
      <c r="L1155" s="12"/>
    </row>
    <row r="1156" ht="16.5" customHeight="1">
      <c r="A1156" s="12"/>
      <c r="B1156" s="71"/>
      <c r="C1156" s="72"/>
      <c r="D1156" s="66"/>
      <c r="E1156" s="12"/>
      <c r="F1156" s="94"/>
      <c r="G1156" s="95"/>
      <c r="H1156" s="12"/>
      <c r="I1156" s="12"/>
      <c r="J1156" s="12"/>
      <c r="K1156" s="12"/>
      <c r="L1156" s="12"/>
    </row>
    <row r="1157" ht="16.5" customHeight="1">
      <c r="A1157" s="12"/>
      <c r="B1157" s="71"/>
      <c r="C1157" s="72"/>
      <c r="D1157" s="66"/>
      <c r="E1157" s="12"/>
      <c r="F1157" s="94"/>
      <c r="G1157" s="95"/>
      <c r="H1157" s="12"/>
      <c r="I1157" s="12"/>
      <c r="J1157" s="12"/>
      <c r="K1157" s="12"/>
      <c r="L1157" s="12"/>
    </row>
    <row r="1158" ht="16.5" customHeight="1">
      <c r="A1158" s="12"/>
      <c r="B1158" s="71"/>
      <c r="C1158" s="72"/>
      <c r="D1158" s="66"/>
      <c r="E1158" s="12"/>
      <c r="F1158" s="94"/>
      <c r="G1158" s="95"/>
      <c r="H1158" s="12"/>
      <c r="I1158" s="12"/>
      <c r="J1158" s="12"/>
      <c r="K1158" s="12"/>
      <c r="L1158" s="12"/>
    </row>
    <row r="1159" ht="16.5" customHeight="1">
      <c r="A1159" s="12"/>
      <c r="B1159" s="71"/>
      <c r="C1159" s="72"/>
      <c r="D1159" s="66"/>
      <c r="E1159" s="12"/>
      <c r="F1159" s="94"/>
      <c r="G1159" s="95"/>
      <c r="H1159" s="12"/>
      <c r="I1159" s="12"/>
      <c r="J1159" s="12"/>
      <c r="K1159" s="12"/>
      <c r="L1159" s="12"/>
    </row>
    <row r="1160" ht="16.5" customHeight="1">
      <c r="A1160" s="12"/>
      <c r="B1160" s="71"/>
      <c r="C1160" s="72"/>
      <c r="D1160" s="66"/>
      <c r="E1160" s="12"/>
      <c r="F1160" s="94"/>
      <c r="G1160" s="95"/>
      <c r="H1160" s="12"/>
      <c r="I1160" s="12"/>
      <c r="J1160" s="12"/>
      <c r="K1160" s="12"/>
      <c r="L1160" s="12"/>
    </row>
    <row r="1161" ht="16.5" customHeight="1">
      <c r="A1161" s="12"/>
      <c r="B1161" s="71"/>
      <c r="C1161" s="72"/>
      <c r="D1161" s="66"/>
      <c r="E1161" s="12"/>
      <c r="F1161" s="94"/>
      <c r="G1161" s="95"/>
      <c r="H1161" s="12"/>
      <c r="I1161" s="12"/>
      <c r="J1161" s="12"/>
      <c r="K1161" s="12"/>
      <c r="L1161" s="12"/>
    </row>
    <row r="1162" ht="16.5" customHeight="1">
      <c r="A1162" s="12"/>
      <c r="B1162" s="71"/>
      <c r="C1162" s="72"/>
      <c r="D1162" s="66"/>
      <c r="E1162" s="12"/>
      <c r="F1162" s="94"/>
      <c r="G1162" s="95"/>
      <c r="H1162" s="12"/>
      <c r="I1162" s="12"/>
      <c r="J1162" s="12"/>
      <c r="K1162" s="12"/>
      <c r="L1162" s="12"/>
    </row>
    <row r="1163" ht="16.5" customHeight="1">
      <c r="A1163" s="12"/>
      <c r="B1163" s="71"/>
      <c r="C1163" s="72"/>
      <c r="D1163" s="66"/>
      <c r="E1163" s="12"/>
      <c r="F1163" s="94"/>
      <c r="G1163" s="95"/>
      <c r="H1163" s="12"/>
      <c r="I1163" s="12"/>
      <c r="J1163" s="12"/>
      <c r="K1163" s="12"/>
      <c r="L1163" s="12"/>
    </row>
    <row r="1164" ht="16.5" customHeight="1">
      <c r="A1164" s="12"/>
      <c r="B1164" s="71"/>
      <c r="C1164" s="72"/>
      <c r="D1164" s="66"/>
      <c r="E1164" s="12"/>
      <c r="F1164" s="94"/>
      <c r="G1164" s="95"/>
      <c r="H1164" s="12"/>
      <c r="I1164" s="12"/>
      <c r="J1164" s="12"/>
      <c r="K1164" s="12"/>
      <c r="L1164" s="12"/>
    </row>
    <row r="1165" ht="16.5" customHeight="1">
      <c r="A1165" s="12"/>
      <c r="B1165" s="71"/>
      <c r="C1165" s="72"/>
      <c r="D1165" s="66"/>
      <c r="E1165" s="12"/>
      <c r="F1165" s="94"/>
      <c r="G1165" s="95"/>
      <c r="H1165" s="12"/>
      <c r="I1165" s="12"/>
      <c r="J1165" s="12"/>
      <c r="K1165" s="12"/>
      <c r="L1165" s="12"/>
    </row>
    <row r="1166" ht="16.5" customHeight="1">
      <c r="A1166" s="12"/>
      <c r="B1166" s="71"/>
      <c r="C1166" s="72"/>
      <c r="D1166" s="66"/>
      <c r="E1166" s="12"/>
      <c r="F1166" s="94"/>
      <c r="G1166" s="95"/>
      <c r="H1166" s="12"/>
      <c r="I1166" s="12"/>
      <c r="J1166" s="12"/>
      <c r="K1166" s="12"/>
      <c r="L1166" s="12"/>
    </row>
    <row r="1167" ht="16.5" customHeight="1">
      <c r="A1167" s="12"/>
      <c r="B1167" s="71"/>
      <c r="C1167" s="72"/>
      <c r="D1167" s="66"/>
      <c r="E1167" s="12"/>
      <c r="F1167" s="94"/>
      <c r="G1167" s="95"/>
      <c r="H1167" s="12"/>
      <c r="I1167" s="12"/>
      <c r="J1167" s="12"/>
      <c r="K1167" s="12"/>
      <c r="L1167" s="12"/>
    </row>
    <row r="1168" ht="16.5" customHeight="1">
      <c r="A1168" s="12"/>
      <c r="B1168" s="71"/>
      <c r="C1168" s="72"/>
      <c r="D1168" s="66"/>
      <c r="E1168" s="12"/>
      <c r="F1168" s="94"/>
      <c r="G1168" s="95"/>
      <c r="H1168" s="12"/>
      <c r="I1168" s="12"/>
      <c r="J1168" s="12"/>
      <c r="K1168" s="12"/>
      <c r="L1168" s="12"/>
    </row>
    <row r="1169" ht="16.5" customHeight="1">
      <c r="A1169" s="12"/>
      <c r="B1169" s="71"/>
      <c r="C1169" s="72"/>
      <c r="D1169" s="66"/>
      <c r="E1169" s="12"/>
      <c r="F1169" s="94"/>
      <c r="G1169" s="95"/>
      <c r="H1169" s="12"/>
      <c r="I1169" s="12"/>
      <c r="J1169" s="12"/>
      <c r="K1169" s="12"/>
      <c r="L1169" s="12"/>
    </row>
    <row r="1170" ht="16.5" customHeight="1">
      <c r="A1170" s="12"/>
      <c r="B1170" s="71"/>
      <c r="C1170" s="72"/>
      <c r="D1170" s="66"/>
      <c r="E1170" s="12"/>
      <c r="F1170" s="94"/>
      <c r="G1170" s="95"/>
      <c r="H1170" s="12"/>
      <c r="I1170" s="12"/>
      <c r="J1170" s="12"/>
      <c r="K1170" s="12"/>
      <c r="L1170" s="12"/>
    </row>
    <row r="1171" ht="16.5" customHeight="1">
      <c r="A1171" s="12"/>
      <c r="B1171" s="71"/>
      <c r="C1171" s="72"/>
      <c r="D1171" s="66"/>
      <c r="E1171" s="12"/>
      <c r="F1171" s="94"/>
      <c r="G1171" s="95"/>
      <c r="H1171" s="12"/>
      <c r="I1171" s="12"/>
      <c r="J1171" s="12"/>
      <c r="K1171" s="12"/>
      <c r="L1171" s="12"/>
    </row>
    <row r="1172" ht="16.5" customHeight="1">
      <c r="A1172" s="12"/>
      <c r="B1172" s="71"/>
      <c r="C1172" s="72"/>
      <c r="D1172" s="66"/>
      <c r="E1172" s="12"/>
      <c r="F1172" s="94"/>
      <c r="G1172" s="95"/>
      <c r="H1172" s="12"/>
      <c r="I1172" s="12"/>
      <c r="J1172" s="12"/>
      <c r="K1172" s="12"/>
      <c r="L1172" s="12"/>
    </row>
    <row r="1173" ht="16.5" customHeight="1">
      <c r="A1173" s="12"/>
      <c r="B1173" s="71"/>
      <c r="C1173" s="72"/>
      <c r="D1173" s="66"/>
      <c r="E1173" s="12"/>
      <c r="F1173" s="94"/>
      <c r="G1173" s="95"/>
      <c r="H1173" s="12"/>
      <c r="I1173" s="12"/>
      <c r="J1173" s="12"/>
      <c r="K1173" s="12"/>
      <c r="L1173" s="12"/>
    </row>
    <row r="1174" ht="16.5" customHeight="1">
      <c r="A1174" s="12"/>
      <c r="B1174" s="71"/>
      <c r="C1174" s="72"/>
      <c r="D1174" s="66"/>
      <c r="E1174" s="12"/>
      <c r="F1174" s="94"/>
      <c r="G1174" s="95"/>
      <c r="H1174" s="12"/>
      <c r="I1174" s="12"/>
      <c r="J1174" s="12"/>
      <c r="K1174" s="12"/>
      <c r="L1174" s="12"/>
    </row>
    <row r="1175" ht="16.5" customHeight="1">
      <c r="A1175" s="12"/>
      <c r="B1175" s="71"/>
      <c r="C1175" s="72"/>
      <c r="D1175" s="66"/>
      <c r="E1175" s="12"/>
      <c r="F1175" s="94"/>
      <c r="G1175" s="95"/>
      <c r="H1175" s="12"/>
      <c r="I1175" s="12"/>
      <c r="J1175" s="12"/>
      <c r="K1175" s="12"/>
      <c r="L1175" s="12"/>
    </row>
    <row r="1176" ht="16.5" customHeight="1">
      <c r="A1176" s="12"/>
      <c r="B1176" s="71"/>
      <c r="C1176" s="72"/>
      <c r="D1176" s="66"/>
      <c r="E1176" s="12"/>
      <c r="F1176" s="94"/>
      <c r="G1176" s="95"/>
      <c r="H1176" s="12"/>
      <c r="I1176" s="12"/>
      <c r="J1176" s="12"/>
      <c r="K1176" s="12"/>
      <c r="L1176" s="12"/>
    </row>
    <row r="1177" ht="16.5" customHeight="1">
      <c r="A1177" s="12"/>
      <c r="B1177" s="71"/>
      <c r="C1177" s="72"/>
      <c r="D1177" s="66"/>
      <c r="E1177" s="12"/>
      <c r="F1177" s="94"/>
      <c r="G1177" s="95"/>
      <c r="H1177" s="12"/>
      <c r="I1177" s="12"/>
      <c r="J1177" s="12"/>
      <c r="K1177" s="12"/>
      <c r="L1177" s="12"/>
    </row>
    <row r="1178" ht="16.5" customHeight="1">
      <c r="A1178" s="12"/>
      <c r="B1178" s="71"/>
      <c r="C1178" s="72"/>
      <c r="D1178" s="66"/>
      <c r="E1178" s="12"/>
      <c r="F1178" s="94"/>
      <c r="G1178" s="95"/>
      <c r="H1178" s="12"/>
      <c r="I1178" s="12"/>
      <c r="J1178" s="12"/>
      <c r="K1178" s="12"/>
      <c r="L1178" s="12"/>
    </row>
    <row r="1179" ht="16.5" customHeight="1">
      <c r="A1179" s="12"/>
      <c r="B1179" s="71"/>
      <c r="C1179" s="72"/>
      <c r="D1179" s="66"/>
      <c r="E1179" s="12"/>
      <c r="F1179" s="94"/>
      <c r="G1179" s="95"/>
      <c r="H1179" s="12"/>
      <c r="I1179" s="12"/>
      <c r="J1179" s="12"/>
      <c r="K1179" s="12"/>
      <c r="L1179" s="12"/>
    </row>
    <row r="1180" ht="16.5" customHeight="1">
      <c r="A1180" s="12"/>
      <c r="B1180" s="71"/>
      <c r="C1180" s="72"/>
      <c r="D1180" s="66"/>
      <c r="E1180" s="12"/>
      <c r="F1180" s="94"/>
      <c r="G1180" s="95"/>
      <c r="H1180" s="12"/>
      <c r="I1180" s="12"/>
      <c r="J1180" s="12"/>
      <c r="K1180" s="12"/>
      <c r="L1180" s="12"/>
    </row>
    <row r="1181" ht="16.5" customHeight="1">
      <c r="A1181" s="12"/>
      <c r="B1181" s="71"/>
      <c r="C1181" s="72"/>
      <c r="D1181" s="66"/>
      <c r="E1181" s="12"/>
      <c r="F1181" s="94"/>
      <c r="G1181" s="95"/>
      <c r="H1181" s="12"/>
      <c r="I1181" s="12"/>
      <c r="J1181" s="12"/>
      <c r="K1181" s="12"/>
      <c r="L1181" s="12"/>
    </row>
    <row r="1182" ht="16.5" customHeight="1">
      <c r="A1182" s="12"/>
      <c r="B1182" s="71"/>
      <c r="C1182" s="72"/>
      <c r="D1182" s="66"/>
      <c r="E1182" s="12"/>
      <c r="F1182" s="94"/>
      <c r="G1182" s="95"/>
      <c r="H1182" s="12"/>
      <c r="I1182" s="12"/>
      <c r="J1182" s="12"/>
      <c r="K1182" s="12"/>
      <c r="L1182" s="12"/>
    </row>
    <row r="1183" ht="16.5" customHeight="1">
      <c r="A1183" s="12"/>
      <c r="B1183" s="71"/>
      <c r="C1183" s="72"/>
      <c r="D1183" s="66"/>
      <c r="E1183" s="12"/>
      <c r="F1183" s="94"/>
      <c r="G1183" s="95"/>
      <c r="H1183" s="12"/>
      <c r="I1183" s="12"/>
      <c r="J1183" s="12"/>
      <c r="K1183" s="12"/>
      <c r="L1183" s="12"/>
    </row>
    <row r="1184" ht="16.5" customHeight="1">
      <c r="A1184" s="12"/>
      <c r="B1184" s="71"/>
      <c r="C1184" s="72"/>
      <c r="D1184" s="66"/>
      <c r="E1184" s="12"/>
      <c r="F1184" s="94"/>
      <c r="G1184" s="95"/>
      <c r="H1184" s="12"/>
      <c r="I1184" s="12"/>
      <c r="J1184" s="12"/>
      <c r="K1184" s="12"/>
      <c r="L1184" s="12"/>
    </row>
    <row r="1185" ht="16.5" customHeight="1">
      <c r="A1185" s="12"/>
      <c r="B1185" s="71"/>
      <c r="C1185" s="72"/>
      <c r="D1185" s="66"/>
      <c r="E1185" s="12"/>
      <c r="F1185" s="94"/>
      <c r="G1185" s="95"/>
      <c r="H1185" s="12"/>
      <c r="I1185" s="12"/>
      <c r="J1185" s="12"/>
      <c r="K1185" s="12"/>
      <c r="L1185" s="12"/>
    </row>
    <row r="1186" ht="16.5" customHeight="1">
      <c r="A1186" s="12"/>
      <c r="B1186" s="71"/>
      <c r="C1186" s="72"/>
      <c r="D1186" s="66"/>
      <c r="E1186" s="12"/>
      <c r="F1186" s="94"/>
      <c r="G1186" s="95"/>
      <c r="H1186" s="12"/>
      <c r="I1186" s="12"/>
      <c r="J1186" s="12"/>
      <c r="K1186" s="12"/>
      <c r="L1186" s="12"/>
    </row>
    <row r="1187" ht="16.5" customHeight="1">
      <c r="A1187" s="12"/>
      <c r="B1187" s="71"/>
      <c r="C1187" s="72"/>
      <c r="D1187" s="66"/>
      <c r="E1187" s="12"/>
      <c r="F1187" s="94"/>
      <c r="G1187" s="95"/>
      <c r="H1187" s="12"/>
      <c r="I1187" s="12"/>
      <c r="J1187" s="12"/>
      <c r="K1187" s="12"/>
      <c r="L1187" s="12"/>
    </row>
    <row r="1188" ht="16.5" customHeight="1">
      <c r="A1188" s="12"/>
      <c r="B1188" s="71"/>
      <c r="C1188" s="72"/>
      <c r="D1188" s="66"/>
      <c r="E1188" s="12"/>
      <c r="F1188" s="94"/>
      <c r="G1188" s="95"/>
      <c r="H1188" s="12"/>
      <c r="I1188" s="12"/>
      <c r="J1188" s="12"/>
      <c r="K1188" s="12"/>
      <c r="L1188" s="12"/>
    </row>
    <row r="1189" ht="16.5" customHeight="1">
      <c r="A1189" s="12"/>
      <c r="B1189" s="71"/>
      <c r="C1189" s="72"/>
      <c r="D1189" s="66"/>
      <c r="E1189" s="12"/>
      <c r="F1189" s="94"/>
      <c r="G1189" s="95"/>
      <c r="H1189" s="12"/>
      <c r="I1189" s="12"/>
      <c r="J1189" s="12"/>
      <c r="K1189" s="12"/>
      <c r="L1189" s="12"/>
    </row>
    <row r="1190" ht="16.5" customHeight="1">
      <c r="A1190" s="12"/>
      <c r="B1190" s="71"/>
      <c r="C1190" s="72"/>
      <c r="D1190" s="66"/>
      <c r="E1190" s="12"/>
      <c r="F1190" s="94"/>
      <c r="G1190" s="95"/>
      <c r="H1190" s="12"/>
      <c r="I1190" s="12"/>
      <c r="J1190" s="12"/>
      <c r="K1190" s="12"/>
      <c r="L1190" s="12"/>
    </row>
    <row r="1191" ht="16.5" customHeight="1">
      <c r="A1191" s="12"/>
      <c r="B1191" s="71"/>
      <c r="C1191" s="72"/>
      <c r="D1191" s="66"/>
      <c r="E1191" s="12"/>
      <c r="F1191" s="94"/>
      <c r="G1191" s="95"/>
      <c r="H1191" s="12"/>
      <c r="I1191" s="12"/>
      <c r="J1191" s="12"/>
      <c r="K1191" s="12"/>
      <c r="L1191" s="12"/>
    </row>
    <row r="1192" ht="16.5" customHeight="1">
      <c r="A1192" s="12"/>
      <c r="B1192" s="71"/>
      <c r="C1192" s="72"/>
      <c r="D1192" s="66"/>
      <c r="E1192" s="12"/>
      <c r="F1192" s="94"/>
      <c r="G1192" s="95"/>
      <c r="H1192" s="12"/>
      <c r="I1192" s="12"/>
      <c r="J1192" s="12"/>
      <c r="K1192" s="12"/>
      <c r="L1192" s="12"/>
    </row>
    <row r="1193" ht="16.5" customHeight="1">
      <c r="A1193" s="12"/>
      <c r="B1193" s="71"/>
      <c r="C1193" s="72"/>
      <c r="D1193" s="66"/>
      <c r="E1193" s="12"/>
      <c r="F1193" s="94"/>
      <c r="G1193" s="95"/>
      <c r="H1193" s="12"/>
      <c r="I1193" s="12"/>
      <c r="J1193" s="12"/>
      <c r="K1193" s="12"/>
      <c r="L1193" s="12"/>
    </row>
    <row r="1194" ht="16.5" customHeight="1">
      <c r="A1194" s="12"/>
      <c r="B1194" s="71"/>
      <c r="C1194" s="72"/>
      <c r="D1194" s="66"/>
      <c r="E1194" s="12"/>
      <c r="F1194" s="94"/>
      <c r="G1194" s="95"/>
      <c r="H1194" s="12"/>
      <c r="I1194" s="12"/>
      <c r="J1194" s="12"/>
      <c r="K1194" s="12"/>
      <c r="L1194" s="12"/>
    </row>
    <row r="1195" ht="16.5" customHeight="1">
      <c r="A1195" s="12"/>
      <c r="B1195" s="71"/>
      <c r="C1195" s="72"/>
      <c r="D1195" s="66"/>
      <c r="E1195" s="12"/>
      <c r="F1195" s="94"/>
      <c r="G1195" s="95"/>
      <c r="H1195" s="12"/>
      <c r="I1195" s="12"/>
      <c r="J1195" s="12"/>
      <c r="K1195" s="12"/>
      <c r="L1195" s="12"/>
    </row>
    <row r="1196" ht="16.5" customHeight="1">
      <c r="A1196" s="12"/>
      <c r="B1196" s="71"/>
      <c r="C1196" s="72"/>
      <c r="D1196" s="66"/>
      <c r="E1196" s="12"/>
      <c r="F1196" s="94"/>
      <c r="G1196" s="95"/>
      <c r="H1196" s="12"/>
      <c r="I1196" s="12"/>
      <c r="J1196" s="12"/>
      <c r="K1196" s="12"/>
      <c r="L1196" s="12"/>
    </row>
    <row r="1197" ht="16.5" customHeight="1">
      <c r="A1197" s="12"/>
      <c r="B1197" s="71"/>
      <c r="C1197" s="72"/>
      <c r="D1197" s="66"/>
      <c r="E1197" s="12"/>
      <c r="F1197" s="94"/>
      <c r="G1197" s="95"/>
      <c r="H1197" s="12"/>
      <c r="I1197" s="12"/>
      <c r="J1197" s="12"/>
      <c r="K1197" s="12"/>
      <c r="L1197" s="12"/>
    </row>
    <row r="1198" ht="16.5" customHeight="1">
      <c r="A1198" s="12"/>
      <c r="B1198" s="71"/>
      <c r="C1198" s="72"/>
      <c r="D1198" s="66"/>
      <c r="E1198" s="12"/>
      <c r="F1198" s="94"/>
      <c r="G1198" s="95"/>
      <c r="H1198" s="12"/>
      <c r="I1198" s="12"/>
      <c r="J1198" s="12"/>
      <c r="K1198" s="12"/>
      <c r="L1198" s="12"/>
    </row>
    <row r="1199" ht="16.5" customHeight="1">
      <c r="A1199" s="12"/>
      <c r="B1199" s="71"/>
      <c r="C1199" s="72"/>
      <c r="D1199" s="66"/>
      <c r="E1199" s="12"/>
      <c r="F1199" s="94"/>
      <c r="G1199" s="95"/>
      <c r="H1199" s="12"/>
      <c r="I1199" s="12"/>
      <c r="J1199" s="12"/>
      <c r="K1199" s="12"/>
      <c r="L1199" s="12"/>
    </row>
    <row r="1200" ht="16.5" customHeight="1">
      <c r="A1200" s="12"/>
      <c r="B1200" s="71"/>
      <c r="C1200" s="72"/>
      <c r="D1200" s="66"/>
      <c r="E1200" s="12"/>
      <c r="F1200" s="94"/>
      <c r="G1200" s="95"/>
      <c r="H1200" s="12"/>
      <c r="I1200" s="12"/>
      <c r="J1200" s="12"/>
      <c r="K1200" s="12"/>
      <c r="L1200" s="12"/>
    </row>
    <row r="1201" ht="16.5" customHeight="1">
      <c r="A1201" s="12"/>
      <c r="B1201" s="71"/>
      <c r="C1201" s="72"/>
      <c r="D1201" s="66"/>
      <c r="E1201" s="12"/>
      <c r="F1201" s="94"/>
      <c r="G1201" s="95"/>
      <c r="H1201" s="12"/>
      <c r="I1201" s="12"/>
      <c r="J1201" s="12"/>
      <c r="K1201" s="12"/>
      <c r="L1201" s="12"/>
    </row>
    <row r="1202" ht="16.5" customHeight="1">
      <c r="A1202" s="12"/>
      <c r="B1202" s="71"/>
      <c r="C1202" s="72"/>
      <c r="D1202" s="66"/>
      <c r="E1202" s="12"/>
      <c r="F1202" s="94"/>
      <c r="G1202" s="95"/>
      <c r="H1202" s="12"/>
      <c r="I1202" s="12"/>
      <c r="J1202" s="12"/>
      <c r="K1202" s="12"/>
      <c r="L1202" s="12"/>
    </row>
    <row r="1203" ht="16.5" customHeight="1">
      <c r="A1203" s="12"/>
      <c r="B1203" s="71"/>
      <c r="C1203" s="72"/>
      <c r="D1203" s="66"/>
      <c r="E1203" s="12"/>
      <c r="F1203" s="94"/>
      <c r="G1203" s="95"/>
      <c r="H1203" s="12"/>
      <c r="I1203" s="12"/>
      <c r="J1203" s="12"/>
      <c r="K1203" s="12"/>
      <c r="L1203" s="12"/>
    </row>
    <row r="1204" ht="16.5" customHeight="1">
      <c r="A1204" s="12"/>
      <c r="B1204" s="71"/>
      <c r="C1204" s="72"/>
      <c r="D1204" s="66"/>
      <c r="E1204" s="12"/>
      <c r="F1204" s="94"/>
      <c r="G1204" s="95"/>
      <c r="H1204" s="12"/>
      <c r="I1204" s="12"/>
      <c r="J1204" s="12"/>
      <c r="K1204" s="12"/>
      <c r="L1204" s="12"/>
    </row>
    <row r="1205" ht="16.5" customHeight="1">
      <c r="A1205" s="12"/>
      <c r="B1205" s="71"/>
      <c r="C1205" s="72"/>
      <c r="D1205" s="66"/>
      <c r="E1205" s="12"/>
      <c r="F1205" s="94"/>
      <c r="G1205" s="95"/>
      <c r="H1205" s="12"/>
      <c r="I1205" s="12"/>
      <c r="J1205" s="12"/>
      <c r="K1205" s="12"/>
      <c r="L1205" s="12"/>
    </row>
    <row r="1206" ht="16.5" customHeight="1">
      <c r="A1206" s="12"/>
      <c r="B1206" s="71"/>
      <c r="C1206" s="72"/>
      <c r="D1206" s="66"/>
      <c r="E1206" s="12"/>
      <c r="F1206" s="94"/>
      <c r="G1206" s="95"/>
      <c r="H1206" s="12"/>
      <c r="I1206" s="12"/>
      <c r="J1206" s="12"/>
      <c r="K1206" s="12"/>
      <c r="L1206" s="12"/>
    </row>
    <row r="1207" ht="16.5" customHeight="1">
      <c r="A1207" s="12"/>
      <c r="B1207" s="71"/>
      <c r="C1207" s="72"/>
      <c r="D1207" s="66"/>
      <c r="E1207" s="12"/>
      <c r="F1207" s="94"/>
      <c r="G1207" s="95"/>
      <c r="H1207" s="12"/>
      <c r="I1207" s="12"/>
      <c r="J1207" s="12"/>
      <c r="K1207" s="12"/>
      <c r="L1207" s="12"/>
    </row>
    <row r="1208" ht="16.5" customHeight="1">
      <c r="A1208" s="12"/>
      <c r="B1208" s="71"/>
      <c r="C1208" s="72"/>
      <c r="D1208" s="66"/>
      <c r="E1208" s="12"/>
      <c r="F1208" s="94"/>
      <c r="G1208" s="95"/>
      <c r="H1208" s="12"/>
      <c r="I1208" s="12"/>
      <c r="J1208" s="12"/>
      <c r="K1208" s="12"/>
      <c r="L1208" s="12"/>
    </row>
    <row r="1209" ht="16.5" customHeight="1">
      <c r="A1209" s="12"/>
      <c r="B1209" s="71"/>
      <c r="C1209" s="72"/>
      <c r="D1209" s="66"/>
      <c r="E1209" s="12"/>
      <c r="F1209" s="94"/>
      <c r="G1209" s="95"/>
      <c r="H1209" s="12"/>
      <c r="I1209" s="12"/>
      <c r="J1209" s="12"/>
      <c r="K1209" s="12"/>
      <c r="L1209" s="12"/>
    </row>
    <row r="1210" ht="16.5" customHeight="1">
      <c r="A1210" s="12"/>
      <c r="B1210" s="71"/>
      <c r="C1210" s="72"/>
      <c r="D1210" s="66"/>
      <c r="E1210" s="12"/>
      <c r="F1210" s="94"/>
      <c r="G1210" s="95"/>
      <c r="H1210" s="12"/>
      <c r="I1210" s="12"/>
      <c r="J1210" s="12"/>
      <c r="K1210" s="12"/>
      <c r="L1210" s="12"/>
    </row>
    <row r="1211" ht="16.5" customHeight="1">
      <c r="A1211" s="12"/>
      <c r="B1211" s="71"/>
      <c r="C1211" s="72"/>
      <c r="D1211" s="66"/>
      <c r="E1211" s="12"/>
      <c r="F1211" s="94"/>
      <c r="G1211" s="95"/>
      <c r="H1211" s="12"/>
      <c r="I1211" s="12"/>
      <c r="J1211" s="12"/>
      <c r="K1211" s="12"/>
      <c r="L1211" s="12"/>
    </row>
    <row r="1212" ht="16.5" customHeight="1">
      <c r="A1212" s="12"/>
      <c r="B1212" s="71"/>
      <c r="C1212" s="72"/>
      <c r="D1212" s="66"/>
      <c r="E1212" s="12"/>
      <c r="F1212" s="94"/>
      <c r="G1212" s="95"/>
      <c r="H1212" s="12"/>
      <c r="I1212" s="12"/>
      <c r="J1212" s="12"/>
      <c r="K1212" s="12"/>
      <c r="L1212" s="12"/>
    </row>
    <row r="1213" ht="16.5" customHeight="1">
      <c r="A1213" s="12"/>
      <c r="B1213" s="71"/>
      <c r="C1213" s="72"/>
      <c r="D1213" s="66"/>
      <c r="E1213" s="12"/>
      <c r="F1213" s="94"/>
      <c r="G1213" s="95"/>
      <c r="H1213" s="12"/>
      <c r="I1213" s="12"/>
      <c r="J1213" s="12"/>
      <c r="K1213" s="12"/>
      <c r="L1213" s="12"/>
    </row>
    <row r="1214" ht="16.5" customHeight="1">
      <c r="A1214" s="12"/>
      <c r="B1214" s="71"/>
      <c r="C1214" s="72"/>
      <c r="D1214" s="66"/>
      <c r="E1214" s="12"/>
      <c r="F1214" s="94"/>
      <c r="G1214" s="95"/>
      <c r="H1214" s="12"/>
      <c r="I1214" s="12"/>
      <c r="J1214" s="12"/>
      <c r="K1214" s="12"/>
      <c r="L1214" s="12"/>
    </row>
    <row r="1215" ht="16.5" customHeight="1">
      <c r="A1215" s="12"/>
      <c r="B1215" s="71"/>
      <c r="C1215" s="72"/>
      <c r="D1215" s="66"/>
      <c r="E1215" s="12"/>
      <c r="F1215" s="94"/>
      <c r="G1215" s="95"/>
      <c r="H1215" s="12"/>
      <c r="I1215" s="12"/>
      <c r="J1215" s="12"/>
      <c r="K1215" s="12"/>
      <c r="L1215" s="12"/>
    </row>
    <row r="1216" ht="16.5" customHeight="1">
      <c r="A1216" s="12"/>
      <c r="B1216" s="71"/>
      <c r="C1216" s="72"/>
      <c r="D1216" s="66"/>
      <c r="E1216" s="12"/>
      <c r="F1216" s="94"/>
      <c r="G1216" s="95"/>
      <c r="H1216" s="12"/>
      <c r="I1216" s="12"/>
      <c r="J1216" s="12"/>
      <c r="K1216" s="12"/>
      <c r="L1216" s="12"/>
    </row>
    <row r="1217" ht="16.5" customHeight="1">
      <c r="A1217" s="12"/>
      <c r="B1217" s="71"/>
      <c r="C1217" s="72"/>
      <c r="D1217" s="66"/>
      <c r="E1217" s="12"/>
      <c r="F1217" s="94"/>
      <c r="G1217" s="95"/>
      <c r="H1217" s="12"/>
      <c r="I1217" s="12"/>
      <c r="J1217" s="12"/>
      <c r="K1217" s="12"/>
      <c r="L1217" s="12"/>
    </row>
    <row r="1218" ht="16.5" customHeight="1">
      <c r="A1218" s="12"/>
      <c r="B1218" s="71"/>
      <c r="C1218" s="72"/>
      <c r="D1218" s="66"/>
      <c r="E1218" s="12"/>
      <c r="F1218" s="94"/>
      <c r="G1218" s="95"/>
      <c r="H1218" s="12"/>
      <c r="I1218" s="12"/>
      <c r="J1218" s="12"/>
      <c r="K1218" s="12"/>
      <c r="L1218" s="12"/>
    </row>
    <row r="1219" ht="16.5" customHeight="1">
      <c r="A1219" s="12"/>
      <c r="B1219" s="71"/>
      <c r="C1219" s="72"/>
      <c r="D1219" s="66"/>
      <c r="E1219" s="12"/>
      <c r="F1219" s="94"/>
      <c r="G1219" s="95"/>
      <c r="H1219" s="12"/>
      <c r="I1219" s="12"/>
      <c r="J1219" s="12"/>
      <c r="K1219" s="12"/>
      <c r="L1219" s="12"/>
    </row>
    <row r="1220" ht="16.5" customHeight="1">
      <c r="A1220" s="12"/>
      <c r="B1220" s="71"/>
      <c r="C1220" s="72"/>
      <c r="D1220" s="66"/>
      <c r="E1220" s="12"/>
      <c r="F1220" s="94"/>
      <c r="G1220" s="95"/>
      <c r="H1220" s="12"/>
      <c r="I1220" s="12"/>
      <c r="J1220" s="12"/>
      <c r="K1220" s="12"/>
      <c r="L1220" s="12"/>
    </row>
    <row r="1221" ht="16.5" customHeight="1">
      <c r="A1221" s="12"/>
      <c r="B1221" s="71"/>
      <c r="C1221" s="72"/>
      <c r="D1221" s="66"/>
      <c r="E1221" s="12"/>
      <c r="F1221" s="94"/>
      <c r="G1221" s="95"/>
      <c r="H1221" s="12"/>
      <c r="I1221" s="12"/>
      <c r="J1221" s="12"/>
      <c r="K1221" s="12"/>
      <c r="L1221" s="12"/>
    </row>
    <row r="1222" ht="16.5" customHeight="1">
      <c r="A1222" s="12"/>
      <c r="B1222" s="71"/>
      <c r="C1222" s="72"/>
      <c r="D1222" s="66"/>
      <c r="E1222" s="12"/>
      <c r="F1222" s="94"/>
      <c r="G1222" s="95"/>
      <c r="H1222" s="12"/>
      <c r="I1222" s="12"/>
      <c r="J1222" s="12"/>
      <c r="K1222" s="12"/>
      <c r="L1222" s="12"/>
    </row>
    <row r="1223" ht="16.5" customHeight="1">
      <c r="A1223" s="12"/>
      <c r="B1223" s="71"/>
      <c r="C1223" s="72"/>
      <c r="D1223" s="66"/>
      <c r="E1223" s="12"/>
      <c r="F1223" s="94"/>
      <c r="G1223" s="95"/>
      <c r="H1223" s="12"/>
      <c r="I1223" s="12"/>
      <c r="J1223" s="12"/>
      <c r="K1223" s="12"/>
      <c r="L1223" s="12"/>
    </row>
    <row r="1224" ht="16.5" customHeight="1">
      <c r="A1224" s="12"/>
      <c r="B1224" s="71"/>
      <c r="C1224" s="72"/>
      <c r="D1224" s="66"/>
      <c r="E1224" s="12"/>
      <c r="F1224" s="94"/>
      <c r="G1224" s="95"/>
      <c r="H1224" s="12"/>
      <c r="I1224" s="12"/>
      <c r="J1224" s="12"/>
      <c r="K1224" s="12"/>
      <c r="L1224" s="12"/>
    </row>
    <row r="1225" ht="16.5" customHeight="1">
      <c r="A1225" s="12"/>
      <c r="B1225" s="71"/>
      <c r="C1225" s="72"/>
      <c r="D1225" s="66"/>
      <c r="E1225" s="12"/>
      <c r="F1225" s="94"/>
      <c r="G1225" s="95"/>
      <c r="H1225" s="12"/>
      <c r="I1225" s="12"/>
      <c r="J1225" s="12"/>
      <c r="K1225" s="12"/>
      <c r="L1225" s="12"/>
    </row>
    <row r="1226" ht="16.5" customHeight="1">
      <c r="A1226" s="12"/>
      <c r="B1226" s="71"/>
      <c r="C1226" s="72"/>
      <c r="D1226" s="66"/>
      <c r="E1226" s="12"/>
      <c r="F1226" s="94"/>
      <c r="G1226" s="95"/>
      <c r="H1226" s="12"/>
      <c r="I1226" s="12"/>
      <c r="J1226" s="12"/>
      <c r="K1226" s="12"/>
      <c r="L1226" s="12"/>
    </row>
    <row r="1227" ht="16.5" customHeight="1">
      <c r="A1227" s="12"/>
      <c r="B1227" s="71"/>
      <c r="C1227" s="72"/>
      <c r="D1227" s="66"/>
      <c r="E1227" s="12"/>
      <c r="F1227" s="94"/>
      <c r="G1227" s="95"/>
      <c r="H1227" s="12"/>
      <c r="I1227" s="12"/>
      <c r="J1227" s="12"/>
      <c r="K1227" s="12"/>
      <c r="L1227" s="12"/>
    </row>
    <row r="1228" ht="16.5" customHeight="1">
      <c r="A1228" s="12"/>
      <c r="B1228" s="71"/>
      <c r="C1228" s="72"/>
      <c r="D1228" s="66"/>
      <c r="E1228" s="12"/>
      <c r="F1228" s="94"/>
      <c r="G1228" s="95"/>
      <c r="H1228" s="12"/>
      <c r="I1228" s="12"/>
      <c r="J1228" s="12"/>
      <c r="K1228" s="12"/>
      <c r="L1228" s="12"/>
    </row>
    <row r="1229" ht="16.5" customHeight="1">
      <c r="A1229" s="12"/>
      <c r="B1229" s="71"/>
      <c r="C1229" s="72"/>
      <c r="D1229" s="66"/>
      <c r="E1229" s="12"/>
      <c r="F1229" s="94"/>
      <c r="G1229" s="95"/>
      <c r="H1229" s="12"/>
      <c r="I1229" s="12"/>
      <c r="J1229" s="12"/>
      <c r="K1229" s="12"/>
      <c r="L1229" s="12"/>
    </row>
    <row r="1230" ht="16.5" customHeight="1">
      <c r="A1230" s="12"/>
      <c r="B1230" s="71"/>
      <c r="C1230" s="72"/>
      <c r="D1230" s="66"/>
      <c r="E1230" s="12"/>
      <c r="F1230" s="94"/>
      <c r="G1230" s="95"/>
      <c r="H1230" s="12"/>
      <c r="I1230" s="12"/>
      <c r="J1230" s="12"/>
      <c r="K1230" s="12"/>
      <c r="L1230" s="12"/>
    </row>
    <row r="1231" ht="16.5" customHeight="1">
      <c r="A1231" s="12"/>
      <c r="B1231" s="71"/>
      <c r="C1231" s="72"/>
      <c r="D1231" s="66"/>
      <c r="E1231" s="12"/>
      <c r="F1231" s="94"/>
      <c r="G1231" s="95"/>
      <c r="H1231" s="12"/>
      <c r="I1231" s="12"/>
      <c r="J1231" s="12"/>
      <c r="K1231" s="12"/>
      <c r="L1231" s="12"/>
    </row>
    <row r="1232" ht="16.5" customHeight="1">
      <c r="A1232" s="12"/>
      <c r="B1232" s="71"/>
      <c r="C1232" s="72"/>
      <c r="D1232" s="66"/>
      <c r="E1232" s="12"/>
      <c r="F1232" s="94"/>
      <c r="G1232" s="95"/>
      <c r="H1232" s="12"/>
      <c r="I1232" s="12"/>
      <c r="J1232" s="12"/>
      <c r="K1232" s="12"/>
      <c r="L1232" s="12"/>
    </row>
    <row r="1233" ht="16.5" customHeight="1">
      <c r="A1233" s="12"/>
      <c r="B1233" s="71"/>
      <c r="C1233" s="72"/>
      <c r="D1233" s="66"/>
      <c r="E1233" s="12"/>
      <c r="F1233" s="94"/>
      <c r="G1233" s="95"/>
      <c r="H1233" s="12"/>
      <c r="I1233" s="12"/>
      <c r="J1233" s="12"/>
      <c r="K1233" s="12"/>
      <c r="L1233" s="12"/>
    </row>
  </sheetData>
  <conditionalFormatting sqref="E1:E308">
    <cfRule type="containsText" dxfId="2" priority="1" operator="containsText" text="#N/A">
      <formula>NOT(ISERROR(SEARCH(("#N/A"),(E1))))</formula>
    </cfRule>
  </conditionalFormatting>
  <conditionalFormatting sqref="F1:F193">
    <cfRule type="containsText" dxfId="2" priority="2" operator="containsText" text="#N/A">
      <formula>NOT(ISERROR(SEARCH(("#N/A"),(F1))))</formula>
    </cfRule>
  </conditionalFormatting>
  <conditionalFormatting sqref="L1">
    <cfRule type="containsText" dxfId="0" priority="3" operator="containsText" text="On">
      <formula>NOT(ISERROR(SEARCH(("On"),(L1))))</formula>
    </cfRule>
  </conditionalFormatting>
  <conditionalFormatting sqref="L1">
    <cfRule type="notContainsText" dxfId="1"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18" width="14.43"/>
    <col customWidth="1" min="19" max="19" width="7.29"/>
  </cols>
  <sheetData>
    <row r="1" ht="27.75" customHeight="1">
      <c r="B1" s="82" t="str">
        <f>IF(Dashboard!dCalc="On","TAGS Archive for "&amp;ReadmeSettings!B9,"TAGS Archive for ")</f>
        <v>TAGS Archive for </v>
      </c>
      <c r="F1" s="31" t="s">
        <v>120</v>
      </c>
      <c r="J1" s="83"/>
      <c r="K1" s="84" t="s">
        <v>881</v>
      </c>
      <c r="L1" s="87">
        <f>IF(ROUNDUP(D4)-ROUNDDOWN(C4)&lt;=60,1,28)</f>
        <v>1</v>
      </c>
      <c r="M1" s="88"/>
      <c r="S1" s="31" t="s">
        <v>183</v>
      </c>
    </row>
    <row r="2" ht="25.5" customHeight="1">
      <c r="F2" s="89" t="s">
        <v>888</v>
      </c>
      <c r="G2" s="89"/>
      <c r="H2" s="89"/>
      <c r="I2" s="89"/>
      <c r="J2" s="89"/>
      <c r="K2" s="84" t="s">
        <v>889</v>
      </c>
      <c r="L2" s="84" t="s">
        <v>891</v>
      </c>
      <c r="M2" s="88"/>
      <c r="N2" s="32" t="s">
        <v>892</v>
      </c>
      <c r="O2" s="32" t="s">
        <v>894</v>
      </c>
      <c r="Q2" s="32" t="str">
        <f>IFERROR(__xludf.DUMMYFUNCTION("IF(Dashboard!dCalc=""On"",QUERY(Archive!B:J,"" Select B, COUNT(J)  WHERE B &lt;&gt; '' GROUP BY B ORDER BY COUNT(J) desc LIMIT 10 LABEL B 'Top Tweeters', COUNT(J) 'No.'"",TRUE),"""")"),"")</f>
        <v/>
      </c>
    </row>
    <row r="3">
      <c r="B3" s="91" t="s">
        <v>910</v>
      </c>
      <c r="C3" s="91" t="s">
        <v>913</v>
      </c>
      <c r="D3" s="91" t="s">
        <v>915</v>
      </c>
      <c r="K3" s="92">
        <f>ROUNDUP(D4)</f>
        <v>0</v>
      </c>
      <c r="L3" s="87">
        <f t="array" ref="L3:L34">FREQUENCY(Archive!E:E,K3:K33)</f>
        <v>0</v>
      </c>
      <c r="M3" s="96">
        <f>ROUND($D$4,1)-3</f>
        <v>-3</v>
      </c>
      <c r="N3">
        <f t="array" ref="N3:N149">FREQUENCY(Archive!E:E,M3:M148)</f>
        <v>0</v>
      </c>
      <c r="O3">
        <f>IFERROR(__xludf.DUMMYFUNCTION("FREQUENCY(FILTER(Archive!E:E,Archive!K:K&lt;&gt;""""),M3:M148)"),"0")</f>
        <v>0</v>
      </c>
    </row>
    <row r="4" ht="18.0" customHeight="1">
      <c r="B4" s="97" t="str">
        <f>IF(Dashboard!dCalc="On",ReadmeSettings!B20&amp;" Tweets","")</f>
        <v/>
      </c>
      <c r="C4" s="98" t="str">
        <f>IF(Dashboard!dCalc="On",ReadmeSettings!B21,"")</f>
        <v/>
      </c>
      <c r="D4" s="98" t="str">
        <f>IF(Dashboard!dCalc="On",ReadmeSettings!B22,"")</f>
        <v/>
      </c>
      <c r="K4" s="92">
        <f t="shared" ref="K4:K33" si="1">K3-$L$1</f>
        <v>-1</v>
      </c>
      <c r="L4" s="87">
        <v>0.0</v>
      </c>
      <c r="M4" s="96">
        <f t="shared" ref="M4:M148" si="2">M3+1/48</f>
        <v>-2.979166667</v>
      </c>
      <c r="N4">
        <v>0.0</v>
      </c>
      <c r="O4">
        <v>0.0</v>
      </c>
    </row>
    <row r="5">
      <c r="B5" s="99" t="str">
        <f>IF(Dashboard!dCalc="On",IF(ISERROR(Summary!J2),"",Summary!J2&amp;" Links "&amp;Summary!J3&amp;" RTs Threads "&amp;IF(Summary!J5&gt;0,TEXT(Summary!J8/Summary!J5,"#%")&amp;" (n."&amp;Summary!J8&amp;")","")),"")</f>
        <v/>
      </c>
      <c r="C5" s="100" t="str">
        <f>IF(Dashboard!dCalc="On",ReadmeSettings!B21,"")</f>
        <v/>
      </c>
      <c r="D5" s="100" t="str">
        <f>IF(Dashboard!dCalc="On",ReadmeSettings!B22,"")</f>
        <v/>
      </c>
      <c r="K5" s="92">
        <f t="shared" si="1"/>
        <v>-2</v>
      </c>
      <c r="L5" s="87">
        <v>0.0</v>
      </c>
      <c r="M5" s="96">
        <f t="shared" si="2"/>
        <v>-2.958333333</v>
      </c>
      <c r="N5">
        <v>0.0</v>
      </c>
      <c r="O5">
        <v>0.0</v>
      </c>
    </row>
    <row r="6" ht="15.0" customHeight="1">
      <c r="B6" s="101"/>
      <c r="C6" s="102"/>
      <c r="D6" s="102"/>
      <c r="K6" s="92">
        <f t="shared" si="1"/>
        <v>-3</v>
      </c>
      <c r="L6" s="87">
        <v>0.0</v>
      </c>
      <c r="M6" s="96">
        <f t="shared" si="2"/>
        <v>-2.9375</v>
      </c>
      <c r="N6">
        <v>0.0</v>
      </c>
      <c r="O6">
        <v>0.0</v>
      </c>
    </row>
    <row r="7" ht="15.0" customHeight="1">
      <c r="K7" s="92">
        <f t="shared" si="1"/>
        <v>-4</v>
      </c>
      <c r="L7" s="87">
        <v>0.0</v>
      </c>
      <c r="M7" s="96">
        <f t="shared" si="2"/>
        <v>-2.916666667</v>
      </c>
      <c r="N7">
        <v>0.0</v>
      </c>
      <c r="O7">
        <v>0.0</v>
      </c>
    </row>
    <row r="8" ht="15.0" customHeight="1">
      <c r="K8" s="92">
        <f t="shared" si="1"/>
        <v>-5</v>
      </c>
      <c r="L8" s="87">
        <v>0.0</v>
      </c>
      <c r="M8" s="96">
        <f t="shared" si="2"/>
        <v>-2.895833333</v>
      </c>
      <c r="N8">
        <v>0.0</v>
      </c>
      <c r="O8">
        <v>0.0</v>
      </c>
    </row>
    <row r="9" ht="15.0" customHeight="1">
      <c r="K9" s="92">
        <f t="shared" si="1"/>
        <v>-6</v>
      </c>
      <c r="L9" s="87">
        <v>0.0</v>
      </c>
      <c r="M9" s="96">
        <f t="shared" si="2"/>
        <v>-2.875</v>
      </c>
      <c r="N9">
        <v>0.0</v>
      </c>
      <c r="O9">
        <v>0.0</v>
      </c>
    </row>
    <row r="10" ht="15.0" customHeight="1">
      <c r="K10" s="92">
        <f t="shared" si="1"/>
        <v>-7</v>
      </c>
      <c r="L10" s="87">
        <v>0.0</v>
      </c>
      <c r="M10" s="96">
        <f t="shared" si="2"/>
        <v>-2.854166667</v>
      </c>
      <c r="N10">
        <v>0.0</v>
      </c>
      <c r="O10">
        <v>0.0</v>
      </c>
    </row>
    <row r="11" ht="15.0" customHeight="1">
      <c r="K11" s="92">
        <f t="shared" si="1"/>
        <v>-8</v>
      </c>
      <c r="L11" s="87">
        <v>0.0</v>
      </c>
      <c r="M11" s="96">
        <f t="shared" si="2"/>
        <v>-2.833333333</v>
      </c>
      <c r="N11">
        <v>0.0</v>
      </c>
      <c r="O11">
        <v>0.0</v>
      </c>
    </row>
    <row r="12" ht="15.0" customHeight="1">
      <c r="K12" s="92">
        <f t="shared" si="1"/>
        <v>-9</v>
      </c>
      <c r="L12" s="87">
        <v>0.0</v>
      </c>
      <c r="M12" s="96">
        <f t="shared" si="2"/>
        <v>-2.8125</v>
      </c>
      <c r="N12">
        <v>0.0</v>
      </c>
      <c r="O12">
        <v>0.0</v>
      </c>
    </row>
    <row r="13" ht="15.0" customHeight="1">
      <c r="K13" s="92">
        <f t="shared" si="1"/>
        <v>-10</v>
      </c>
      <c r="L13" s="87">
        <v>0.0</v>
      </c>
      <c r="M13" s="96">
        <f t="shared" si="2"/>
        <v>-2.791666667</v>
      </c>
      <c r="N13">
        <v>0.0</v>
      </c>
      <c r="O13">
        <v>0.0</v>
      </c>
      <c r="Q13" s="32"/>
    </row>
    <row r="14" ht="15.0" customHeight="1">
      <c r="K14" s="92">
        <f t="shared" si="1"/>
        <v>-11</v>
      </c>
      <c r="L14" s="87">
        <v>0.0</v>
      </c>
      <c r="M14" s="96">
        <f t="shared" si="2"/>
        <v>-2.770833333</v>
      </c>
      <c r="N14">
        <v>0.0</v>
      </c>
      <c r="O14">
        <v>0.0</v>
      </c>
    </row>
    <row r="15" ht="15.0" customHeight="1">
      <c r="K15" s="92">
        <f t="shared" si="1"/>
        <v>-12</v>
      </c>
      <c r="L15" s="87">
        <v>0.0</v>
      </c>
      <c r="M15" s="96">
        <f t="shared" si="2"/>
        <v>-2.75</v>
      </c>
      <c r="N15">
        <v>0.0</v>
      </c>
      <c r="O15">
        <v>0.0</v>
      </c>
    </row>
    <row r="16" ht="15.0" customHeight="1">
      <c r="K16" s="92">
        <f t="shared" si="1"/>
        <v>-13</v>
      </c>
      <c r="L16" s="87">
        <v>0.0</v>
      </c>
      <c r="M16" s="96">
        <f t="shared" si="2"/>
        <v>-2.729166667</v>
      </c>
      <c r="N16">
        <v>0.0</v>
      </c>
      <c r="O16">
        <v>0.0</v>
      </c>
    </row>
    <row r="17" ht="15.0" customHeight="1">
      <c r="K17" s="92">
        <f t="shared" si="1"/>
        <v>-14</v>
      </c>
      <c r="L17" s="87">
        <v>0.0</v>
      </c>
      <c r="M17" s="96">
        <f t="shared" si="2"/>
        <v>-2.708333333</v>
      </c>
      <c r="N17">
        <v>0.0</v>
      </c>
      <c r="O17">
        <v>0.0</v>
      </c>
    </row>
    <row r="18" ht="15.0" customHeight="1">
      <c r="K18" s="92">
        <f t="shared" si="1"/>
        <v>-15</v>
      </c>
      <c r="L18" s="87">
        <v>0.0</v>
      </c>
      <c r="M18" s="96">
        <f t="shared" si="2"/>
        <v>-2.6875</v>
      </c>
      <c r="N18">
        <v>0.0</v>
      </c>
      <c r="O18">
        <v>0.0</v>
      </c>
    </row>
    <row r="19" ht="15.0" customHeight="1">
      <c r="K19" s="92">
        <f t="shared" si="1"/>
        <v>-16</v>
      </c>
      <c r="L19" s="87">
        <v>0.0</v>
      </c>
      <c r="M19" s="96">
        <f t="shared" si="2"/>
        <v>-2.666666667</v>
      </c>
      <c r="N19">
        <v>0.0</v>
      </c>
      <c r="O19">
        <v>0.0</v>
      </c>
    </row>
    <row r="20" ht="15.0" customHeight="1">
      <c r="K20" s="92">
        <f t="shared" si="1"/>
        <v>-17</v>
      </c>
      <c r="L20" s="87">
        <v>0.0</v>
      </c>
      <c r="M20" s="96">
        <f t="shared" si="2"/>
        <v>-2.645833333</v>
      </c>
      <c r="N20">
        <v>0.0</v>
      </c>
      <c r="O20">
        <v>0.0</v>
      </c>
    </row>
    <row r="21" ht="15.0" customHeight="1">
      <c r="K21" s="92">
        <f t="shared" si="1"/>
        <v>-18</v>
      </c>
      <c r="L21" s="87">
        <v>0.0</v>
      </c>
      <c r="M21" s="96">
        <f t="shared" si="2"/>
        <v>-2.625</v>
      </c>
      <c r="N21">
        <v>0.0</v>
      </c>
      <c r="O21">
        <v>0.0</v>
      </c>
    </row>
    <row r="22" ht="15.0" customHeight="1">
      <c r="F22" s="103" t="s">
        <v>1231</v>
      </c>
      <c r="G22" s="104" t="s">
        <v>1232</v>
      </c>
      <c r="H22" s="105"/>
      <c r="I22" s="106" t="s">
        <v>1233</v>
      </c>
      <c r="K22" s="92">
        <f t="shared" si="1"/>
        <v>-19</v>
      </c>
      <c r="L22" s="87">
        <v>0.0</v>
      </c>
      <c r="M22" s="96">
        <f t="shared" si="2"/>
        <v>-2.604166667</v>
      </c>
      <c r="N22">
        <v>0.0</v>
      </c>
      <c r="O22">
        <v>0.0</v>
      </c>
    </row>
    <row r="23" ht="10.5" customHeight="1">
      <c r="K23" s="92">
        <f t="shared" si="1"/>
        <v>-20</v>
      </c>
      <c r="L23" s="87">
        <v>0.0</v>
      </c>
      <c r="M23" s="96">
        <f t="shared" si="2"/>
        <v>-2.583333333</v>
      </c>
      <c r="N23">
        <v>0.0</v>
      </c>
      <c r="O23">
        <v>0.0</v>
      </c>
    </row>
    <row r="24" ht="10.5" customHeight="1">
      <c r="K24" s="92">
        <f t="shared" si="1"/>
        <v>-21</v>
      </c>
      <c r="L24" s="87">
        <v>0.0</v>
      </c>
      <c r="M24" s="96">
        <f t="shared" si="2"/>
        <v>-2.5625</v>
      </c>
      <c r="N24">
        <v>0.0</v>
      </c>
      <c r="O24">
        <v>0.0</v>
      </c>
    </row>
    <row r="25">
      <c r="F25" s="107" t="s">
        <v>1234</v>
      </c>
      <c r="G25" s="108" t="s">
        <v>1235</v>
      </c>
      <c r="K25" s="92">
        <f t="shared" si="1"/>
        <v>-22</v>
      </c>
      <c r="L25" s="87">
        <v>0.0</v>
      </c>
      <c r="M25" s="96">
        <f t="shared" si="2"/>
        <v>-2.541666667</v>
      </c>
      <c r="N25">
        <v>0.0</v>
      </c>
      <c r="O25">
        <v>0.0</v>
      </c>
    </row>
    <row r="26" ht="21.75" customHeight="1">
      <c r="F26" s="109" t="str">
        <f>IFERROR(__xludf.DUMMYFUNCTION("IF(Dashboard!dCalc=""On"",filterUnique(QUERY(Archive!A:E, ""SELECT A,B,C WHERE datediff(now(), E) &lt;= 1"")),"""")"),"")</f>
        <v/>
      </c>
      <c r="G26" s="110"/>
      <c r="I26" s="110" t="str">
        <f t="shared" ref="I26:I37" si="3">IF(LEN(H26)&gt;0,HYPERLINK(H26,"Tweet"),"")</f>
        <v/>
      </c>
      <c r="K26" s="92">
        <f t="shared" si="1"/>
        <v>-23</v>
      </c>
      <c r="L26" s="87">
        <v>0.0</v>
      </c>
      <c r="M26" s="96">
        <f t="shared" si="2"/>
        <v>-2.520833333</v>
      </c>
      <c r="N26">
        <v>0.0</v>
      </c>
      <c r="O26">
        <v>0.0</v>
      </c>
    </row>
    <row r="27" ht="21.75" customHeight="1">
      <c r="F27" s="111"/>
      <c r="G27" s="112"/>
      <c r="I27" s="112" t="str">
        <f t="shared" si="3"/>
        <v/>
      </c>
      <c r="K27" s="92">
        <f t="shared" si="1"/>
        <v>-24</v>
      </c>
      <c r="L27" s="87">
        <v>0.0</v>
      </c>
      <c r="M27" s="96">
        <f t="shared" si="2"/>
        <v>-2.5</v>
      </c>
      <c r="N27">
        <v>0.0</v>
      </c>
      <c r="O27">
        <v>0.0</v>
      </c>
    </row>
    <row r="28" ht="21.75" customHeight="1">
      <c r="F28" s="113"/>
      <c r="G28" s="110"/>
      <c r="I28" s="110" t="str">
        <f t="shared" si="3"/>
        <v/>
      </c>
      <c r="K28" s="92">
        <f t="shared" si="1"/>
        <v>-25</v>
      </c>
      <c r="L28" s="87">
        <v>0.0</v>
      </c>
      <c r="M28" s="96">
        <f t="shared" si="2"/>
        <v>-2.479166667</v>
      </c>
      <c r="N28">
        <v>0.0</v>
      </c>
      <c r="O28">
        <v>0.0</v>
      </c>
    </row>
    <row r="29" ht="21.75" customHeight="1">
      <c r="F29" s="111"/>
      <c r="G29" s="112"/>
      <c r="I29" s="112" t="str">
        <f t="shared" si="3"/>
        <v/>
      </c>
      <c r="K29" s="92">
        <f t="shared" si="1"/>
        <v>-26</v>
      </c>
      <c r="L29" s="87">
        <v>0.0</v>
      </c>
      <c r="M29" s="96">
        <f t="shared" si="2"/>
        <v>-2.458333333</v>
      </c>
      <c r="N29">
        <v>0.0</v>
      </c>
      <c r="O29">
        <v>0.0</v>
      </c>
    </row>
    <row r="30" ht="21.75" customHeight="1">
      <c r="F30" s="113"/>
      <c r="G30" s="110"/>
      <c r="I30" s="110" t="str">
        <f t="shared" si="3"/>
        <v/>
      </c>
      <c r="K30" s="92">
        <f t="shared" si="1"/>
        <v>-27</v>
      </c>
      <c r="L30" s="87">
        <v>0.0</v>
      </c>
      <c r="M30" s="96">
        <f t="shared" si="2"/>
        <v>-2.4375</v>
      </c>
      <c r="N30">
        <v>0.0</v>
      </c>
      <c r="O30">
        <v>0.0</v>
      </c>
    </row>
    <row r="31" ht="21.75" customHeight="1">
      <c r="F31" s="111"/>
      <c r="G31" s="112"/>
      <c r="I31" s="112" t="str">
        <f t="shared" si="3"/>
        <v/>
      </c>
      <c r="K31" s="92">
        <f t="shared" si="1"/>
        <v>-28</v>
      </c>
      <c r="L31" s="87">
        <v>0.0</v>
      </c>
      <c r="M31" s="96">
        <f t="shared" si="2"/>
        <v>-2.416666667</v>
      </c>
      <c r="N31">
        <v>0.0</v>
      </c>
      <c r="O31">
        <v>0.0</v>
      </c>
    </row>
    <row r="32" ht="21.75" customHeight="1">
      <c r="F32" s="113"/>
      <c r="G32" s="110"/>
      <c r="I32" s="110" t="str">
        <f t="shared" si="3"/>
        <v/>
      </c>
      <c r="K32" s="92">
        <f t="shared" si="1"/>
        <v>-29</v>
      </c>
      <c r="L32" s="87">
        <v>0.0</v>
      </c>
      <c r="M32" s="96">
        <f t="shared" si="2"/>
        <v>-2.395833333</v>
      </c>
      <c r="N32">
        <v>0.0</v>
      </c>
      <c r="O32">
        <v>0.0</v>
      </c>
    </row>
    <row r="33" ht="21.75" customHeight="1">
      <c r="F33" s="111"/>
      <c r="G33" s="112"/>
      <c r="I33" s="112" t="str">
        <f t="shared" si="3"/>
        <v/>
      </c>
      <c r="K33" s="92">
        <f t="shared" si="1"/>
        <v>-30</v>
      </c>
      <c r="L33" s="87">
        <v>0.0</v>
      </c>
      <c r="M33" s="96">
        <f t="shared" si="2"/>
        <v>-2.375</v>
      </c>
      <c r="N33">
        <v>0.0</v>
      </c>
      <c r="O33">
        <v>0.0</v>
      </c>
    </row>
    <row r="34" ht="21.75" customHeight="1">
      <c r="F34" s="113"/>
      <c r="G34" s="110"/>
      <c r="I34" s="110" t="str">
        <f t="shared" si="3"/>
        <v/>
      </c>
      <c r="K34" s="114"/>
      <c r="L34" s="87">
        <v>1641.0</v>
      </c>
      <c r="M34" s="96">
        <f t="shared" si="2"/>
        <v>-2.354166667</v>
      </c>
      <c r="N34">
        <v>0.0</v>
      </c>
      <c r="O34">
        <v>0.0</v>
      </c>
    </row>
    <row r="35" ht="21.75" customHeight="1">
      <c r="F35" s="111"/>
      <c r="G35" s="112"/>
      <c r="I35" s="112" t="str">
        <f t="shared" si="3"/>
        <v/>
      </c>
      <c r="K35" s="114"/>
      <c r="L35" s="115"/>
      <c r="M35" s="96">
        <f t="shared" si="2"/>
        <v>-2.333333333</v>
      </c>
      <c r="N35">
        <v>0.0</v>
      </c>
      <c r="O35">
        <v>0.0</v>
      </c>
    </row>
    <row r="36" ht="21.75" customHeight="1">
      <c r="F36" s="113"/>
      <c r="G36" s="110"/>
      <c r="I36" s="110" t="str">
        <f t="shared" si="3"/>
        <v/>
      </c>
      <c r="K36" s="114"/>
      <c r="L36" s="115"/>
      <c r="M36" s="96">
        <f t="shared" si="2"/>
        <v>-2.3125</v>
      </c>
      <c r="N36">
        <v>0.0</v>
      </c>
      <c r="O36">
        <v>0.0</v>
      </c>
    </row>
    <row r="37" ht="21.75" customHeight="1">
      <c r="F37" s="111"/>
      <c r="G37" s="112"/>
      <c r="I37" s="112" t="str">
        <f t="shared" si="3"/>
        <v/>
      </c>
      <c r="K37" s="114"/>
      <c r="L37" s="115"/>
      <c r="M37" s="96">
        <f t="shared" si="2"/>
        <v>-2.291666667</v>
      </c>
      <c r="N37">
        <v>0.0</v>
      </c>
      <c r="O37">
        <v>0.0</v>
      </c>
    </row>
    <row r="38" ht="21.75" customHeight="1">
      <c r="E38" s="88"/>
      <c r="F38" s="116"/>
      <c r="G38" s="110"/>
      <c r="K38" s="114"/>
      <c r="L38" s="115"/>
      <c r="M38" s="96">
        <f t="shared" si="2"/>
        <v>-2.270833333</v>
      </c>
      <c r="N38">
        <v>0.0</v>
      </c>
      <c r="O38">
        <v>0.0</v>
      </c>
    </row>
    <row r="39" ht="14.25" customHeight="1">
      <c r="B39" s="117" t="s">
        <v>1340</v>
      </c>
      <c r="C39" s="52" t="str">
        <f>HYPERLINK("http://hawksey.info/tagsexplorer/?key="&amp;getSheetKey(C22)&amp;"&amp;gid="&amp;getSheetGID("Archive"), "TAGSExplorer")</f>
        <v>TAGSExplorer</v>
      </c>
      <c r="F39" s="118"/>
      <c r="G39" s="119"/>
      <c r="K39" s="114"/>
      <c r="L39" s="115"/>
      <c r="M39" s="96">
        <f t="shared" si="2"/>
        <v>-2.25</v>
      </c>
      <c r="N39">
        <v>0.0</v>
      </c>
      <c r="O39">
        <v>0.0</v>
      </c>
    </row>
    <row r="40" ht="14.25" customHeight="1">
      <c r="C40" s="54"/>
      <c r="F40" s="118"/>
      <c r="G40" s="119"/>
      <c r="K40" s="114"/>
      <c r="L40" s="115"/>
      <c r="M40" s="96">
        <f t="shared" si="2"/>
        <v>-2.229166667</v>
      </c>
      <c r="N40">
        <v>0.0</v>
      </c>
      <c r="O40">
        <v>0.0</v>
      </c>
    </row>
    <row r="41" ht="14.25" customHeight="1">
      <c r="C41" s="52" t="str">
        <f>HYPERLINK("http://hawksey.info/tagsexplorer/arc.html?key="&amp;getSheetKey(C22)&amp;"&amp;gid="&amp;getSheetGID("Archive"), "TAGS Archive")</f>
        <v>TAGS Archive</v>
      </c>
      <c r="F41" s="118"/>
      <c r="G41" s="119"/>
      <c r="K41" s="114"/>
      <c r="L41" s="115"/>
      <c r="M41" s="96">
        <f t="shared" si="2"/>
        <v>-2.208333333</v>
      </c>
      <c r="N41">
        <v>0.0</v>
      </c>
      <c r="O41">
        <v>0.0</v>
      </c>
    </row>
    <row r="42" ht="21.75" hidden="1" customHeight="1">
      <c r="F42" s="118"/>
      <c r="G42" s="119"/>
      <c r="K42" s="114"/>
      <c r="L42" s="115"/>
      <c r="M42" s="96">
        <f t="shared" si="2"/>
        <v>-2.1875</v>
      </c>
      <c r="N42">
        <v>0.0</v>
      </c>
      <c r="O42">
        <v>0.0</v>
      </c>
    </row>
    <row r="43" ht="21.75" hidden="1" customHeight="1">
      <c r="F43" s="118"/>
      <c r="G43" s="119"/>
      <c r="K43" s="114"/>
      <c r="L43" s="115"/>
      <c r="M43" s="96">
        <f t="shared" si="2"/>
        <v>-2.166666667</v>
      </c>
      <c r="N43">
        <v>0.0</v>
      </c>
      <c r="O43">
        <v>0.0</v>
      </c>
    </row>
    <row r="44" ht="21.75" hidden="1" customHeight="1">
      <c r="F44" s="118"/>
      <c r="G44" s="119"/>
      <c r="K44" s="114"/>
      <c r="L44" s="115"/>
      <c r="M44" s="96">
        <f t="shared" si="2"/>
        <v>-2.145833333</v>
      </c>
      <c r="N44">
        <v>0.0</v>
      </c>
      <c r="O44">
        <v>0.0</v>
      </c>
    </row>
    <row r="45" ht="21.75" hidden="1" customHeight="1">
      <c r="F45" s="118"/>
      <c r="G45" s="119"/>
      <c r="K45" s="114"/>
      <c r="L45" s="115"/>
      <c r="M45" s="96">
        <f t="shared" si="2"/>
        <v>-2.125</v>
      </c>
      <c r="N45">
        <v>0.0</v>
      </c>
      <c r="O45">
        <v>0.0</v>
      </c>
    </row>
    <row r="46" hidden="1">
      <c r="K46" s="114"/>
      <c r="L46" s="115"/>
      <c r="M46" s="96">
        <f t="shared" si="2"/>
        <v>-2.104166667</v>
      </c>
      <c r="N46">
        <v>0.0</v>
      </c>
      <c r="O46">
        <v>0.0</v>
      </c>
    </row>
    <row r="47" hidden="1">
      <c r="K47" s="114"/>
      <c r="L47" s="115"/>
      <c r="M47" s="96">
        <f t="shared" si="2"/>
        <v>-2.083333333</v>
      </c>
      <c r="N47">
        <v>0.0</v>
      </c>
      <c r="O47">
        <v>0.0</v>
      </c>
    </row>
    <row r="48" hidden="1">
      <c r="K48" s="114"/>
      <c r="L48" s="115"/>
      <c r="M48" s="96">
        <f t="shared" si="2"/>
        <v>-2.0625</v>
      </c>
      <c r="N48">
        <v>0.0</v>
      </c>
      <c r="O48">
        <v>0.0</v>
      </c>
    </row>
    <row r="49" hidden="1">
      <c r="K49" s="114"/>
      <c r="L49" s="115"/>
      <c r="M49" s="96">
        <f t="shared" si="2"/>
        <v>-2.041666667</v>
      </c>
      <c r="N49">
        <v>0.0</v>
      </c>
      <c r="O49">
        <v>0.0</v>
      </c>
    </row>
    <row r="50" hidden="1">
      <c r="K50" s="114"/>
      <c r="L50" s="115"/>
      <c r="M50" s="96">
        <f t="shared" si="2"/>
        <v>-2.020833333</v>
      </c>
      <c r="N50">
        <v>0.0</v>
      </c>
      <c r="O50">
        <v>0.0</v>
      </c>
    </row>
    <row r="51" hidden="1">
      <c r="K51" s="114"/>
      <c r="L51" s="115"/>
      <c r="M51" s="96">
        <f t="shared" si="2"/>
        <v>-2</v>
      </c>
      <c r="N51">
        <v>0.0</v>
      </c>
      <c r="O51">
        <v>0.0</v>
      </c>
    </row>
    <row r="52" hidden="1">
      <c r="K52" s="114"/>
      <c r="L52" s="115"/>
      <c r="M52" s="96">
        <f t="shared" si="2"/>
        <v>-1.979166667</v>
      </c>
      <c r="N52">
        <v>0.0</v>
      </c>
      <c r="O52">
        <v>0.0</v>
      </c>
    </row>
    <row r="53" hidden="1">
      <c r="K53" s="114"/>
      <c r="L53" s="115"/>
      <c r="M53" s="96">
        <f t="shared" si="2"/>
        <v>-1.958333333</v>
      </c>
      <c r="N53">
        <v>0.0</v>
      </c>
      <c r="O53">
        <v>0.0</v>
      </c>
    </row>
    <row r="54" hidden="1">
      <c r="K54" s="114"/>
      <c r="L54" s="115"/>
      <c r="M54" s="96">
        <f t="shared" si="2"/>
        <v>-1.9375</v>
      </c>
      <c r="N54">
        <v>0.0</v>
      </c>
      <c r="O54">
        <v>0.0</v>
      </c>
    </row>
    <row r="55" hidden="1">
      <c r="K55" s="114"/>
      <c r="L55" s="115"/>
      <c r="M55" s="96">
        <f t="shared" si="2"/>
        <v>-1.916666667</v>
      </c>
      <c r="N55">
        <v>0.0</v>
      </c>
      <c r="O55">
        <v>0.0</v>
      </c>
    </row>
    <row r="56" hidden="1">
      <c r="K56" s="114"/>
      <c r="L56" s="115"/>
      <c r="M56" s="96">
        <f t="shared" si="2"/>
        <v>-1.895833333</v>
      </c>
      <c r="N56">
        <v>0.0</v>
      </c>
      <c r="O56">
        <v>0.0</v>
      </c>
    </row>
    <row r="57" hidden="1">
      <c r="K57" s="114"/>
      <c r="L57" s="115"/>
      <c r="M57" s="96">
        <f t="shared" si="2"/>
        <v>-1.875</v>
      </c>
      <c r="N57">
        <v>0.0</v>
      </c>
      <c r="O57">
        <v>0.0</v>
      </c>
    </row>
    <row r="58" hidden="1">
      <c r="K58" s="114"/>
      <c r="L58" s="115"/>
      <c r="M58" s="96">
        <f t="shared" si="2"/>
        <v>-1.854166667</v>
      </c>
      <c r="N58">
        <v>0.0</v>
      </c>
      <c r="O58">
        <v>0.0</v>
      </c>
    </row>
    <row r="59" hidden="1">
      <c r="K59" s="114"/>
      <c r="L59" s="115"/>
      <c r="M59" s="96">
        <f t="shared" si="2"/>
        <v>-1.833333333</v>
      </c>
      <c r="N59">
        <v>0.0</v>
      </c>
      <c r="O59">
        <v>0.0</v>
      </c>
    </row>
    <row r="60" hidden="1">
      <c r="K60" s="114"/>
      <c r="L60" s="115"/>
      <c r="M60" s="96">
        <f t="shared" si="2"/>
        <v>-1.8125</v>
      </c>
      <c r="N60">
        <v>0.0</v>
      </c>
      <c r="O60">
        <v>0.0</v>
      </c>
    </row>
    <row r="61" hidden="1">
      <c r="K61" s="114"/>
      <c r="L61" s="115"/>
      <c r="M61" s="96">
        <f t="shared" si="2"/>
        <v>-1.791666667</v>
      </c>
      <c r="N61">
        <v>0.0</v>
      </c>
      <c r="O61">
        <v>0.0</v>
      </c>
    </row>
    <row r="62" hidden="1">
      <c r="K62" s="114"/>
      <c r="L62" s="115"/>
      <c r="M62" s="96">
        <f t="shared" si="2"/>
        <v>-1.770833333</v>
      </c>
      <c r="N62">
        <v>0.0</v>
      </c>
      <c r="O62">
        <v>0.0</v>
      </c>
    </row>
    <row r="63" hidden="1">
      <c r="K63" s="114"/>
      <c r="L63" s="115"/>
      <c r="M63" s="96">
        <f t="shared" si="2"/>
        <v>-1.75</v>
      </c>
      <c r="N63">
        <v>0.0</v>
      </c>
      <c r="O63">
        <v>0.0</v>
      </c>
    </row>
    <row r="64" hidden="1">
      <c r="K64" s="114"/>
      <c r="L64" s="115"/>
      <c r="M64" s="96">
        <f t="shared" si="2"/>
        <v>-1.729166667</v>
      </c>
      <c r="N64">
        <v>0.0</v>
      </c>
      <c r="O64">
        <v>0.0</v>
      </c>
    </row>
    <row r="65" hidden="1">
      <c r="K65" s="114"/>
      <c r="L65" s="115"/>
      <c r="M65" s="96">
        <f t="shared" si="2"/>
        <v>-1.708333333</v>
      </c>
      <c r="N65">
        <v>0.0</v>
      </c>
      <c r="O65">
        <v>0.0</v>
      </c>
    </row>
    <row r="66" hidden="1">
      <c r="K66" s="114"/>
      <c r="L66" s="115"/>
      <c r="M66" s="96">
        <f t="shared" si="2"/>
        <v>-1.6875</v>
      </c>
      <c r="N66">
        <v>0.0</v>
      </c>
      <c r="O66">
        <v>0.0</v>
      </c>
    </row>
    <row r="67" hidden="1">
      <c r="K67" s="114"/>
      <c r="L67" s="115"/>
      <c r="M67" s="96">
        <f t="shared" si="2"/>
        <v>-1.666666667</v>
      </c>
      <c r="N67">
        <v>0.0</v>
      </c>
      <c r="O67">
        <v>0.0</v>
      </c>
    </row>
    <row r="68" hidden="1">
      <c r="K68" s="114"/>
      <c r="L68" s="115"/>
      <c r="M68" s="96">
        <f t="shared" si="2"/>
        <v>-1.645833333</v>
      </c>
      <c r="N68">
        <v>0.0</v>
      </c>
      <c r="O68">
        <v>0.0</v>
      </c>
    </row>
    <row r="69" hidden="1">
      <c r="K69" s="114"/>
      <c r="L69" s="115"/>
      <c r="M69" s="96">
        <f t="shared" si="2"/>
        <v>-1.625</v>
      </c>
      <c r="N69">
        <v>0.0</v>
      </c>
      <c r="O69">
        <v>0.0</v>
      </c>
    </row>
    <row r="70" hidden="1">
      <c r="K70" s="114"/>
      <c r="L70" s="115"/>
      <c r="M70" s="96">
        <f t="shared" si="2"/>
        <v>-1.604166667</v>
      </c>
      <c r="N70">
        <v>0.0</v>
      </c>
      <c r="O70">
        <v>0.0</v>
      </c>
    </row>
    <row r="71" hidden="1">
      <c r="K71" s="114"/>
      <c r="L71" s="115"/>
      <c r="M71" s="96">
        <f t="shared" si="2"/>
        <v>-1.583333333</v>
      </c>
      <c r="N71">
        <v>0.0</v>
      </c>
      <c r="O71">
        <v>0.0</v>
      </c>
    </row>
    <row r="72" hidden="1">
      <c r="K72" s="114"/>
      <c r="L72" s="115"/>
      <c r="M72" s="96">
        <f t="shared" si="2"/>
        <v>-1.5625</v>
      </c>
      <c r="N72">
        <v>0.0</v>
      </c>
      <c r="O72">
        <v>0.0</v>
      </c>
    </row>
    <row r="73" hidden="1">
      <c r="K73" s="114"/>
      <c r="L73" s="115"/>
      <c r="M73" s="96">
        <f t="shared" si="2"/>
        <v>-1.541666667</v>
      </c>
      <c r="N73">
        <v>0.0</v>
      </c>
      <c r="O73">
        <v>0.0</v>
      </c>
    </row>
    <row r="74" hidden="1">
      <c r="K74" s="114"/>
      <c r="L74" s="115"/>
      <c r="M74" s="96">
        <f t="shared" si="2"/>
        <v>-1.520833333</v>
      </c>
      <c r="N74">
        <v>0.0</v>
      </c>
      <c r="O74">
        <v>0.0</v>
      </c>
    </row>
    <row r="75" hidden="1">
      <c r="K75" s="114"/>
      <c r="L75" s="115"/>
      <c r="M75" s="96">
        <f t="shared" si="2"/>
        <v>-1.5</v>
      </c>
      <c r="N75">
        <v>0.0</v>
      </c>
      <c r="O75">
        <v>0.0</v>
      </c>
    </row>
    <row r="76" hidden="1">
      <c r="K76" s="114"/>
      <c r="L76" s="115"/>
      <c r="M76" s="96">
        <f t="shared" si="2"/>
        <v>-1.479166667</v>
      </c>
      <c r="N76">
        <v>0.0</v>
      </c>
      <c r="O76">
        <v>0.0</v>
      </c>
    </row>
    <row r="77" hidden="1">
      <c r="K77" s="114"/>
      <c r="L77" s="115"/>
      <c r="M77" s="96">
        <f t="shared" si="2"/>
        <v>-1.458333333</v>
      </c>
      <c r="N77">
        <v>0.0</v>
      </c>
      <c r="O77">
        <v>0.0</v>
      </c>
    </row>
    <row r="78" hidden="1">
      <c r="K78" s="114"/>
      <c r="L78" s="115"/>
      <c r="M78" s="96">
        <f t="shared" si="2"/>
        <v>-1.4375</v>
      </c>
      <c r="N78">
        <v>0.0</v>
      </c>
      <c r="O78">
        <v>0.0</v>
      </c>
    </row>
    <row r="79" hidden="1">
      <c r="K79" s="114"/>
      <c r="L79" s="115"/>
      <c r="M79" s="96">
        <f t="shared" si="2"/>
        <v>-1.416666667</v>
      </c>
      <c r="N79">
        <v>0.0</v>
      </c>
      <c r="O79">
        <v>0.0</v>
      </c>
    </row>
    <row r="80" hidden="1">
      <c r="K80" s="114"/>
      <c r="L80" s="115"/>
      <c r="M80" s="96">
        <f t="shared" si="2"/>
        <v>-1.395833333</v>
      </c>
      <c r="N80">
        <v>0.0</v>
      </c>
      <c r="O80">
        <v>0.0</v>
      </c>
    </row>
    <row r="81" hidden="1">
      <c r="K81" s="114"/>
      <c r="L81" s="115"/>
      <c r="M81" s="96">
        <f t="shared" si="2"/>
        <v>-1.375</v>
      </c>
      <c r="N81">
        <v>0.0</v>
      </c>
      <c r="O81">
        <v>0.0</v>
      </c>
    </row>
    <row r="82" hidden="1">
      <c r="K82" s="114"/>
      <c r="L82" s="115"/>
      <c r="M82" s="96">
        <f t="shared" si="2"/>
        <v>-1.354166667</v>
      </c>
      <c r="N82">
        <v>0.0</v>
      </c>
      <c r="O82">
        <v>0.0</v>
      </c>
    </row>
    <row r="83" hidden="1">
      <c r="K83" s="114"/>
      <c r="L83" s="115"/>
      <c r="M83" s="96">
        <f t="shared" si="2"/>
        <v>-1.333333333</v>
      </c>
      <c r="N83">
        <v>0.0</v>
      </c>
      <c r="O83">
        <v>0.0</v>
      </c>
    </row>
    <row r="84" hidden="1">
      <c r="K84" s="114"/>
      <c r="L84" s="115"/>
      <c r="M84" s="96">
        <f t="shared" si="2"/>
        <v>-1.3125</v>
      </c>
      <c r="N84">
        <v>0.0</v>
      </c>
      <c r="O84">
        <v>0.0</v>
      </c>
    </row>
    <row r="85" hidden="1">
      <c r="K85" s="114"/>
      <c r="L85" s="115"/>
      <c r="M85" s="96">
        <f t="shared" si="2"/>
        <v>-1.291666667</v>
      </c>
      <c r="N85">
        <v>0.0</v>
      </c>
      <c r="O85">
        <v>0.0</v>
      </c>
    </row>
    <row r="86" hidden="1">
      <c r="K86" s="114"/>
      <c r="L86" s="115"/>
      <c r="M86" s="96">
        <f t="shared" si="2"/>
        <v>-1.270833333</v>
      </c>
      <c r="N86">
        <v>0.0</v>
      </c>
      <c r="O86">
        <v>0.0</v>
      </c>
    </row>
    <row r="87" hidden="1">
      <c r="K87" s="114"/>
      <c r="L87" s="115"/>
      <c r="M87" s="96">
        <f t="shared" si="2"/>
        <v>-1.25</v>
      </c>
      <c r="N87">
        <v>0.0</v>
      </c>
      <c r="O87">
        <v>0.0</v>
      </c>
    </row>
    <row r="88" hidden="1">
      <c r="K88" s="114"/>
      <c r="L88" s="115"/>
      <c r="M88" s="96">
        <f t="shared" si="2"/>
        <v>-1.229166667</v>
      </c>
      <c r="N88">
        <v>0.0</v>
      </c>
      <c r="O88">
        <v>0.0</v>
      </c>
    </row>
    <row r="89" hidden="1">
      <c r="K89" s="114"/>
      <c r="L89" s="115"/>
      <c r="M89" s="96">
        <f t="shared" si="2"/>
        <v>-1.208333333</v>
      </c>
      <c r="N89">
        <v>0.0</v>
      </c>
      <c r="O89">
        <v>0.0</v>
      </c>
    </row>
    <row r="90" hidden="1">
      <c r="K90" s="114"/>
      <c r="L90" s="115"/>
      <c r="M90" s="96">
        <f t="shared" si="2"/>
        <v>-1.1875</v>
      </c>
      <c r="N90">
        <v>0.0</v>
      </c>
      <c r="O90">
        <v>0.0</v>
      </c>
    </row>
    <row r="91" hidden="1">
      <c r="K91" s="114"/>
      <c r="L91" s="115"/>
      <c r="M91" s="96">
        <f t="shared" si="2"/>
        <v>-1.166666667</v>
      </c>
      <c r="N91">
        <v>0.0</v>
      </c>
      <c r="O91">
        <v>0.0</v>
      </c>
    </row>
    <row r="92" hidden="1">
      <c r="K92" s="114"/>
      <c r="L92" s="115"/>
      <c r="M92" s="96">
        <f t="shared" si="2"/>
        <v>-1.145833333</v>
      </c>
      <c r="N92">
        <v>0.0</v>
      </c>
      <c r="O92">
        <v>0.0</v>
      </c>
    </row>
    <row r="93" hidden="1">
      <c r="K93" s="114"/>
      <c r="L93" s="115"/>
      <c r="M93" s="96">
        <f t="shared" si="2"/>
        <v>-1.125</v>
      </c>
      <c r="N93">
        <v>0.0</v>
      </c>
      <c r="O93">
        <v>0.0</v>
      </c>
    </row>
    <row r="94" hidden="1">
      <c r="K94" s="114"/>
      <c r="L94" s="115"/>
      <c r="M94" s="96">
        <f t="shared" si="2"/>
        <v>-1.104166667</v>
      </c>
      <c r="N94">
        <v>0.0</v>
      </c>
      <c r="O94">
        <v>0.0</v>
      </c>
    </row>
    <row r="95" hidden="1">
      <c r="K95" s="114"/>
      <c r="L95" s="115"/>
      <c r="M95" s="96">
        <f t="shared" si="2"/>
        <v>-1.083333333</v>
      </c>
      <c r="N95">
        <v>0.0</v>
      </c>
      <c r="O95">
        <v>0.0</v>
      </c>
    </row>
    <row r="96" hidden="1">
      <c r="K96" s="114"/>
      <c r="L96" s="115"/>
      <c r="M96" s="96">
        <f t="shared" si="2"/>
        <v>-1.0625</v>
      </c>
      <c r="N96">
        <v>0.0</v>
      </c>
      <c r="O96">
        <v>0.0</v>
      </c>
    </row>
    <row r="97" hidden="1">
      <c r="K97" s="114"/>
      <c r="L97" s="115"/>
      <c r="M97" s="96">
        <f t="shared" si="2"/>
        <v>-1.041666667</v>
      </c>
      <c r="N97">
        <v>0.0</v>
      </c>
      <c r="O97">
        <v>0.0</v>
      </c>
    </row>
    <row r="98" hidden="1">
      <c r="K98" s="114"/>
      <c r="L98" s="115"/>
      <c r="M98" s="96">
        <f t="shared" si="2"/>
        <v>-1.020833333</v>
      </c>
      <c r="N98">
        <v>0.0</v>
      </c>
      <c r="O98">
        <v>0.0</v>
      </c>
    </row>
    <row r="99" hidden="1">
      <c r="K99" s="114"/>
      <c r="L99" s="115"/>
      <c r="M99" s="96">
        <f t="shared" si="2"/>
        <v>-1</v>
      </c>
      <c r="N99">
        <v>0.0</v>
      </c>
      <c r="O99">
        <v>0.0</v>
      </c>
    </row>
    <row r="100" hidden="1">
      <c r="K100" s="114"/>
      <c r="L100" s="115"/>
      <c r="M100" s="96">
        <f t="shared" si="2"/>
        <v>-0.9791666667</v>
      </c>
      <c r="N100">
        <v>0.0</v>
      </c>
      <c r="O100">
        <v>0.0</v>
      </c>
    </row>
    <row r="101" hidden="1">
      <c r="K101" s="114"/>
      <c r="L101" s="115"/>
      <c r="M101" s="96">
        <f t="shared" si="2"/>
        <v>-0.9583333333</v>
      </c>
      <c r="N101">
        <v>0.0</v>
      </c>
      <c r="O101">
        <v>0.0</v>
      </c>
    </row>
    <row r="102" hidden="1">
      <c r="K102" s="114"/>
      <c r="L102" s="115"/>
      <c r="M102" s="96">
        <f t="shared" si="2"/>
        <v>-0.9375</v>
      </c>
      <c r="N102">
        <v>0.0</v>
      </c>
      <c r="O102">
        <v>0.0</v>
      </c>
    </row>
    <row r="103" hidden="1">
      <c r="K103" s="114"/>
      <c r="L103" s="115"/>
      <c r="M103" s="96">
        <f t="shared" si="2"/>
        <v>-0.9166666667</v>
      </c>
      <c r="N103">
        <v>0.0</v>
      </c>
      <c r="O103">
        <v>0.0</v>
      </c>
    </row>
    <row r="104" hidden="1">
      <c r="K104" s="114"/>
      <c r="L104" s="115"/>
      <c r="M104" s="96">
        <f t="shared" si="2"/>
        <v>-0.8958333333</v>
      </c>
      <c r="N104">
        <v>0.0</v>
      </c>
      <c r="O104">
        <v>0.0</v>
      </c>
    </row>
    <row r="105" hidden="1">
      <c r="K105" s="114"/>
      <c r="L105" s="115"/>
      <c r="M105" s="96">
        <f t="shared" si="2"/>
        <v>-0.875</v>
      </c>
      <c r="N105">
        <v>0.0</v>
      </c>
      <c r="O105">
        <v>0.0</v>
      </c>
    </row>
    <row r="106" hidden="1">
      <c r="K106" s="114"/>
      <c r="L106" s="115"/>
      <c r="M106" s="96">
        <f t="shared" si="2"/>
        <v>-0.8541666667</v>
      </c>
      <c r="N106">
        <v>0.0</v>
      </c>
      <c r="O106">
        <v>0.0</v>
      </c>
    </row>
    <row r="107" hidden="1">
      <c r="K107" s="114"/>
      <c r="L107" s="115"/>
      <c r="M107" s="96">
        <f t="shared" si="2"/>
        <v>-0.8333333333</v>
      </c>
      <c r="N107">
        <v>0.0</v>
      </c>
      <c r="O107">
        <v>0.0</v>
      </c>
    </row>
    <row r="108" hidden="1">
      <c r="K108" s="114"/>
      <c r="L108" s="115"/>
      <c r="M108" s="96">
        <f t="shared" si="2"/>
        <v>-0.8125</v>
      </c>
      <c r="N108">
        <v>0.0</v>
      </c>
      <c r="O108">
        <v>0.0</v>
      </c>
    </row>
    <row r="109" hidden="1">
      <c r="K109" s="114"/>
      <c r="L109" s="115"/>
      <c r="M109" s="96">
        <f t="shared" si="2"/>
        <v>-0.7916666667</v>
      </c>
      <c r="N109">
        <v>0.0</v>
      </c>
      <c r="O109">
        <v>0.0</v>
      </c>
    </row>
    <row r="110" hidden="1">
      <c r="K110" s="114"/>
      <c r="L110" s="115"/>
      <c r="M110" s="96">
        <f t="shared" si="2"/>
        <v>-0.7708333333</v>
      </c>
      <c r="N110">
        <v>0.0</v>
      </c>
      <c r="O110">
        <v>0.0</v>
      </c>
    </row>
    <row r="111" hidden="1">
      <c r="K111" s="114"/>
      <c r="L111" s="115"/>
      <c r="M111" s="96">
        <f t="shared" si="2"/>
        <v>-0.75</v>
      </c>
      <c r="N111">
        <v>0.0</v>
      </c>
      <c r="O111">
        <v>0.0</v>
      </c>
    </row>
    <row r="112" hidden="1">
      <c r="K112" s="114"/>
      <c r="L112" s="115"/>
      <c r="M112" s="96">
        <f t="shared" si="2"/>
        <v>-0.7291666667</v>
      </c>
      <c r="N112">
        <v>0.0</v>
      </c>
      <c r="O112">
        <v>0.0</v>
      </c>
    </row>
    <row r="113" hidden="1">
      <c r="K113" s="114"/>
      <c r="L113" s="115"/>
      <c r="M113" s="96">
        <f t="shared" si="2"/>
        <v>-0.7083333333</v>
      </c>
      <c r="N113">
        <v>0.0</v>
      </c>
      <c r="O113">
        <v>0.0</v>
      </c>
    </row>
    <row r="114" hidden="1">
      <c r="K114" s="114"/>
      <c r="L114" s="115"/>
      <c r="M114" s="96">
        <f t="shared" si="2"/>
        <v>-0.6875</v>
      </c>
      <c r="N114">
        <v>0.0</v>
      </c>
      <c r="O114">
        <v>0.0</v>
      </c>
    </row>
    <row r="115" hidden="1">
      <c r="K115" s="114"/>
      <c r="L115" s="115"/>
      <c r="M115" s="96">
        <f t="shared" si="2"/>
        <v>-0.6666666667</v>
      </c>
      <c r="N115">
        <v>0.0</v>
      </c>
      <c r="O115">
        <v>0.0</v>
      </c>
    </row>
    <row r="116" hidden="1">
      <c r="K116" s="114"/>
      <c r="L116" s="115"/>
      <c r="M116" s="96">
        <f t="shared" si="2"/>
        <v>-0.6458333333</v>
      </c>
      <c r="N116">
        <v>0.0</v>
      </c>
      <c r="O116">
        <v>0.0</v>
      </c>
    </row>
    <row r="117" hidden="1">
      <c r="K117" s="114"/>
      <c r="L117" s="115"/>
      <c r="M117" s="96">
        <f t="shared" si="2"/>
        <v>-0.625</v>
      </c>
      <c r="N117">
        <v>0.0</v>
      </c>
      <c r="O117">
        <v>0.0</v>
      </c>
    </row>
    <row r="118" hidden="1">
      <c r="K118" s="114"/>
      <c r="L118" s="115"/>
      <c r="M118" s="96">
        <f t="shared" si="2"/>
        <v>-0.6041666667</v>
      </c>
      <c r="N118">
        <v>0.0</v>
      </c>
      <c r="O118">
        <v>0.0</v>
      </c>
    </row>
    <row r="119" hidden="1">
      <c r="K119" s="114"/>
      <c r="L119" s="115"/>
      <c r="M119" s="96">
        <f t="shared" si="2"/>
        <v>-0.5833333333</v>
      </c>
      <c r="N119">
        <v>0.0</v>
      </c>
      <c r="O119">
        <v>0.0</v>
      </c>
    </row>
    <row r="120" hidden="1">
      <c r="K120" s="114"/>
      <c r="L120" s="115"/>
      <c r="M120" s="96">
        <f t="shared" si="2"/>
        <v>-0.5625</v>
      </c>
      <c r="N120">
        <v>0.0</v>
      </c>
      <c r="O120">
        <v>0.0</v>
      </c>
    </row>
    <row r="121" hidden="1">
      <c r="K121" s="114"/>
      <c r="L121" s="115"/>
      <c r="M121" s="96">
        <f t="shared" si="2"/>
        <v>-0.5416666667</v>
      </c>
      <c r="N121">
        <v>0.0</v>
      </c>
      <c r="O121">
        <v>0.0</v>
      </c>
    </row>
    <row r="122" hidden="1">
      <c r="K122" s="114"/>
      <c r="L122" s="115"/>
      <c r="M122" s="96">
        <f t="shared" si="2"/>
        <v>-0.5208333333</v>
      </c>
      <c r="N122">
        <v>0.0</v>
      </c>
      <c r="O122">
        <v>0.0</v>
      </c>
    </row>
    <row r="123" hidden="1">
      <c r="K123" s="114"/>
      <c r="L123" s="115"/>
      <c r="M123" s="96">
        <f t="shared" si="2"/>
        <v>-0.5</v>
      </c>
      <c r="N123">
        <v>0.0</v>
      </c>
      <c r="O123">
        <v>0.0</v>
      </c>
    </row>
    <row r="124" hidden="1">
      <c r="K124" s="114"/>
      <c r="L124" s="115"/>
      <c r="M124" s="96">
        <f t="shared" si="2"/>
        <v>-0.4791666667</v>
      </c>
      <c r="N124">
        <v>0.0</v>
      </c>
      <c r="O124">
        <v>0.0</v>
      </c>
    </row>
    <row r="125" hidden="1">
      <c r="K125" s="114"/>
      <c r="L125" s="115"/>
      <c r="M125" s="96">
        <f t="shared" si="2"/>
        <v>-0.4583333333</v>
      </c>
      <c r="N125">
        <v>0.0</v>
      </c>
      <c r="O125">
        <v>0.0</v>
      </c>
    </row>
    <row r="126" hidden="1">
      <c r="K126" s="114"/>
      <c r="L126" s="115"/>
      <c r="M126" s="96">
        <f t="shared" si="2"/>
        <v>-0.4375</v>
      </c>
      <c r="N126">
        <v>0.0</v>
      </c>
      <c r="O126">
        <v>0.0</v>
      </c>
    </row>
    <row r="127" hidden="1">
      <c r="K127" s="114"/>
      <c r="L127" s="115"/>
      <c r="M127" s="96">
        <f t="shared" si="2"/>
        <v>-0.4166666667</v>
      </c>
      <c r="N127">
        <v>0.0</v>
      </c>
      <c r="O127">
        <v>0.0</v>
      </c>
    </row>
    <row r="128" hidden="1">
      <c r="K128" s="114"/>
      <c r="L128" s="115"/>
      <c r="M128" s="96">
        <f t="shared" si="2"/>
        <v>-0.3958333333</v>
      </c>
      <c r="N128">
        <v>0.0</v>
      </c>
      <c r="O128">
        <v>0.0</v>
      </c>
    </row>
    <row r="129" hidden="1">
      <c r="K129" s="114"/>
      <c r="L129" s="115"/>
      <c r="M129" s="96">
        <f t="shared" si="2"/>
        <v>-0.375</v>
      </c>
      <c r="N129">
        <v>0.0</v>
      </c>
      <c r="O129">
        <v>0.0</v>
      </c>
    </row>
    <row r="130" hidden="1">
      <c r="K130" s="114"/>
      <c r="L130" s="115"/>
      <c r="M130" s="96">
        <f t="shared" si="2"/>
        <v>-0.3541666667</v>
      </c>
      <c r="N130">
        <v>0.0</v>
      </c>
      <c r="O130">
        <v>0.0</v>
      </c>
    </row>
    <row r="131" hidden="1">
      <c r="K131" s="114"/>
      <c r="L131" s="115"/>
      <c r="M131" s="96">
        <f t="shared" si="2"/>
        <v>-0.3333333333</v>
      </c>
      <c r="N131">
        <v>0.0</v>
      </c>
      <c r="O131">
        <v>0.0</v>
      </c>
    </row>
    <row r="132" hidden="1">
      <c r="K132" s="114"/>
      <c r="L132" s="115"/>
      <c r="M132" s="96">
        <f t="shared" si="2"/>
        <v>-0.3125</v>
      </c>
      <c r="N132">
        <v>0.0</v>
      </c>
      <c r="O132">
        <v>0.0</v>
      </c>
    </row>
    <row r="133" hidden="1">
      <c r="K133" s="114"/>
      <c r="L133" s="115"/>
      <c r="M133" s="96">
        <f t="shared" si="2"/>
        <v>-0.2916666667</v>
      </c>
      <c r="N133">
        <v>0.0</v>
      </c>
      <c r="O133">
        <v>0.0</v>
      </c>
    </row>
    <row r="134" hidden="1">
      <c r="K134" s="114"/>
      <c r="L134" s="115"/>
      <c r="M134" s="96">
        <f t="shared" si="2"/>
        <v>-0.2708333333</v>
      </c>
      <c r="N134">
        <v>0.0</v>
      </c>
      <c r="O134">
        <v>0.0</v>
      </c>
    </row>
    <row r="135" hidden="1">
      <c r="K135" s="114"/>
      <c r="L135" s="115"/>
      <c r="M135" s="96">
        <f t="shared" si="2"/>
        <v>-0.25</v>
      </c>
      <c r="N135">
        <v>0.0</v>
      </c>
      <c r="O135">
        <v>0.0</v>
      </c>
    </row>
    <row r="136" hidden="1">
      <c r="K136" s="114"/>
      <c r="L136" s="115"/>
      <c r="M136" s="96">
        <f t="shared" si="2"/>
        <v>-0.2291666667</v>
      </c>
      <c r="N136">
        <v>0.0</v>
      </c>
      <c r="O136">
        <v>0.0</v>
      </c>
    </row>
    <row r="137" hidden="1">
      <c r="K137" s="114"/>
      <c r="L137" s="115"/>
      <c r="M137" s="96">
        <f t="shared" si="2"/>
        <v>-0.2083333333</v>
      </c>
      <c r="N137">
        <v>0.0</v>
      </c>
      <c r="O137">
        <v>0.0</v>
      </c>
    </row>
    <row r="138" hidden="1">
      <c r="K138" s="114"/>
      <c r="L138" s="115"/>
      <c r="M138" s="96">
        <f t="shared" si="2"/>
        <v>-0.1875</v>
      </c>
      <c r="N138">
        <v>0.0</v>
      </c>
      <c r="O138">
        <v>0.0</v>
      </c>
    </row>
    <row r="139" hidden="1">
      <c r="K139" s="114"/>
      <c r="L139" s="115"/>
      <c r="M139" s="96">
        <f t="shared" si="2"/>
        <v>-0.1666666667</v>
      </c>
      <c r="N139">
        <v>0.0</v>
      </c>
      <c r="O139">
        <v>0.0</v>
      </c>
    </row>
    <row r="140" hidden="1">
      <c r="K140" s="114"/>
      <c r="L140" s="115"/>
      <c r="M140" s="96">
        <f t="shared" si="2"/>
        <v>-0.1458333333</v>
      </c>
      <c r="N140">
        <v>0.0</v>
      </c>
      <c r="O140">
        <v>0.0</v>
      </c>
    </row>
    <row r="141" hidden="1">
      <c r="K141" s="114"/>
      <c r="L141" s="115"/>
      <c r="M141" s="96">
        <f t="shared" si="2"/>
        <v>-0.125</v>
      </c>
      <c r="N141">
        <v>0.0</v>
      </c>
      <c r="O141">
        <v>0.0</v>
      </c>
    </row>
    <row r="142" hidden="1">
      <c r="K142" s="114"/>
      <c r="L142" s="115"/>
      <c r="M142" s="96">
        <f t="shared" si="2"/>
        <v>-0.1041666667</v>
      </c>
      <c r="N142">
        <v>0.0</v>
      </c>
      <c r="O142">
        <v>0.0</v>
      </c>
    </row>
    <row r="143" hidden="1">
      <c r="K143" s="114"/>
      <c r="L143" s="115"/>
      <c r="M143" s="96">
        <f t="shared" si="2"/>
        <v>-0.08333333333</v>
      </c>
      <c r="N143">
        <v>0.0</v>
      </c>
      <c r="O143">
        <v>0.0</v>
      </c>
    </row>
    <row r="144" hidden="1">
      <c r="K144" s="114"/>
      <c r="L144" s="115"/>
      <c r="M144" s="96">
        <f t="shared" si="2"/>
        <v>-0.0625</v>
      </c>
      <c r="N144">
        <v>0.0</v>
      </c>
      <c r="O144">
        <v>0.0</v>
      </c>
    </row>
    <row r="145" hidden="1">
      <c r="K145" s="114"/>
      <c r="L145" s="115"/>
      <c r="M145" s="96">
        <f t="shared" si="2"/>
        <v>-0.04166666667</v>
      </c>
      <c r="N145">
        <v>0.0</v>
      </c>
      <c r="O145">
        <v>0.0</v>
      </c>
    </row>
    <row r="146" hidden="1">
      <c r="K146" s="114"/>
      <c r="L146" s="115"/>
      <c r="M146" s="96">
        <f t="shared" si="2"/>
        <v>-0.02083333333</v>
      </c>
      <c r="N146">
        <v>0.0</v>
      </c>
      <c r="O146">
        <v>0.0</v>
      </c>
    </row>
    <row r="147" hidden="1">
      <c r="K147" s="114"/>
      <c r="L147" s="115"/>
      <c r="M147" s="96">
        <f t="shared" si="2"/>
        <v>0</v>
      </c>
      <c r="N147">
        <v>0.0</v>
      </c>
      <c r="O147">
        <v>0.0</v>
      </c>
    </row>
    <row r="148" hidden="1">
      <c r="K148" s="114"/>
      <c r="L148" s="115"/>
      <c r="M148" s="96">
        <f t="shared" si="2"/>
        <v>0.02083333333</v>
      </c>
      <c r="N148">
        <v>0.0</v>
      </c>
      <c r="O148">
        <v>0.0</v>
      </c>
    </row>
    <row r="149" hidden="1">
      <c r="K149" s="114"/>
      <c r="L149" s="115"/>
      <c r="M149" s="88"/>
      <c r="N149">
        <v>1641.0</v>
      </c>
      <c r="O149">
        <v>58.0</v>
      </c>
    </row>
    <row r="150" hidden="1">
      <c r="K150" s="114"/>
      <c r="L150" s="115"/>
      <c r="M150" s="88"/>
    </row>
    <row r="151" hidden="1">
      <c r="K151" s="120"/>
      <c r="M151" s="88"/>
    </row>
    <row r="152" hidden="1">
      <c r="K152" s="120"/>
      <c r="M152" s="88"/>
    </row>
    <row r="153" hidden="1">
      <c r="K153" s="120"/>
      <c r="M153" s="88"/>
    </row>
    <row r="154" hidden="1">
      <c r="K154" s="120"/>
      <c r="M154" s="88"/>
    </row>
    <row r="155" hidden="1">
      <c r="K155" s="120"/>
      <c r="M155" s="88"/>
    </row>
    <row r="156" hidden="1">
      <c r="K156" s="120"/>
      <c r="M156" s="88"/>
    </row>
    <row r="157" hidden="1">
      <c r="K157" s="120"/>
      <c r="M157" s="88"/>
    </row>
    <row r="158" hidden="1">
      <c r="K158" s="120"/>
      <c r="M158" s="88"/>
    </row>
    <row r="159" hidden="1">
      <c r="K159" s="120"/>
      <c r="M159" s="88"/>
    </row>
    <row r="160" hidden="1">
      <c r="K160" s="120"/>
      <c r="M160" s="88"/>
    </row>
    <row r="161" hidden="1">
      <c r="K161" s="120"/>
      <c r="M161" s="88"/>
    </row>
    <row r="162" hidden="1">
      <c r="K162" s="120"/>
      <c r="M162" s="88"/>
    </row>
    <row r="163" hidden="1">
      <c r="K163" s="120"/>
      <c r="M163" s="88"/>
    </row>
    <row r="164" hidden="1">
      <c r="K164" s="120"/>
      <c r="M164" s="88"/>
    </row>
    <row r="165" hidden="1">
      <c r="K165" s="120"/>
      <c r="M165" s="88"/>
    </row>
    <row r="166" hidden="1">
      <c r="K166" s="120"/>
      <c r="M166" s="88"/>
    </row>
    <row r="167" hidden="1">
      <c r="K167" s="120"/>
      <c r="M167" s="88"/>
    </row>
    <row r="168" hidden="1">
      <c r="K168" s="120"/>
      <c r="M168" s="88"/>
    </row>
    <row r="169" hidden="1">
      <c r="K169" s="120"/>
      <c r="M169" s="88"/>
    </row>
    <row r="170" hidden="1">
      <c r="K170" s="120"/>
      <c r="M170" s="88"/>
    </row>
    <row r="171" hidden="1">
      <c r="K171" s="120"/>
      <c r="M171" s="88"/>
    </row>
    <row r="172" hidden="1">
      <c r="K172" s="120"/>
      <c r="M172" s="88"/>
    </row>
    <row r="173" hidden="1">
      <c r="K173" s="120"/>
      <c r="M173" s="88"/>
    </row>
    <row r="174" hidden="1">
      <c r="K174" s="120"/>
      <c r="M174" s="88"/>
    </row>
    <row r="175" hidden="1">
      <c r="K175" s="120"/>
      <c r="M175" s="88"/>
    </row>
    <row r="176" hidden="1">
      <c r="K176" s="120"/>
      <c r="M176" s="88"/>
    </row>
    <row r="177" hidden="1">
      <c r="K177" s="120"/>
      <c r="M177" s="88"/>
    </row>
    <row r="178" hidden="1">
      <c r="K178" s="120"/>
      <c r="M178" s="88"/>
    </row>
    <row r="179" hidden="1">
      <c r="K179" s="120"/>
      <c r="M179" s="88"/>
    </row>
    <row r="180" hidden="1">
      <c r="K180" s="120"/>
      <c r="M180" s="88"/>
    </row>
    <row r="181" hidden="1">
      <c r="K181" s="120"/>
      <c r="M181" s="88"/>
    </row>
    <row r="182" hidden="1">
      <c r="K182" s="120"/>
      <c r="M182" s="88"/>
    </row>
    <row r="183" hidden="1">
      <c r="K183" s="120"/>
      <c r="M183" s="88"/>
    </row>
    <row r="184" hidden="1">
      <c r="K184" s="120"/>
      <c r="M184" s="88"/>
    </row>
    <row r="185" hidden="1">
      <c r="K185" s="120"/>
      <c r="M185" s="88"/>
    </row>
    <row r="186" hidden="1">
      <c r="K186" s="120"/>
      <c r="M186" s="88"/>
    </row>
    <row r="187" hidden="1">
      <c r="K187" s="120"/>
      <c r="M187" s="88"/>
    </row>
    <row r="188" hidden="1">
      <c r="K188" s="120"/>
      <c r="M188" s="88"/>
    </row>
    <row r="189" hidden="1">
      <c r="K189" s="120"/>
      <c r="M189" s="88"/>
    </row>
    <row r="190" hidden="1">
      <c r="K190" s="120"/>
      <c r="M190" s="88"/>
    </row>
    <row r="191" hidden="1">
      <c r="K191" s="120"/>
      <c r="M191" s="88"/>
    </row>
    <row r="192" hidden="1">
      <c r="K192" s="120"/>
      <c r="M192" s="88"/>
    </row>
    <row r="193" hidden="1">
      <c r="K193" s="120"/>
      <c r="M193" s="88"/>
    </row>
    <row r="194" hidden="1">
      <c r="K194" s="120"/>
      <c r="M194" s="88"/>
    </row>
    <row r="195" hidden="1">
      <c r="K195" s="120"/>
      <c r="M195" s="88"/>
    </row>
    <row r="196" hidden="1">
      <c r="K196" s="120"/>
      <c r="M196" s="88"/>
    </row>
    <row r="197" hidden="1">
      <c r="K197" s="120"/>
      <c r="M197" s="88"/>
    </row>
    <row r="198" hidden="1">
      <c r="K198" s="120"/>
      <c r="M198" s="88"/>
    </row>
    <row r="199" hidden="1">
      <c r="K199" s="120"/>
      <c r="M199" s="88"/>
    </row>
    <row r="200" hidden="1">
      <c r="K200" s="120"/>
      <c r="M200" s="88"/>
    </row>
    <row r="201" hidden="1">
      <c r="K201" s="120"/>
      <c r="M201" s="88"/>
    </row>
    <row r="202" hidden="1">
      <c r="K202" s="120"/>
      <c r="M202" s="88"/>
    </row>
  </sheetData>
  <mergeCells count="2">
    <mergeCell ref="F1:I1"/>
    <mergeCell ref="B1:E2"/>
  </mergeCells>
  <conditionalFormatting sqref="S1">
    <cfRule type="containsText" dxfId="0" priority="1" operator="containsText" text="On">
      <formula>NOT(ISERROR(SEARCH(("On"),(S1))))</formula>
    </cfRule>
  </conditionalFormatting>
  <conditionalFormatting sqref="S1">
    <cfRule type="notContainsText" dxfId="1" priority="2" operator="notContains" text="On">
      <formula>ISERROR(SEARCH(("On"),(S1)))</formula>
    </cfRule>
  </conditionalFormatting>
  <dataValidations>
    <dataValidation type="list" allowBlank="1" showInputMessage="1" showErrorMessage="1" prompt="Calculation for data in this sheet can be turned on/off to help performance " sqref="S1">
      <formula1>"Off,On"</formula1>
    </dataValidation>
  </dataValidations>
  <drawing r:id="rId1"/>
</worksheet>
</file>