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CAPSTONE/Hardware/Hardware Designs/ANTS-PCU-B1/"/>
    </mc:Choice>
  </mc:AlternateContent>
  <xr:revisionPtr revIDLastSave="13" documentId="8_{28FF79A5-EBC2-42BA-8F8B-45A390CCC41C}" xr6:coauthVersionLast="47" xr6:coauthVersionMax="47" xr10:uidLastSave="{9AE1F769-05DF-4CB0-AE5B-5876DEC29D36}"/>
  <bookViews>
    <workbookView xWindow="-120" yWindow="-120" windowWidth="38640" windowHeight="21240" xr2:uid="{4FA2ECC8-AD52-4407-95EA-B84FE6B3AFA4}"/>
  </bookViews>
  <sheets>
    <sheet name="ANTS-PCU-B1-BOM" sheetId="1" r:id="rId1"/>
  </sheets>
  <definedNames>
    <definedName name="_xlnm.Print_Titles" localSheetId="0">'ANTS-PCU-B1-BOM'!$1:$1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9" i="1" l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71" i="1" l="1"/>
  <c r="E71" i="1"/>
  <c r="E74" i="1" s="1"/>
  <c r="E76" i="1" s="1"/>
</calcChain>
</file>

<file path=xl/sharedStrings.xml><?xml version="1.0" encoding="utf-8"?>
<sst xmlns="http://schemas.openxmlformats.org/spreadsheetml/2006/main" count="279" uniqueCount="268">
  <si>
    <t>Comment</t>
  </si>
  <si>
    <t>Description</t>
  </si>
  <si>
    <t>Designator</t>
  </si>
  <si>
    <t>Quantity</t>
  </si>
  <si>
    <t>150120GS75000</t>
  </si>
  <si>
    <t>SMD mono-color Chip LED, WL-SMCW, Green</t>
  </si>
  <si>
    <t>3V3, 3V3D, 5V, 5VD, 12V_RTR, 12V_SPKR, CHRG_DET, ESTOP_OK, RF_RELAY_ON, SYS_GOOD</t>
  </si>
  <si>
    <t>0451003.MRL</t>
  </si>
  <si>
    <t>FUSE BRD MNT 3A 125VAC/VDC 2SMD</t>
  </si>
  <si>
    <t>3V3D_FUSE, 5VD_FUSE, RTR_FUSE, SPKR_FUSE</t>
  </si>
  <si>
    <t>61300311121</t>
  </si>
  <si>
    <t>THT Vertical Pin Header WR-PHD, Pitch 2.54 mm, Single Row, 3 pins</t>
  </si>
  <si>
    <t>12V_AUTO</t>
  </si>
  <si>
    <t>3568</t>
  </si>
  <si>
    <t>Fuse Holder, 20 A, 500 V, -50 to 145 degC, 4-Pin THD, RoHS</t>
  </si>
  <si>
    <t>24VD_FUSE, BAT-RAW, MOTOR_FUSE, PC_FUSE</t>
  </si>
  <si>
    <t>0R 1% 0805</t>
  </si>
  <si>
    <t>Chip Resistor, 1 Ohm, +/- 1%, 125 mW, -55 to 155 degC, 0805 (2012 Metric), RoHS, Tape and Reel</t>
  </si>
  <si>
    <t>ADC1-A0, ADC1-A1, ADC1-A2, ADC2-A0, ADC2-A1, ADC2-A2, ADC3-A0, ADC3-A1, ADC3-A2, CS5, CS25, R81, R82, R83</t>
  </si>
  <si>
    <t>G5LE-14-DC3</t>
  </si>
  <si>
    <t>RELAY GEN PURPOSE SPDT 10A 5V</t>
  </si>
  <si>
    <t>BAT_CHRG_RELAY</t>
  </si>
  <si>
    <t>10uF 25V 0805</t>
  </si>
  <si>
    <t>Chip Multilayer Ceramic Capacitors for General Purpose, 0805, 10uF, X5R, 15%, 10%, 25V</t>
  </si>
  <si>
    <t>0.1uF 50V 0805</t>
  </si>
  <si>
    <t>4.7uF 50V 0805</t>
  </si>
  <si>
    <t>CAP CER 4.7UF 50V X5R 0805</t>
  </si>
  <si>
    <t>C3, C25</t>
  </si>
  <si>
    <t>10uF 50V</t>
  </si>
  <si>
    <t>Aluminum Electrolytic Capacitor, 10 uF, +/- 20%, 50 V, 2-Pin SMD (Size Code D), -55 to 105 degC, RoHS, Tape and Reel</t>
  </si>
  <si>
    <t>C5, C6</t>
  </si>
  <si>
    <t>10uF 50V 1210</t>
  </si>
  <si>
    <t>Multilayer Ceramic Capacitors 10uF ±20% 50V X7R SMD 1210</t>
  </si>
  <si>
    <t>C8</t>
  </si>
  <si>
    <t>47uF 16V 1206</t>
  </si>
  <si>
    <t>Multilayer Ceramic Capacitors 47uF ±20% 16V X5R SMD 1206</t>
  </si>
  <si>
    <t>C9</t>
  </si>
  <si>
    <t>1nF / 2kV</t>
  </si>
  <si>
    <t>Chip Capacitor, 1000 pF, +/- 10%, 2000 V, -55 to 125 degC, 1812 (4532 Metric), RoHS, Tape and Reel</t>
  </si>
  <si>
    <t>C16</t>
  </si>
  <si>
    <t>22nF 50V 0805</t>
  </si>
  <si>
    <t>CL21 Series 0805 22nF 50V ±10% Tolerance X7R Multilayer Ceramic Chip Capacitor</t>
  </si>
  <si>
    <t>C17</t>
  </si>
  <si>
    <t>6.8nF 50V 0805</t>
  </si>
  <si>
    <t/>
  </si>
  <si>
    <t>C18, C19</t>
  </si>
  <si>
    <t>10nF 50V 0805</t>
  </si>
  <si>
    <t>C20, C26</t>
  </si>
  <si>
    <t>1uF 50V 0805</t>
  </si>
  <si>
    <t>C21</t>
  </si>
  <si>
    <t>18pF 50V 0805</t>
  </si>
  <si>
    <t>C29, C30</t>
  </si>
  <si>
    <t>100uF 50V</t>
  </si>
  <si>
    <t>CAP ALUM 100UF 20% 50V SMD</t>
  </si>
  <si>
    <t>C40, C41, C44, C45, C48, C52</t>
  </si>
  <si>
    <t>1nF 50V 0805</t>
  </si>
  <si>
    <t>C43, C47, C51, C55, C57</t>
  </si>
  <si>
    <t>680uF 16V</t>
  </si>
  <si>
    <t>Aluminum Electrolytic Capacitor, UD Series, Low Impedance, 680 uF, 16 V, + / - 20%, -55 to 105 degC, Chip Type, 10 x 10 mm D x L, Pb-Free, Reel</t>
  </si>
  <si>
    <t>C49, C53</t>
  </si>
  <si>
    <t>330nF 50V 0805</t>
  </si>
  <si>
    <t>CAP CER 0.33UF 50V X7R 0805</t>
  </si>
  <si>
    <t>C59, C60</t>
  </si>
  <si>
    <t>150120YS75000</t>
  </si>
  <si>
    <t>SMD mono-color Chip LED, WL-SMCW, Yellow</t>
  </si>
  <si>
    <t>CHARGING, PC_PWR</t>
  </si>
  <si>
    <t>BAT20JFILM</t>
  </si>
  <si>
    <t>DIODE SCHOTTKY 23V 1A SOD323</t>
  </si>
  <si>
    <t>D2</t>
  </si>
  <si>
    <t>1N4148</t>
  </si>
  <si>
    <t>High-speed Diode, 100 V, 450 mA, 2-Pin SOD27, RoHS</t>
  </si>
  <si>
    <t>D3</t>
  </si>
  <si>
    <t>STPS3L60U</t>
  </si>
  <si>
    <t>DIODE SCHOTTKY 60V 3A SMB</t>
  </si>
  <si>
    <t>D4, D5, D6, D7</t>
  </si>
  <si>
    <t>B3U-1000P</t>
  </si>
  <si>
    <t>SWITCH TACTILE SPST-NO 0.05A 12V</t>
  </si>
  <si>
    <t>ESP32_BOOT, ESP32_RESET</t>
  </si>
  <si>
    <t>150080YS75000</t>
  </si>
  <si>
    <t>ESP32-RX, ESP32-TX</t>
  </si>
  <si>
    <t>MF-PSMF010X-2</t>
  </si>
  <si>
    <t>PTC RESET FUSE 15V 100MA 0805</t>
  </si>
  <si>
    <t>F2, F3, F4, F5</t>
  </si>
  <si>
    <t>0451002.MRL</t>
  </si>
  <si>
    <t>FUSE BOARD MNT 2A 125VAC/VDC SMD</t>
  </si>
  <si>
    <t>F-USB</t>
  </si>
  <si>
    <t>HH-1M1608-121JT</t>
  </si>
  <si>
    <t>Chip Ferrite Bead, 0.14 Ohm, 1.1 A, -55 to 125 degC, 2-Pin SMD, RoHS, Tape and Reel</t>
  </si>
  <si>
    <t>L1</t>
  </si>
  <si>
    <t>IHLP4040DZER101M11</t>
  </si>
  <si>
    <t>Low Profile, High Current IHLP(R) Inductor, 100 uH, +/- 20%, 2.5 A, -55 to 125 degC, 2-Pin SMD, RoHS, Tape and Reel</t>
  </si>
  <si>
    <t>L3, L4</t>
  </si>
  <si>
    <t>7447709221</t>
  </si>
  <si>
    <t>SMD-Shielded Power Inductor WE-PD, L = 220 µH</t>
  </si>
  <si>
    <t>L5, L6</t>
  </si>
  <si>
    <t>CB1AHF-P-12V</t>
  </si>
  <si>
    <t>RELAY AUTOMOTIVE SPST 70A 12V</t>
  </si>
  <si>
    <t>MOTOR_ESTOP_RELAY, MOTOR_RF_RELAY</t>
  </si>
  <si>
    <t>TSM-104-01-L-DV</t>
  </si>
  <si>
    <t>0.025" SQ Post Header, Surface Mount, Vertical, -55 to 125 degC, 2.54 mm Pitch, 8-Pin, Male, RoHS</t>
  </si>
  <si>
    <t>PC_BUCK</t>
  </si>
  <si>
    <t>MMBT2222ATT1G</t>
  </si>
  <si>
    <t>General Purpose Transistor, NPN Silicon, 3-Pin SC-75, Pb-Free, Tape and Reel</t>
  </si>
  <si>
    <t>Q1, Q2</t>
  </si>
  <si>
    <t>MMBT2222A-7-F</t>
  </si>
  <si>
    <t>TRANS NPN 40V 0.6A SMD SOT23-3</t>
  </si>
  <si>
    <t>Q3</t>
  </si>
  <si>
    <t>330R 5% 0805</t>
  </si>
  <si>
    <t>Chip Resistor, 330 Ohm, +/- 1%, 125 mW, -55 to 155 degC, 0805 (2012 Metric), RoHS, Tape and Reel</t>
  </si>
  <si>
    <t>49R9 1% 0805</t>
  </si>
  <si>
    <t>R18, R19, R20, R21</t>
  </si>
  <si>
    <t>3R3 1% 0805</t>
  </si>
  <si>
    <t>R22, R23, R24, R25</t>
  </si>
  <si>
    <t>1M 5% 0805</t>
  </si>
  <si>
    <t>Chip Resistor, 1000 KOhm, +/- 1%, 0.125 W, -55 to 155 degC, 0805 (2012 Metric), RoHS, Tape and Reel</t>
  </si>
  <si>
    <t>R26</t>
  </si>
  <si>
    <t>4K7 1% 0805</t>
  </si>
  <si>
    <t>General Puprose Chip Resistor, 4700 Ohm +/- 1%, 0.125 W, -55 to 155 degC, 2-Pin SMD, RoHS, Tape and Reel</t>
  </si>
  <si>
    <t>R27, R28, R29</t>
  </si>
  <si>
    <t>12K4 1% 0805</t>
  </si>
  <si>
    <t>R30</t>
  </si>
  <si>
    <t>1K 1% 0805</t>
  </si>
  <si>
    <t>Chip Resistor, 1 KOhm, +/- 1%, 125 mW, -55 to 155 degC, 0805 (2012 Metric), RoHS, Tape and Reel</t>
  </si>
  <si>
    <t>10K 1% 0805</t>
  </si>
  <si>
    <t>Chip Resistor, 10 KOhm, +/- 1%, 0.125 W, -55 to 155 degC, 0805 (2012 Metric), RoHS, Tape and Reel</t>
  </si>
  <si>
    <t>100K 1% 0805</t>
  </si>
  <si>
    <t>Chip Resistor, 100 KOhm, +/- 1%, 0.125 W, -55 to 155 degC, 0805 (2012 Metric), RoHS, Tape and Reel</t>
  </si>
  <si>
    <t>R34, R37, R74, R79</t>
  </si>
  <si>
    <t>14K 1% 0805</t>
  </si>
  <si>
    <t>R35, R38, R75, R80</t>
  </si>
  <si>
    <t>742C083103JP</t>
  </si>
  <si>
    <t>RES ARRAY 4 RES 10K OHM 1206</t>
  </si>
  <si>
    <t>R49, R57, R65</t>
  </si>
  <si>
    <t>SI-60062-F</t>
  </si>
  <si>
    <t>1 Port RJ45 Magjack Connector with Yellow and Green LED, 10/100 Base-T, 12-Pin THD, RoHS, Tray</t>
  </si>
  <si>
    <t>RJ45</t>
  </si>
  <si>
    <t>5K1 1% 0603</t>
  </si>
  <si>
    <t>Rusb1, Rusb2</t>
  </si>
  <si>
    <t>FT231XS-R</t>
  </si>
  <si>
    <t>IC USB SERIAL FULL UART 20SSOP</t>
  </si>
  <si>
    <t>U1</t>
  </si>
  <si>
    <t>LM1117MP-3.3/NOPB</t>
  </si>
  <si>
    <t>800mA Low-Dropout Linear Regulator, 4-pin SOT-223, Pb-Free</t>
  </si>
  <si>
    <t>U2</t>
  </si>
  <si>
    <t>LMZM23601V5SILR</t>
  </si>
  <si>
    <t>DC DC CONVERTER 5V</t>
  </si>
  <si>
    <t>U3</t>
  </si>
  <si>
    <t>SN74LV1T08DBVR</t>
  </si>
  <si>
    <t>IC GATE AND 1CH 2-INP SOT23-5</t>
  </si>
  <si>
    <t>U5</t>
  </si>
  <si>
    <t>ACS770LCB-100U-PFF-T</t>
  </si>
  <si>
    <t>SENSOR CURRENT HALL 100A DC</t>
  </si>
  <si>
    <t>U6, U22</t>
  </si>
  <si>
    <t>SN74HC00DR</t>
  </si>
  <si>
    <t>IC GATE NAND 4CH 2-INP 14SOIC</t>
  </si>
  <si>
    <t>U7</t>
  </si>
  <si>
    <t>PCF8591T/2,518</t>
  </si>
  <si>
    <t>IC ADC/DAC 8BIT 11.1K 16SO</t>
  </si>
  <si>
    <t>U8, U9, U10</t>
  </si>
  <si>
    <t>LM2576HVS-5.0</t>
  </si>
  <si>
    <t>SIMPLE SWITCHER® 3A Step-Down Voltage Regulator, 5-pin TO-263</t>
  </si>
  <si>
    <t>U11</t>
  </si>
  <si>
    <t>ACS712ELCTR-05B-T</t>
  </si>
  <si>
    <t>SENSOR CURRENT HALL 5A AC/DC</t>
  </si>
  <si>
    <t>U12, U14, U16, U18</t>
  </si>
  <si>
    <t>LM2576HVS-3.3</t>
  </si>
  <si>
    <t>U13</t>
  </si>
  <si>
    <t>LM2576HVS-12/NOPB</t>
  </si>
  <si>
    <t>SIMPLE SWITCHER® 3A Step-Down Voltage Regulator, 5-pin TO-263, Pb-Free</t>
  </si>
  <si>
    <t>U15, U17</t>
  </si>
  <si>
    <t>ACS712ELCTR-20A-T</t>
  </si>
  <si>
    <t>SENSOR CURRENT HALL 20A AC/DC</t>
  </si>
  <si>
    <t>U20</t>
  </si>
  <si>
    <t>L78M12ABDT-TR</t>
  </si>
  <si>
    <t>Precision 500mA Regulator, 12V, 3-Pin DPAK, Tape and Reel</t>
  </si>
  <si>
    <t>U21</t>
  </si>
  <si>
    <t>USB4085-GF-A</t>
  </si>
  <si>
    <t>CONN RCPT USB2.0 TYPEC 16POS</t>
  </si>
  <si>
    <t>USB-C</t>
  </si>
  <si>
    <t>ABM3-25.000MHZ-B2-T</t>
  </si>
  <si>
    <t>Miniature Ceramic Crystal, 25 MHz, +/- 20 ppm, -20 to 70 degC, 2-Pin SMD, RoHS, Tape and Reel</t>
  </si>
  <si>
    <t>Y2</t>
  </si>
  <si>
    <t>Digi-Key Part #</t>
  </si>
  <si>
    <t>Price CAD/pc</t>
  </si>
  <si>
    <t>Total Cost per Board</t>
  </si>
  <si>
    <t>732-4990-1-ND</t>
  </si>
  <si>
    <t>F2583CT-ND</t>
  </si>
  <si>
    <t>732-5316-ND</t>
  </si>
  <si>
    <t>36-3568-ND</t>
  </si>
  <si>
    <t>2019-RK73Z2ARTTDCT-ND</t>
  </si>
  <si>
    <t>Z3326-ND</t>
  </si>
  <si>
    <t>C1, C7, C23, C27</t>
  </si>
  <si>
    <t>587-6025-1-ND</t>
  </si>
  <si>
    <t>Chip Capacitor, Ceramic, 0.1 uF, 10%, 50 V, 0805, RoHS, Tape and Reel, X7R</t>
  </si>
  <si>
    <t>C2, C4, C31, C32, C35, C36, C37, C38, C39, C42, C46, C50, C54, C56, C61, C22, C24, C28</t>
  </si>
  <si>
    <t>490-14663-1-ND</t>
  </si>
  <si>
    <t>PCE3808CT-ND</t>
  </si>
  <si>
    <t>311-3532-1-ND</t>
  </si>
  <si>
    <t>587-5425-1-ND</t>
  </si>
  <si>
    <t>399-7265-1-ND</t>
  </si>
  <si>
    <t>399-C0805X223K5REC7210CT-ND</t>
  </si>
  <si>
    <t>399-C0805X682KARAC3316CT-ND</t>
  </si>
  <si>
    <t>399-17885-1-ND</t>
  </si>
  <si>
    <t>587-UMK212BJ105MGHTCT-ND</t>
  </si>
  <si>
    <t>478-10504-1-ND</t>
  </si>
  <si>
    <t>4399PHCT-ND</t>
  </si>
  <si>
    <t>399-16591-1-ND</t>
  </si>
  <si>
    <t>493-6374-1-ND</t>
  </si>
  <si>
    <t>399-C0805C334M5REC7210CT-ND</t>
  </si>
  <si>
    <t>732-4994-1-ND</t>
  </si>
  <si>
    <t>497-3381-1-ND</t>
  </si>
  <si>
    <t>1N4148FS-ND</t>
  </si>
  <si>
    <t>B160B-FDICT-ND</t>
  </si>
  <si>
    <t>SW1020CT-ND</t>
  </si>
  <si>
    <t>732-4987-1-ND</t>
  </si>
  <si>
    <t>MF-PSMF010X-2CT-ND</t>
  </si>
  <si>
    <t>F2581CT-ND</t>
  </si>
  <si>
    <t>587-3954-1-ND</t>
  </si>
  <si>
    <t>732-1696-1-ND</t>
  </si>
  <si>
    <t>255-3531-ND</t>
  </si>
  <si>
    <t>SAM10792-ND</t>
  </si>
  <si>
    <t>MMBT2222ATT1GOSCT-ND</t>
  </si>
  <si>
    <t>MMBT2222A-FDICT-ND</t>
  </si>
  <si>
    <t>R3, R4, R16, R17</t>
  </si>
  <si>
    <t>311-330ARCT-ND</t>
  </si>
  <si>
    <t>311-49.9CRCT-ND</t>
  </si>
  <si>
    <t>RMCF0805FT3R30CT-ND</t>
  </si>
  <si>
    <t>P1.0MACT-ND</t>
  </si>
  <si>
    <t>A130485CT-ND</t>
  </si>
  <si>
    <t>RNCP0805FTD12K4CT-ND</t>
  </si>
  <si>
    <t>R8, R9, R36, R46, R54, R62, R68, R69, R85, R31, R32, R39, R84</t>
  </si>
  <si>
    <t>YAG3703CT-ND</t>
  </si>
  <si>
    <t>R1, R2, R12, R13, R44, R45, R47, R55, R63, R33, R40, R41, R42, R43, R70, R71, R76, R77, R78</t>
  </si>
  <si>
    <t>311-10KLGCT-ND</t>
  </si>
  <si>
    <t>RMCF0805FG100KCT-ND</t>
  </si>
  <si>
    <t>RMCF0805FT14K0CT-ND</t>
  </si>
  <si>
    <t>742C083103JPCT-ND</t>
  </si>
  <si>
    <t>380-1106-ND</t>
  </si>
  <si>
    <t>311-5.10KHRCT-ND</t>
  </si>
  <si>
    <t>768-1129-1-ND</t>
  </si>
  <si>
    <t>LM1117MP-3.3/NOPBCT-ND</t>
  </si>
  <si>
    <t>296-LMZM23601V5SILRCT-ND</t>
  </si>
  <si>
    <t>296-39210-1-ND</t>
  </si>
  <si>
    <t>620-1543-5-ND</t>
  </si>
  <si>
    <t>296-1187-1-ND</t>
  </si>
  <si>
    <t>568-1088-1-ND</t>
  </si>
  <si>
    <t>LM2576HVS-5.0/NOPB-ND</t>
  </si>
  <si>
    <t>620-2052-1-ND</t>
  </si>
  <si>
    <t>LM2576HVS-3.3/NOPB-ND</t>
  </si>
  <si>
    <t>576-2130-ND</t>
  </si>
  <si>
    <t>MC78M12ABDTRKGOSCT-ND</t>
  </si>
  <si>
    <t>2073-USB4085-GF-ACT-ND</t>
  </si>
  <si>
    <t>XC2347CT-ND</t>
  </si>
  <si>
    <t>Total Cost per 1 PCU</t>
  </si>
  <si>
    <t>Number of PCUs per 1 set:</t>
  </si>
  <si>
    <t>Total cost per 1 set:</t>
  </si>
  <si>
    <t>Total cost per 2 sets:</t>
  </si>
  <si>
    <t>478-10836-1-ND</t>
  </si>
  <si>
    <t>2184-BPSC00131380101M00CT-ND</t>
  </si>
  <si>
    <t>Fuse Automotive 20A Blade</t>
  </si>
  <si>
    <t>10 A AC 32 V DC Fuse Automotive Holder Blade, Miniature</t>
  </si>
  <si>
    <t>F994-ND</t>
  </si>
  <si>
    <t>Fuse Automotive 10A Blade</t>
  </si>
  <si>
    <t>F6076-ND</t>
  </si>
  <si>
    <t>Fuse Automotive 30A Blade</t>
  </si>
  <si>
    <t>30 A AC 32 V DC Fuse Automotive Holder Blade, Miniature</t>
  </si>
  <si>
    <t>N/A</t>
  </si>
  <si>
    <t>F995-ND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</si>
</sst>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AFEA-9146-4A22-B839-856D2796629A}">
  <dimension ref="A1:G76"/>
  <sheetViews>
    <sheetView tabSelected="1" topLeftCell="A40" workbookViewId="0">
      <selection activeCell="B85" sqref="A1:XFD1048576"/>
    </sheetView>
  </sheetViews>
  <sheetFormatPr defaultRowHeight="15" x14ac:dyDescent="0.25"/>
  <cols>
    <col min="1" max="1" width="25.85546875" bestFit="1" customWidth="1"/>
    <col min="2" max="2" width="129.5703125" bestFit="1" customWidth="1"/>
    <col min="3" max="3" width="103.28515625" bestFit="1" customWidth="1"/>
    <col min="4" max="4" width="29.7109375" bestFit="1" customWidth="1"/>
    <col min="5" max="6" width="19.7109375" customWidth="1"/>
    <col min="7" max="7" width="19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182</v>
      </c>
      <c r="E1" s="3" t="s">
        <v>183</v>
      </c>
      <c r="F1" s="3" t="s">
        <v>3</v>
      </c>
      <c r="G1" s="3" t="s">
        <v>184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185</v>
      </c>
      <c r="E2" s="2">
        <v>0.28000000000000003</v>
      </c>
      <c r="F2" s="1">
        <v>10</v>
      </c>
      <c r="G2" s="1">
        <f>E2*F2</f>
        <v>2.8000000000000003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186</v>
      </c>
      <c r="E3" s="2">
        <v>2.02</v>
      </c>
      <c r="F3" s="1">
        <v>4</v>
      </c>
      <c r="G3" s="1">
        <f t="shared" ref="G3:G66" si="0">E3*F3</f>
        <v>8.08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187</v>
      </c>
      <c r="E4" s="2">
        <v>0.17</v>
      </c>
      <c r="F4" s="1">
        <v>1</v>
      </c>
      <c r="G4" s="1">
        <f t="shared" si="0"/>
        <v>0.17</v>
      </c>
    </row>
    <row r="5" spans="1:7" x14ac:dyDescent="0.25">
      <c r="A5" s="2" t="s">
        <v>13</v>
      </c>
      <c r="B5" s="2" t="s">
        <v>14</v>
      </c>
      <c r="C5" s="2" t="s">
        <v>15</v>
      </c>
      <c r="D5" s="2" t="s">
        <v>188</v>
      </c>
      <c r="E5" s="2">
        <v>1.7</v>
      </c>
      <c r="F5" s="1">
        <v>4</v>
      </c>
      <c r="G5" s="1">
        <f t="shared" si="0"/>
        <v>6.8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189</v>
      </c>
      <c r="E6" s="2">
        <v>0.25</v>
      </c>
      <c r="F6" s="1">
        <v>14</v>
      </c>
      <c r="G6" s="1">
        <f t="shared" si="0"/>
        <v>3.5</v>
      </c>
    </row>
    <row r="7" spans="1:7" x14ac:dyDescent="0.25">
      <c r="A7" s="2" t="s">
        <v>19</v>
      </c>
      <c r="B7" s="2" t="s">
        <v>20</v>
      </c>
      <c r="C7" s="2" t="s">
        <v>21</v>
      </c>
      <c r="D7" s="2" t="s">
        <v>190</v>
      </c>
      <c r="E7" s="2">
        <v>2.08</v>
      </c>
      <c r="F7" s="1">
        <v>1</v>
      </c>
      <c r="G7" s="1">
        <f t="shared" si="0"/>
        <v>2.08</v>
      </c>
    </row>
    <row r="8" spans="1:7" x14ac:dyDescent="0.25">
      <c r="A8" s="2" t="s">
        <v>22</v>
      </c>
      <c r="B8" s="2" t="s">
        <v>23</v>
      </c>
      <c r="C8" s="2" t="s">
        <v>191</v>
      </c>
      <c r="D8" s="2" t="s">
        <v>192</v>
      </c>
      <c r="E8" s="2">
        <v>0.28000000000000003</v>
      </c>
      <c r="F8" s="1">
        <v>4</v>
      </c>
      <c r="G8" s="1">
        <f t="shared" si="0"/>
        <v>1.1200000000000001</v>
      </c>
    </row>
    <row r="9" spans="1:7" x14ac:dyDescent="0.25">
      <c r="A9" s="2" t="s">
        <v>24</v>
      </c>
      <c r="B9" s="2" t="s">
        <v>193</v>
      </c>
      <c r="C9" s="2" t="s">
        <v>194</v>
      </c>
      <c r="D9" s="2" t="s">
        <v>257</v>
      </c>
      <c r="E9" s="2">
        <v>0.13</v>
      </c>
      <c r="F9" s="1">
        <v>20</v>
      </c>
      <c r="G9" s="1">
        <f t="shared" si="0"/>
        <v>2.6</v>
      </c>
    </row>
    <row r="10" spans="1:7" x14ac:dyDescent="0.25">
      <c r="A10" s="2" t="s">
        <v>25</v>
      </c>
      <c r="B10" s="2" t="s">
        <v>26</v>
      </c>
      <c r="C10" s="2" t="s">
        <v>27</v>
      </c>
      <c r="D10" s="2" t="s">
        <v>195</v>
      </c>
      <c r="E10" s="2">
        <v>0.49</v>
      </c>
      <c r="F10" s="1">
        <v>2</v>
      </c>
      <c r="G10" s="1">
        <f t="shared" si="0"/>
        <v>0.98</v>
      </c>
    </row>
    <row r="11" spans="1:7" x14ac:dyDescent="0.25">
      <c r="A11" s="2" t="s">
        <v>28</v>
      </c>
      <c r="B11" s="2" t="s">
        <v>29</v>
      </c>
      <c r="C11" s="2" t="s">
        <v>30</v>
      </c>
      <c r="D11" s="2" t="s">
        <v>196</v>
      </c>
      <c r="E11" s="2">
        <v>0.6</v>
      </c>
      <c r="F11" s="1">
        <v>2</v>
      </c>
      <c r="G11" s="1">
        <f t="shared" si="0"/>
        <v>1.2</v>
      </c>
    </row>
    <row r="12" spans="1:7" x14ac:dyDescent="0.25">
      <c r="A12" s="2" t="s">
        <v>31</v>
      </c>
      <c r="B12" s="2" t="s">
        <v>32</v>
      </c>
      <c r="C12" s="2" t="s">
        <v>33</v>
      </c>
      <c r="D12" s="2" t="s">
        <v>197</v>
      </c>
      <c r="E12" s="2">
        <v>1.06</v>
      </c>
      <c r="F12" s="1">
        <v>1</v>
      </c>
      <c r="G12" s="1">
        <f t="shared" si="0"/>
        <v>1.06</v>
      </c>
    </row>
    <row r="13" spans="1:7" x14ac:dyDescent="0.25">
      <c r="A13" s="2" t="s">
        <v>34</v>
      </c>
      <c r="B13" s="2" t="s">
        <v>35</v>
      </c>
      <c r="C13" s="2" t="s">
        <v>36</v>
      </c>
      <c r="D13" s="2" t="s">
        <v>198</v>
      </c>
      <c r="E13" s="2">
        <v>0.97</v>
      </c>
      <c r="F13" s="1">
        <v>1</v>
      </c>
      <c r="G13" s="1">
        <f t="shared" si="0"/>
        <v>0.97</v>
      </c>
    </row>
    <row r="14" spans="1:7" x14ac:dyDescent="0.25">
      <c r="A14" s="2" t="s">
        <v>37</v>
      </c>
      <c r="B14" s="2" t="s">
        <v>38</v>
      </c>
      <c r="C14" s="2" t="s">
        <v>39</v>
      </c>
      <c r="D14" s="2" t="s">
        <v>199</v>
      </c>
      <c r="E14" s="2">
        <v>1.1000000000000001</v>
      </c>
      <c r="F14" s="1">
        <v>1</v>
      </c>
      <c r="G14" s="1">
        <f t="shared" si="0"/>
        <v>1.1000000000000001</v>
      </c>
    </row>
    <row r="15" spans="1:7" x14ac:dyDescent="0.25">
      <c r="A15" s="2" t="s">
        <v>40</v>
      </c>
      <c r="B15" s="2" t="s">
        <v>41</v>
      </c>
      <c r="C15" s="2" t="s">
        <v>42</v>
      </c>
      <c r="D15" s="2" t="s">
        <v>200</v>
      </c>
      <c r="E15" s="2">
        <v>0.49</v>
      </c>
      <c r="F15" s="1">
        <v>1</v>
      </c>
      <c r="G15" s="1">
        <f t="shared" si="0"/>
        <v>0.49</v>
      </c>
    </row>
    <row r="16" spans="1:7" x14ac:dyDescent="0.25">
      <c r="A16" s="2" t="s">
        <v>43</v>
      </c>
      <c r="B16" s="2" t="s">
        <v>44</v>
      </c>
      <c r="C16" s="2" t="s">
        <v>45</v>
      </c>
      <c r="D16" s="2" t="s">
        <v>201</v>
      </c>
      <c r="E16" s="2">
        <v>0.74</v>
      </c>
      <c r="F16" s="1">
        <v>2</v>
      </c>
      <c r="G16" s="1">
        <f t="shared" si="0"/>
        <v>1.48</v>
      </c>
    </row>
    <row r="17" spans="1:7" x14ac:dyDescent="0.25">
      <c r="A17" s="2" t="s">
        <v>46</v>
      </c>
      <c r="B17" s="2" t="s">
        <v>44</v>
      </c>
      <c r="C17" s="2" t="s">
        <v>47</v>
      </c>
      <c r="D17" s="2" t="s">
        <v>202</v>
      </c>
      <c r="E17" s="2">
        <v>0.36</v>
      </c>
      <c r="F17" s="1">
        <v>2</v>
      </c>
      <c r="G17" s="1">
        <f t="shared" si="0"/>
        <v>0.72</v>
      </c>
    </row>
    <row r="18" spans="1:7" x14ac:dyDescent="0.25">
      <c r="A18" s="2" t="s">
        <v>48</v>
      </c>
      <c r="B18" s="1"/>
      <c r="C18" s="2" t="s">
        <v>49</v>
      </c>
      <c r="D18" s="2" t="s">
        <v>203</v>
      </c>
      <c r="E18" s="2">
        <v>0.28000000000000003</v>
      </c>
      <c r="F18" s="1">
        <v>1</v>
      </c>
      <c r="G18" s="1">
        <f t="shared" si="0"/>
        <v>0.28000000000000003</v>
      </c>
    </row>
    <row r="19" spans="1:7" x14ac:dyDescent="0.25">
      <c r="A19" s="2" t="s">
        <v>50</v>
      </c>
      <c r="B19" s="2" t="s">
        <v>44</v>
      </c>
      <c r="C19" s="2" t="s">
        <v>51</v>
      </c>
      <c r="D19" s="2" t="s">
        <v>204</v>
      </c>
      <c r="E19" s="2">
        <v>0.81</v>
      </c>
      <c r="F19" s="1">
        <v>2</v>
      </c>
      <c r="G19" s="1">
        <f t="shared" si="0"/>
        <v>1.62</v>
      </c>
    </row>
    <row r="20" spans="1:7" x14ac:dyDescent="0.25">
      <c r="A20" s="2" t="s">
        <v>52</v>
      </c>
      <c r="B20" s="2" t="s">
        <v>53</v>
      </c>
      <c r="C20" s="2" t="s">
        <v>54</v>
      </c>
      <c r="D20" s="2" t="s">
        <v>205</v>
      </c>
      <c r="E20" s="2">
        <v>2.65</v>
      </c>
      <c r="F20" s="1">
        <v>6</v>
      </c>
      <c r="G20" s="1">
        <f t="shared" si="0"/>
        <v>15.899999999999999</v>
      </c>
    </row>
    <row r="21" spans="1:7" x14ac:dyDescent="0.25">
      <c r="A21" s="2" t="s">
        <v>55</v>
      </c>
      <c r="B21" s="2" t="s">
        <v>44</v>
      </c>
      <c r="C21" s="2" t="s">
        <v>56</v>
      </c>
      <c r="D21" s="2" t="s">
        <v>206</v>
      </c>
      <c r="E21" s="2">
        <v>0.24</v>
      </c>
      <c r="F21" s="1">
        <v>5</v>
      </c>
      <c r="G21" s="1">
        <f t="shared" si="0"/>
        <v>1.2</v>
      </c>
    </row>
    <row r="22" spans="1:7" x14ac:dyDescent="0.25">
      <c r="A22" s="2" t="s">
        <v>57</v>
      </c>
      <c r="B22" s="2" t="s">
        <v>58</v>
      </c>
      <c r="C22" s="2" t="s">
        <v>59</v>
      </c>
      <c r="D22" s="2" t="s">
        <v>207</v>
      </c>
      <c r="E22" s="2">
        <v>1.21</v>
      </c>
      <c r="F22" s="1">
        <v>2</v>
      </c>
      <c r="G22" s="1">
        <f t="shared" si="0"/>
        <v>2.42</v>
      </c>
    </row>
    <row r="23" spans="1:7" x14ac:dyDescent="0.25">
      <c r="A23" s="2" t="s">
        <v>60</v>
      </c>
      <c r="B23" s="2" t="s">
        <v>61</v>
      </c>
      <c r="C23" s="2" t="s">
        <v>62</v>
      </c>
      <c r="D23" s="2" t="s">
        <v>208</v>
      </c>
      <c r="E23" s="2">
        <v>0.39</v>
      </c>
      <c r="F23" s="1">
        <v>2</v>
      </c>
      <c r="G23" s="1">
        <f t="shared" si="0"/>
        <v>0.78</v>
      </c>
    </row>
    <row r="24" spans="1:7" x14ac:dyDescent="0.25">
      <c r="A24" s="2" t="s">
        <v>63</v>
      </c>
      <c r="B24" s="2" t="s">
        <v>64</v>
      </c>
      <c r="C24" s="2" t="s">
        <v>65</v>
      </c>
      <c r="D24" s="2" t="s">
        <v>209</v>
      </c>
      <c r="E24" s="2">
        <v>0.28000000000000003</v>
      </c>
      <c r="F24" s="1">
        <v>2</v>
      </c>
      <c r="G24" s="1">
        <f t="shared" si="0"/>
        <v>0.56000000000000005</v>
      </c>
    </row>
    <row r="25" spans="1:7" x14ac:dyDescent="0.25">
      <c r="A25" s="2" t="s">
        <v>66</v>
      </c>
      <c r="B25" s="2" t="s">
        <v>67</v>
      </c>
      <c r="C25" s="2" t="s">
        <v>68</v>
      </c>
      <c r="D25" s="2" t="s">
        <v>210</v>
      </c>
      <c r="E25" s="2">
        <v>0.48</v>
      </c>
      <c r="F25" s="1">
        <v>1</v>
      </c>
      <c r="G25" s="1">
        <f t="shared" si="0"/>
        <v>0.48</v>
      </c>
    </row>
    <row r="26" spans="1:7" x14ac:dyDescent="0.25">
      <c r="A26" s="2" t="s">
        <v>69</v>
      </c>
      <c r="B26" s="2" t="s">
        <v>70</v>
      </c>
      <c r="C26" s="2" t="s">
        <v>71</v>
      </c>
      <c r="D26" s="2" t="s">
        <v>211</v>
      </c>
      <c r="E26" s="2">
        <v>0.13</v>
      </c>
      <c r="F26" s="1">
        <v>1</v>
      </c>
      <c r="G26" s="1">
        <f t="shared" si="0"/>
        <v>0.13</v>
      </c>
    </row>
    <row r="27" spans="1:7" x14ac:dyDescent="0.25">
      <c r="A27" s="2" t="s">
        <v>72</v>
      </c>
      <c r="B27" s="2" t="s">
        <v>73</v>
      </c>
      <c r="C27" s="2" t="s">
        <v>74</v>
      </c>
      <c r="D27" s="2" t="s">
        <v>212</v>
      </c>
      <c r="E27" s="2">
        <v>0.93</v>
      </c>
      <c r="F27" s="1">
        <v>4</v>
      </c>
      <c r="G27" s="1">
        <f t="shared" si="0"/>
        <v>3.72</v>
      </c>
    </row>
    <row r="28" spans="1:7" x14ac:dyDescent="0.25">
      <c r="A28" s="2" t="s">
        <v>75</v>
      </c>
      <c r="B28" s="2" t="s">
        <v>76</v>
      </c>
      <c r="C28" s="2" t="s">
        <v>77</v>
      </c>
      <c r="D28" s="2" t="s">
        <v>213</v>
      </c>
      <c r="E28" s="2">
        <v>1.36</v>
      </c>
      <c r="F28" s="1">
        <v>2</v>
      </c>
      <c r="G28" s="1">
        <f t="shared" si="0"/>
        <v>2.72</v>
      </c>
    </row>
    <row r="29" spans="1:7" x14ac:dyDescent="0.25">
      <c r="A29" s="2" t="s">
        <v>78</v>
      </c>
      <c r="B29" s="2" t="s">
        <v>64</v>
      </c>
      <c r="C29" s="2" t="s">
        <v>79</v>
      </c>
      <c r="D29" s="2" t="s">
        <v>214</v>
      </c>
      <c r="E29" s="2">
        <v>0.24</v>
      </c>
      <c r="F29" s="1">
        <v>2</v>
      </c>
      <c r="G29" s="1">
        <f t="shared" si="0"/>
        <v>0.48</v>
      </c>
    </row>
    <row r="30" spans="1:7" x14ac:dyDescent="0.25">
      <c r="A30" s="2" t="s">
        <v>80</v>
      </c>
      <c r="B30" s="2" t="s">
        <v>81</v>
      </c>
      <c r="C30" s="2" t="s">
        <v>82</v>
      </c>
      <c r="D30" s="2" t="s">
        <v>215</v>
      </c>
      <c r="E30" s="2">
        <v>0.43</v>
      </c>
      <c r="F30" s="1">
        <v>4</v>
      </c>
      <c r="G30" s="1">
        <f t="shared" si="0"/>
        <v>1.72</v>
      </c>
    </row>
    <row r="31" spans="1:7" x14ac:dyDescent="0.25">
      <c r="A31" s="2" t="s">
        <v>83</v>
      </c>
      <c r="B31" s="2" t="s">
        <v>84</v>
      </c>
      <c r="C31" s="2" t="s">
        <v>85</v>
      </c>
      <c r="D31" s="2" t="s">
        <v>216</v>
      </c>
      <c r="E31" s="2">
        <v>2.02</v>
      </c>
      <c r="F31" s="1">
        <v>1</v>
      </c>
      <c r="G31" s="1">
        <f t="shared" si="0"/>
        <v>2.02</v>
      </c>
    </row>
    <row r="32" spans="1:7" x14ac:dyDescent="0.25">
      <c r="A32" s="2" t="s">
        <v>86</v>
      </c>
      <c r="B32" s="2" t="s">
        <v>87</v>
      </c>
      <c r="C32" s="2" t="s">
        <v>88</v>
      </c>
      <c r="D32" s="2" t="s">
        <v>217</v>
      </c>
      <c r="E32" s="2">
        <v>0.16</v>
      </c>
      <c r="F32" s="1">
        <v>1</v>
      </c>
      <c r="G32" s="1">
        <f t="shared" si="0"/>
        <v>0.16</v>
      </c>
    </row>
    <row r="33" spans="1:7" x14ac:dyDescent="0.25">
      <c r="A33" s="2" t="s">
        <v>89</v>
      </c>
      <c r="B33" s="2" t="s">
        <v>90</v>
      </c>
      <c r="C33" s="2" t="s">
        <v>91</v>
      </c>
      <c r="D33" s="2" t="s">
        <v>258</v>
      </c>
      <c r="E33" s="2">
        <v>1.24</v>
      </c>
      <c r="F33" s="1">
        <v>2</v>
      </c>
      <c r="G33" s="1">
        <f t="shared" si="0"/>
        <v>2.48</v>
      </c>
    </row>
    <row r="34" spans="1:7" x14ac:dyDescent="0.25">
      <c r="A34" s="2" t="s">
        <v>92</v>
      </c>
      <c r="B34" s="2" t="s">
        <v>93</v>
      </c>
      <c r="C34" s="2" t="s">
        <v>94</v>
      </c>
      <c r="D34" s="2" t="s">
        <v>218</v>
      </c>
      <c r="E34" s="2">
        <v>3.41</v>
      </c>
      <c r="F34" s="1">
        <v>2</v>
      </c>
      <c r="G34" s="1">
        <f t="shared" si="0"/>
        <v>6.82</v>
      </c>
    </row>
    <row r="35" spans="1:7" x14ac:dyDescent="0.25">
      <c r="A35" s="2" t="s">
        <v>95</v>
      </c>
      <c r="B35" s="2" t="s">
        <v>96</v>
      </c>
      <c r="C35" s="2" t="s">
        <v>97</v>
      </c>
      <c r="D35" s="2" t="s">
        <v>219</v>
      </c>
      <c r="E35" s="2">
        <v>8.5399999999999991</v>
      </c>
      <c r="F35" s="1">
        <v>2</v>
      </c>
      <c r="G35" s="1">
        <f t="shared" si="0"/>
        <v>17.079999999999998</v>
      </c>
    </row>
    <row r="36" spans="1:7" x14ac:dyDescent="0.25">
      <c r="A36" s="2" t="s">
        <v>98</v>
      </c>
      <c r="B36" s="2" t="s">
        <v>99</v>
      </c>
      <c r="C36" s="2" t="s">
        <v>100</v>
      </c>
      <c r="D36" s="2" t="s">
        <v>220</v>
      </c>
      <c r="E36" s="2">
        <v>1.88</v>
      </c>
      <c r="F36" s="1">
        <v>1</v>
      </c>
      <c r="G36" s="1">
        <f t="shared" si="0"/>
        <v>1.88</v>
      </c>
    </row>
    <row r="37" spans="1:7" x14ac:dyDescent="0.25">
      <c r="A37" s="2" t="s">
        <v>101</v>
      </c>
      <c r="B37" s="2" t="s">
        <v>102</v>
      </c>
      <c r="C37" s="2" t="s">
        <v>103</v>
      </c>
      <c r="D37" s="2" t="s">
        <v>221</v>
      </c>
      <c r="E37" s="2">
        <v>0.23</v>
      </c>
      <c r="F37" s="1">
        <v>2</v>
      </c>
      <c r="G37" s="1">
        <f t="shared" si="0"/>
        <v>0.46</v>
      </c>
    </row>
    <row r="38" spans="1:7" x14ac:dyDescent="0.25">
      <c r="A38" s="2" t="s">
        <v>104</v>
      </c>
      <c r="B38" s="2" t="s">
        <v>105</v>
      </c>
      <c r="C38" s="2" t="s">
        <v>106</v>
      </c>
      <c r="D38" s="2" t="s">
        <v>222</v>
      </c>
      <c r="E38" s="2">
        <v>0.2</v>
      </c>
      <c r="F38" s="1">
        <v>1</v>
      </c>
      <c r="G38" s="1">
        <f t="shared" si="0"/>
        <v>0.2</v>
      </c>
    </row>
    <row r="39" spans="1:7" x14ac:dyDescent="0.25">
      <c r="A39" s="2" t="s">
        <v>107</v>
      </c>
      <c r="B39" s="2" t="s">
        <v>108</v>
      </c>
      <c r="C39" s="2" t="s">
        <v>223</v>
      </c>
      <c r="D39" s="2" t="s">
        <v>224</v>
      </c>
      <c r="E39" s="2">
        <v>0.14000000000000001</v>
      </c>
      <c r="F39" s="1">
        <v>4</v>
      </c>
      <c r="G39" s="1">
        <f t="shared" si="0"/>
        <v>0.56000000000000005</v>
      </c>
    </row>
    <row r="40" spans="1:7" x14ac:dyDescent="0.25">
      <c r="A40" s="2" t="s">
        <v>259</v>
      </c>
      <c r="B40" t="s">
        <v>260</v>
      </c>
      <c r="C40" s="2"/>
      <c r="D40" s="2" t="s">
        <v>261</v>
      </c>
      <c r="E40" s="2">
        <v>0.37</v>
      </c>
      <c r="F40" s="1">
        <v>1</v>
      </c>
      <c r="G40" s="1">
        <f t="shared" si="0"/>
        <v>0.37</v>
      </c>
    </row>
    <row r="41" spans="1:7" x14ac:dyDescent="0.25">
      <c r="A41" s="2" t="s">
        <v>262</v>
      </c>
      <c r="B41" t="s">
        <v>260</v>
      </c>
      <c r="C41" s="2"/>
      <c r="D41" s="2" t="s">
        <v>263</v>
      </c>
      <c r="E41" s="2">
        <v>0.43</v>
      </c>
      <c r="F41" s="1">
        <v>1</v>
      </c>
      <c r="G41" s="1">
        <f t="shared" si="0"/>
        <v>0.43</v>
      </c>
    </row>
    <row r="42" spans="1:7" x14ac:dyDescent="0.25">
      <c r="A42" s="2" t="s">
        <v>109</v>
      </c>
      <c r="B42" s="2" t="s">
        <v>44</v>
      </c>
      <c r="C42" s="2" t="s">
        <v>110</v>
      </c>
      <c r="D42" s="2" t="s">
        <v>225</v>
      </c>
      <c r="E42" s="2">
        <v>0.14000000000000001</v>
      </c>
      <c r="F42" s="1">
        <v>4</v>
      </c>
      <c r="G42" s="1">
        <f t="shared" si="0"/>
        <v>0.56000000000000005</v>
      </c>
    </row>
    <row r="43" spans="1:7" x14ac:dyDescent="0.25">
      <c r="A43" s="2" t="s">
        <v>111</v>
      </c>
      <c r="B43" s="2" t="s">
        <v>44</v>
      </c>
      <c r="C43" s="2" t="s">
        <v>112</v>
      </c>
      <c r="D43" s="2" t="s">
        <v>226</v>
      </c>
      <c r="E43" s="2">
        <v>0.14000000000000001</v>
      </c>
      <c r="F43" s="1">
        <v>4</v>
      </c>
      <c r="G43" s="1">
        <f t="shared" si="0"/>
        <v>0.56000000000000005</v>
      </c>
    </row>
    <row r="44" spans="1:7" x14ac:dyDescent="0.25">
      <c r="A44" s="2" t="s">
        <v>113</v>
      </c>
      <c r="B44" s="2" t="s">
        <v>114</v>
      </c>
      <c r="C44" s="2" t="s">
        <v>115</v>
      </c>
      <c r="D44" s="2" t="s">
        <v>227</v>
      </c>
      <c r="E44" s="2">
        <v>0.14000000000000001</v>
      </c>
      <c r="F44" s="1">
        <v>1</v>
      </c>
      <c r="G44" s="1">
        <f t="shared" si="0"/>
        <v>0.14000000000000001</v>
      </c>
    </row>
    <row r="45" spans="1:7" x14ac:dyDescent="0.25">
      <c r="A45" s="2" t="s">
        <v>116</v>
      </c>
      <c r="B45" s="2" t="s">
        <v>117</v>
      </c>
      <c r="C45" s="2" t="s">
        <v>118</v>
      </c>
      <c r="D45" s="2" t="s">
        <v>228</v>
      </c>
      <c r="E45" s="2">
        <v>0.31</v>
      </c>
      <c r="F45" s="1">
        <v>3</v>
      </c>
      <c r="G45" s="1">
        <f t="shared" si="0"/>
        <v>0.92999999999999994</v>
      </c>
    </row>
    <row r="46" spans="1:7" x14ac:dyDescent="0.25">
      <c r="A46" s="2" t="s">
        <v>119</v>
      </c>
      <c r="B46" s="1"/>
      <c r="C46" s="2" t="s">
        <v>120</v>
      </c>
      <c r="D46" s="2" t="s">
        <v>229</v>
      </c>
      <c r="E46" s="2">
        <v>0.14000000000000001</v>
      </c>
      <c r="F46" s="1">
        <v>1</v>
      </c>
      <c r="G46" s="1">
        <f t="shared" si="0"/>
        <v>0.14000000000000001</v>
      </c>
    </row>
    <row r="47" spans="1:7" x14ac:dyDescent="0.25">
      <c r="A47" s="2" t="s">
        <v>121</v>
      </c>
      <c r="B47" s="2" t="s">
        <v>122</v>
      </c>
      <c r="C47" s="2" t="s">
        <v>230</v>
      </c>
      <c r="D47" s="2" t="s">
        <v>231</v>
      </c>
      <c r="E47" s="2">
        <v>0.14000000000000001</v>
      </c>
      <c r="F47" s="1">
        <v>15</v>
      </c>
      <c r="G47" s="1">
        <f t="shared" si="0"/>
        <v>2.1</v>
      </c>
    </row>
    <row r="48" spans="1:7" x14ac:dyDescent="0.25">
      <c r="A48" s="2" t="s">
        <v>123</v>
      </c>
      <c r="B48" s="2" t="s">
        <v>124</v>
      </c>
      <c r="C48" s="2" t="s">
        <v>232</v>
      </c>
      <c r="D48" s="2" t="s">
        <v>233</v>
      </c>
      <c r="E48" s="2">
        <v>0.14000000000000001</v>
      </c>
      <c r="F48" s="1">
        <v>20</v>
      </c>
      <c r="G48" s="1">
        <f t="shared" si="0"/>
        <v>2.8000000000000003</v>
      </c>
    </row>
    <row r="49" spans="1:7" x14ac:dyDescent="0.25">
      <c r="A49" s="2" t="s">
        <v>125</v>
      </c>
      <c r="B49" s="2" t="s">
        <v>126</v>
      </c>
      <c r="C49" s="2" t="s">
        <v>127</v>
      </c>
      <c r="D49" s="2" t="s">
        <v>234</v>
      </c>
      <c r="E49" s="2">
        <v>0.14000000000000001</v>
      </c>
      <c r="F49" s="1">
        <v>4</v>
      </c>
      <c r="G49" s="1">
        <f t="shared" si="0"/>
        <v>0.56000000000000005</v>
      </c>
    </row>
    <row r="50" spans="1:7" x14ac:dyDescent="0.25">
      <c r="A50" s="2" t="s">
        <v>128</v>
      </c>
      <c r="B50" s="2" t="s">
        <v>44</v>
      </c>
      <c r="C50" s="2" t="s">
        <v>129</v>
      </c>
      <c r="D50" s="2" t="s">
        <v>235</v>
      </c>
      <c r="E50" s="2">
        <v>0.14000000000000001</v>
      </c>
      <c r="F50" s="1">
        <v>4</v>
      </c>
      <c r="G50" s="1">
        <f t="shared" si="0"/>
        <v>0.56000000000000005</v>
      </c>
    </row>
    <row r="51" spans="1:7" x14ac:dyDescent="0.25">
      <c r="A51" s="2" t="s">
        <v>130</v>
      </c>
      <c r="B51" s="2" t="s">
        <v>131</v>
      </c>
      <c r="C51" s="2" t="s">
        <v>132</v>
      </c>
      <c r="D51" s="2" t="s">
        <v>236</v>
      </c>
      <c r="E51" s="2">
        <v>0.33</v>
      </c>
      <c r="F51" s="1">
        <v>3</v>
      </c>
      <c r="G51" s="1">
        <f t="shared" si="0"/>
        <v>0.99</v>
      </c>
    </row>
    <row r="52" spans="1:7" x14ac:dyDescent="0.25">
      <c r="A52" s="2" t="s">
        <v>133</v>
      </c>
      <c r="B52" s="2" t="s">
        <v>134</v>
      </c>
      <c r="C52" s="2" t="s">
        <v>135</v>
      </c>
      <c r="D52" s="2" t="s">
        <v>237</v>
      </c>
      <c r="E52" s="2">
        <v>6.45</v>
      </c>
      <c r="F52" s="1">
        <v>1</v>
      </c>
      <c r="G52" s="1">
        <f t="shared" si="0"/>
        <v>6.45</v>
      </c>
    </row>
    <row r="53" spans="1:7" x14ac:dyDescent="0.25">
      <c r="A53" s="2" t="s">
        <v>136</v>
      </c>
      <c r="B53" s="2" t="s">
        <v>44</v>
      </c>
      <c r="C53" s="2" t="s">
        <v>137</v>
      </c>
      <c r="D53" s="2" t="s">
        <v>238</v>
      </c>
      <c r="E53" s="2">
        <v>0.14000000000000001</v>
      </c>
      <c r="F53" s="1">
        <v>2</v>
      </c>
      <c r="G53" s="1">
        <f t="shared" si="0"/>
        <v>0.28000000000000003</v>
      </c>
    </row>
    <row r="54" spans="1:7" x14ac:dyDescent="0.25">
      <c r="A54" s="2" t="s">
        <v>138</v>
      </c>
      <c r="B54" s="2" t="s">
        <v>139</v>
      </c>
      <c r="C54" s="2" t="s">
        <v>140</v>
      </c>
      <c r="D54" s="2" t="s">
        <v>239</v>
      </c>
      <c r="E54" s="2">
        <v>3.14</v>
      </c>
      <c r="F54" s="1">
        <v>1</v>
      </c>
      <c r="G54" s="1">
        <f t="shared" si="0"/>
        <v>3.14</v>
      </c>
    </row>
    <row r="55" spans="1:7" x14ac:dyDescent="0.25">
      <c r="A55" s="2" t="s">
        <v>141</v>
      </c>
      <c r="B55" s="2" t="s">
        <v>142</v>
      </c>
      <c r="C55" s="2" t="s">
        <v>143</v>
      </c>
      <c r="D55" s="2" t="s">
        <v>240</v>
      </c>
      <c r="E55" s="2">
        <v>1.81</v>
      </c>
      <c r="F55" s="1">
        <v>1</v>
      </c>
      <c r="G55" s="1">
        <f t="shared" si="0"/>
        <v>1.81</v>
      </c>
    </row>
    <row r="56" spans="1:7" x14ac:dyDescent="0.25">
      <c r="A56" s="2" t="s">
        <v>144</v>
      </c>
      <c r="B56" s="2" t="s">
        <v>145</v>
      </c>
      <c r="C56" s="2" t="s">
        <v>146</v>
      </c>
      <c r="D56" s="2" t="s">
        <v>241</v>
      </c>
      <c r="E56" s="2">
        <v>8.4600000000000009</v>
      </c>
      <c r="F56" s="1">
        <v>1</v>
      </c>
      <c r="G56" s="1">
        <f t="shared" si="0"/>
        <v>8.4600000000000009</v>
      </c>
    </row>
    <row r="57" spans="1:7" x14ac:dyDescent="0.25">
      <c r="A57" s="2" t="s">
        <v>147</v>
      </c>
      <c r="B57" s="2" t="s">
        <v>148</v>
      </c>
      <c r="C57" s="2" t="s">
        <v>149</v>
      </c>
      <c r="D57" s="2" t="s">
        <v>242</v>
      </c>
      <c r="E57" s="2">
        <v>0.71</v>
      </c>
      <c r="F57" s="1">
        <v>1</v>
      </c>
      <c r="G57" s="1">
        <f t="shared" si="0"/>
        <v>0.71</v>
      </c>
    </row>
    <row r="58" spans="1:7" x14ac:dyDescent="0.25">
      <c r="A58" s="2" t="s">
        <v>150</v>
      </c>
      <c r="B58" s="2" t="s">
        <v>151</v>
      </c>
      <c r="C58" s="2" t="s">
        <v>152</v>
      </c>
      <c r="D58" s="2" t="s">
        <v>243</v>
      </c>
      <c r="E58" s="2">
        <v>13.74</v>
      </c>
      <c r="F58" s="1">
        <v>2</v>
      </c>
      <c r="G58" s="1">
        <f t="shared" si="0"/>
        <v>27.48</v>
      </c>
    </row>
    <row r="59" spans="1:7" x14ac:dyDescent="0.25">
      <c r="A59" s="2" t="s">
        <v>153</v>
      </c>
      <c r="B59" s="2" t="s">
        <v>154</v>
      </c>
      <c r="C59" s="2" t="s">
        <v>155</v>
      </c>
      <c r="D59" s="2" t="s">
        <v>244</v>
      </c>
      <c r="E59" s="2">
        <v>0.68</v>
      </c>
      <c r="F59" s="1">
        <v>1</v>
      </c>
      <c r="G59" s="1">
        <f t="shared" si="0"/>
        <v>0.68</v>
      </c>
    </row>
    <row r="60" spans="1:7" x14ac:dyDescent="0.25">
      <c r="A60" s="2" t="s">
        <v>156</v>
      </c>
      <c r="B60" s="2" t="s">
        <v>157</v>
      </c>
      <c r="C60" s="2" t="s">
        <v>158</v>
      </c>
      <c r="D60" s="2" t="s">
        <v>245</v>
      </c>
      <c r="E60" s="2">
        <v>5.54</v>
      </c>
      <c r="F60" s="1">
        <v>3</v>
      </c>
      <c r="G60" s="1">
        <f t="shared" si="0"/>
        <v>16.62</v>
      </c>
    </row>
    <row r="61" spans="1:7" x14ac:dyDescent="0.25">
      <c r="A61" s="2" t="s">
        <v>159</v>
      </c>
      <c r="B61" s="2" t="s">
        <v>160</v>
      </c>
      <c r="C61" s="2" t="s">
        <v>161</v>
      </c>
      <c r="D61" s="2" t="s">
        <v>246</v>
      </c>
      <c r="E61" s="2">
        <v>11.9</v>
      </c>
      <c r="F61" s="1">
        <v>1</v>
      </c>
      <c r="G61" s="1">
        <f t="shared" si="0"/>
        <v>11.9</v>
      </c>
    </row>
    <row r="62" spans="1:7" x14ac:dyDescent="0.25">
      <c r="A62" s="2" t="s">
        <v>162</v>
      </c>
      <c r="B62" s="2" t="s">
        <v>163</v>
      </c>
      <c r="C62" s="2" t="s">
        <v>164</v>
      </c>
      <c r="D62" s="2" t="s">
        <v>247</v>
      </c>
      <c r="E62" s="2">
        <v>7.34</v>
      </c>
      <c r="F62" s="1">
        <v>4</v>
      </c>
      <c r="G62" s="1">
        <f t="shared" si="0"/>
        <v>29.36</v>
      </c>
    </row>
    <row r="63" spans="1:7" x14ac:dyDescent="0.25">
      <c r="A63" s="2" t="s">
        <v>165</v>
      </c>
      <c r="B63" s="2" t="s">
        <v>160</v>
      </c>
      <c r="C63" s="2" t="s">
        <v>166</v>
      </c>
      <c r="D63" s="2" t="s">
        <v>248</v>
      </c>
      <c r="E63" s="2">
        <v>11.9</v>
      </c>
      <c r="F63" s="1">
        <v>1</v>
      </c>
      <c r="G63" s="1">
        <f t="shared" si="0"/>
        <v>11.9</v>
      </c>
    </row>
    <row r="64" spans="1:7" x14ac:dyDescent="0.25">
      <c r="A64" s="2" t="s">
        <v>167</v>
      </c>
      <c r="B64" s="2" t="s">
        <v>168</v>
      </c>
      <c r="C64" s="2" t="s">
        <v>169</v>
      </c>
      <c r="D64" s="2" t="s">
        <v>249</v>
      </c>
      <c r="E64" s="2">
        <v>3.58</v>
      </c>
      <c r="F64" s="1">
        <v>2</v>
      </c>
      <c r="G64" s="1">
        <f t="shared" si="0"/>
        <v>7.16</v>
      </c>
    </row>
    <row r="65" spans="1:7" x14ac:dyDescent="0.25">
      <c r="A65" s="2" t="s">
        <v>170</v>
      </c>
      <c r="B65" s="2" t="s">
        <v>171</v>
      </c>
      <c r="C65" s="2" t="s">
        <v>172</v>
      </c>
      <c r="D65" s="2" t="s">
        <v>247</v>
      </c>
      <c r="E65" s="2">
        <v>7.34</v>
      </c>
      <c r="F65" s="1">
        <v>1</v>
      </c>
      <c r="G65" s="1">
        <f t="shared" si="0"/>
        <v>7.34</v>
      </c>
    </row>
    <row r="66" spans="1:7" x14ac:dyDescent="0.25">
      <c r="A66" s="2" t="s">
        <v>173</v>
      </c>
      <c r="B66" s="2" t="s">
        <v>174</v>
      </c>
      <c r="C66" s="2" t="s">
        <v>175</v>
      </c>
      <c r="D66" s="2" t="s">
        <v>250</v>
      </c>
      <c r="E66" s="2">
        <v>0.98</v>
      </c>
      <c r="F66" s="1">
        <v>1</v>
      </c>
      <c r="G66" s="1">
        <f t="shared" si="0"/>
        <v>0.98</v>
      </c>
    </row>
    <row r="67" spans="1:7" x14ac:dyDescent="0.25">
      <c r="A67" s="2" t="s">
        <v>176</v>
      </c>
      <c r="B67" s="2" t="s">
        <v>177</v>
      </c>
      <c r="C67" s="2" t="s">
        <v>178</v>
      </c>
      <c r="D67" s="2" t="s">
        <v>251</v>
      </c>
      <c r="E67" s="2">
        <v>1.33</v>
      </c>
      <c r="F67" s="1">
        <v>1</v>
      </c>
      <c r="G67" s="1">
        <f t="shared" ref="G67:G76" si="1">E67*F67</f>
        <v>1.33</v>
      </c>
    </row>
    <row r="68" spans="1:7" x14ac:dyDescent="0.25">
      <c r="A68" s="2" t="s">
        <v>264</v>
      </c>
      <c r="B68" s="2" t="s">
        <v>265</v>
      </c>
      <c r="C68" s="2" t="s">
        <v>266</v>
      </c>
      <c r="D68" s="2" t="s">
        <v>267</v>
      </c>
      <c r="E68" s="2">
        <v>1</v>
      </c>
      <c r="F68" s="1">
        <v>0.37</v>
      </c>
      <c r="G68" s="1">
        <f t="shared" si="1"/>
        <v>0.37</v>
      </c>
    </row>
    <row r="69" spans="1:7" x14ac:dyDescent="0.25">
      <c r="A69" s="2" t="s">
        <v>179</v>
      </c>
      <c r="B69" s="2" t="s">
        <v>180</v>
      </c>
      <c r="C69" s="2" t="s">
        <v>181</v>
      </c>
      <c r="D69" s="2" t="s">
        <v>252</v>
      </c>
      <c r="E69" s="2">
        <v>0.9</v>
      </c>
      <c r="F69" s="1">
        <v>1</v>
      </c>
      <c r="G69" s="1">
        <f t="shared" si="1"/>
        <v>0.9</v>
      </c>
    </row>
    <row r="71" spans="1:7" x14ac:dyDescent="0.25">
      <c r="D71" t="s">
        <v>253</v>
      </c>
      <c r="E71">
        <f>SUM($G$2:$G$69)</f>
        <v>245.83000000000004</v>
      </c>
      <c r="G71">
        <f>SUM(G2:G69)</f>
        <v>245.83000000000004</v>
      </c>
    </row>
    <row r="73" spans="1:7" x14ac:dyDescent="0.25">
      <c r="D73" t="s">
        <v>254</v>
      </c>
      <c r="E73">
        <v>1</v>
      </c>
    </row>
    <row r="74" spans="1:7" x14ac:dyDescent="0.25">
      <c r="D74" t="s">
        <v>255</v>
      </c>
      <c r="E74">
        <f>1*E71</f>
        <v>245.83000000000004</v>
      </c>
    </row>
    <row r="76" spans="1:7" x14ac:dyDescent="0.25">
      <c r="D76" t="s">
        <v>256</v>
      </c>
      <c r="E76">
        <f>2*E74</f>
        <v>491.66000000000008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ANTS-PCU-B1-BOM</vt:lpstr>
      <vt:lpstr>'ANTS-PCU-B1-BOM'!Print_Titles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2021-06-30T21:20:26Z</dcterms:created>
  <dcterms:modified xsi:type="dcterms:W3CDTF">2021-07-02T20:08:46Z</dcterms:modified>
</cp:coreProperties>
</file>