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19760" windowHeight="19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1" l="1"/>
  <c r="D97" i="1"/>
  <c r="D139" i="1"/>
  <c r="E97" i="1"/>
  <c r="E139" i="1"/>
  <c r="F97" i="1"/>
  <c r="F139" i="1"/>
  <c r="G97" i="1"/>
  <c r="G139" i="1"/>
  <c r="H97" i="1"/>
  <c r="H139" i="1"/>
  <c r="I97" i="1"/>
  <c r="I139" i="1"/>
  <c r="J97" i="1"/>
  <c r="J139" i="1"/>
  <c r="K97" i="1"/>
  <c r="K139" i="1"/>
  <c r="L97" i="1"/>
  <c r="L139" i="1"/>
  <c r="M97" i="1"/>
  <c r="M139" i="1"/>
  <c r="B96" i="1"/>
  <c r="C96" i="1"/>
  <c r="C138" i="1"/>
  <c r="D96" i="1"/>
  <c r="D138" i="1"/>
  <c r="E96" i="1"/>
  <c r="E138" i="1"/>
  <c r="F96" i="1"/>
  <c r="F138" i="1"/>
  <c r="G96" i="1"/>
  <c r="G138" i="1"/>
  <c r="H96" i="1"/>
  <c r="H138" i="1"/>
  <c r="I96" i="1"/>
  <c r="I138" i="1"/>
  <c r="J96" i="1"/>
  <c r="J138" i="1"/>
  <c r="K96" i="1"/>
  <c r="K138" i="1"/>
  <c r="L96" i="1"/>
  <c r="L138" i="1"/>
  <c r="M96" i="1"/>
  <c r="M138" i="1"/>
  <c r="B94" i="1"/>
  <c r="B95" i="1"/>
  <c r="C95" i="1"/>
  <c r="C137" i="1"/>
  <c r="D95" i="1"/>
  <c r="D137" i="1"/>
  <c r="E95" i="1"/>
  <c r="E137" i="1"/>
  <c r="F95" i="1"/>
  <c r="F137" i="1"/>
  <c r="G95" i="1"/>
  <c r="G137" i="1"/>
  <c r="H95" i="1"/>
  <c r="H137" i="1"/>
  <c r="I95" i="1"/>
  <c r="I137" i="1"/>
  <c r="J95" i="1"/>
  <c r="J137" i="1"/>
  <c r="K95" i="1"/>
  <c r="K137" i="1"/>
  <c r="L95" i="1"/>
  <c r="L137" i="1"/>
  <c r="M95" i="1"/>
  <c r="M137" i="1"/>
  <c r="C94" i="1"/>
  <c r="C136" i="1"/>
  <c r="D94" i="1"/>
  <c r="D136" i="1"/>
  <c r="E94" i="1"/>
  <c r="E136" i="1"/>
  <c r="F94" i="1"/>
  <c r="F136" i="1"/>
  <c r="G94" i="1"/>
  <c r="G136" i="1"/>
  <c r="H94" i="1"/>
  <c r="H136" i="1"/>
  <c r="I94" i="1"/>
  <c r="I136" i="1"/>
  <c r="J94" i="1"/>
  <c r="J136" i="1"/>
  <c r="K94" i="1"/>
  <c r="K136" i="1"/>
  <c r="L94" i="1"/>
  <c r="L136" i="1"/>
  <c r="M94" i="1"/>
  <c r="M136" i="1"/>
  <c r="B93" i="1"/>
  <c r="C93" i="1"/>
  <c r="C135" i="1"/>
  <c r="D93" i="1"/>
  <c r="D135" i="1"/>
  <c r="E93" i="1"/>
  <c r="E135" i="1"/>
  <c r="F93" i="1"/>
  <c r="F135" i="1"/>
  <c r="G93" i="1"/>
  <c r="G135" i="1"/>
  <c r="H93" i="1"/>
  <c r="H135" i="1"/>
  <c r="I93" i="1"/>
  <c r="I135" i="1"/>
  <c r="J93" i="1"/>
  <c r="J135" i="1"/>
  <c r="K93" i="1"/>
  <c r="K135" i="1"/>
  <c r="L93" i="1"/>
  <c r="L135" i="1"/>
  <c r="M93" i="1"/>
  <c r="M135" i="1"/>
  <c r="C92" i="1"/>
  <c r="C134" i="1"/>
  <c r="D92" i="1"/>
  <c r="D134" i="1"/>
  <c r="E92" i="1"/>
  <c r="E134" i="1"/>
  <c r="F92" i="1"/>
  <c r="F134" i="1"/>
  <c r="G92" i="1"/>
  <c r="G134" i="1"/>
  <c r="H92" i="1"/>
  <c r="H134" i="1"/>
  <c r="I92" i="1"/>
  <c r="I134" i="1"/>
  <c r="J92" i="1"/>
  <c r="J134" i="1"/>
  <c r="K92" i="1"/>
  <c r="K134" i="1"/>
  <c r="L92" i="1"/>
  <c r="L134" i="1"/>
  <c r="M92" i="1"/>
  <c r="M134" i="1"/>
  <c r="C97" i="1"/>
  <c r="C139" i="1"/>
  <c r="B139" i="1"/>
  <c r="B135" i="1"/>
  <c r="B136" i="1"/>
  <c r="B137" i="1"/>
  <c r="B138" i="1"/>
  <c r="B134" i="1"/>
  <c r="M128" i="1"/>
  <c r="B129" i="1"/>
  <c r="M129" i="1"/>
  <c r="B130" i="1"/>
  <c r="M130" i="1"/>
  <c r="B131" i="1"/>
  <c r="M131" i="1"/>
  <c r="B132" i="1"/>
  <c r="M132" i="1"/>
  <c r="B133" i="1"/>
  <c r="M133" i="1"/>
  <c r="L128" i="1"/>
  <c r="L129" i="1"/>
  <c r="L130" i="1"/>
  <c r="L131" i="1"/>
  <c r="L132" i="1"/>
  <c r="L133" i="1"/>
  <c r="K128" i="1"/>
  <c r="K129" i="1"/>
  <c r="K130" i="1"/>
  <c r="K131" i="1"/>
  <c r="K132" i="1"/>
  <c r="K133" i="1"/>
  <c r="J133" i="1"/>
  <c r="J128" i="1"/>
  <c r="J129" i="1"/>
  <c r="J130" i="1"/>
  <c r="J131" i="1"/>
  <c r="J132" i="1"/>
  <c r="I128" i="1"/>
  <c r="I129" i="1"/>
  <c r="I130" i="1"/>
  <c r="I131" i="1"/>
  <c r="I132" i="1"/>
  <c r="I133" i="1"/>
  <c r="H128" i="1"/>
  <c r="H129" i="1"/>
  <c r="H130" i="1"/>
  <c r="H131" i="1"/>
  <c r="H132" i="1"/>
  <c r="H133" i="1"/>
  <c r="G128" i="1"/>
  <c r="G129" i="1"/>
  <c r="G130" i="1"/>
  <c r="G131" i="1"/>
  <c r="G132" i="1"/>
  <c r="G133" i="1"/>
  <c r="F128" i="1"/>
  <c r="F129" i="1"/>
  <c r="F130" i="1"/>
  <c r="F131" i="1"/>
  <c r="F132" i="1"/>
  <c r="F133" i="1"/>
  <c r="E128" i="1"/>
  <c r="E129" i="1"/>
  <c r="E130" i="1"/>
  <c r="E131" i="1"/>
  <c r="E132" i="1"/>
  <c r="E133" i="1"/>
  <c r="D128" i="1"/>
  <c r="D129" i="1"/>
  <c r="D130" i="1"/>
  <c r="D131" i="1"/>
  <c r="D132" i="1"/>
  <c r="D133" i="1"/>
  <c r="C128" i="1"/>
  <c r="C129" i="1"/>
  <c r="C130" i="1"/>
  <c r="C131" i="1"/>
  <c r="C132" i="1"/>
  <c r="C133" i="1"/>
  <c r="B127" i="1"/>
  <c r="M127" i="1"/>
  <c r="L127" i="1"/>
  <c r="K127" i="1"/>
  <c r="J127" i="1"/>
  <c r="I127" i="1"/>
  <c r="H127" i="1"/>
  <c r="G127" i="1"/>
  <c r="F127" i="1"/>
  <c r="E127" i="1"/>
  <c r="D127" i="1"/>
  <c r="C127" i="1"/>
  <c r="B126" i="1"/>
  <c r="M126" i="1"/>
  <c r="L126" i="1"/>
  <c r="K126" i="1"/>
  <c r="J126" i="1"/>
  <c r="I126" i="1"/>
  <c r="H126" i="1"/>
  <c r="G126" i="1"/>
  <c r="F126" i="1"/>
  <c r="E126" i="1"/>
  <c r="D126" i="1"/>
  <c r="C126" i="1"/>
  <c r="B125" i="1"/>
  <c r="M125" i="1"/>
  <c r="L125" i="1"/>
  <c r="K125" i="1"/>
  <c r="J125" i="1"/>
  <c r="I125" i="1"/>
  <c r="H125" i="1"/>
  <c r="G125" i="1"/>
  <c r="F125" i="1"/>
  <c r="E125" i="1"/>
  <c r="D125" i="1"/>
  <c r="C125" i="1"/>
  <c r="B123" i="1"/>
  <c r="B124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B121" i="1"/>
  <c r="M121" i="1"/>
  <c r="L121" i="1"/>
  <c r="K121" i="1"/>
  <c r="J121" i="1"/>
  <c r="I121" i="1"/>
  <c r="H121" i="1"/>
  <c r="G121" i="1"/>
  <c r="F121" i="1"/>
  <c r="E121" i="1"/>
  <c r="D121" i="1"/>
  <c r="C121" i="1"/>
  <c r="B120" i="1"/>
  <c r="M120" i="1"/>
  <c r="L120" i="1"/>
  <c r="K120" i="1"/>
  <c r="J120" i="1"/>
  <c r="I120" i="1"/>
  <c r="H120" i="1"/>
  <c r="G120" i="1"/>
  <c r="F120" i="1"/>
  <c r="E120" i="1"/>
  <c r="D120" i="1"/>
  <c r="C120" i="1"/>
  <c r="B119" i="1"/>
  <c r="M119" i="1"/>
  <c r="L119" i="1"/>
  <c r="K119" i="1"/>
  <c r="J119" i="1"/>
  <c r="I119" i="1"/>
  <c r="H119" i="1"/>
  <c r="G119" i="1"/>
  <c r="F119" i="1"/>
  <c r="E119" i="1"/>
  <c r="D119" i="1"/>
  <c r="C119" i="1"/>
  <c r="B117" i="1"/>
  <c r="B118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0" i="1"/>
  <c r="B111" i="1"/>
  <c r="M111" i="1"/>
  <c r="B112" i="1"/>
  <c r="M112" i="1"/>
  <c r="B113" i="1"/>
  <c r="M113" i="1"/>
  <c r="B114" i="1"/>
  <c r="M114" i="1"/>
  <c r="B115" i="1"/>
  <c r="M115" i="1"/>
  <c r="L110" i="1"/>
  <c r="L111" i="1"/>
  <c r="L112" i="1"/>
  <c r="L113" i="1"/>
  <c r="L114" i="1"/>
  <c r="L115" i="1"/>
  <c r="K110" i="1"/>
  <c r="K111" i="1"/>
  <c r="K112" i="1"/>
  <c r="K113" i="1"/>
  <c r="K114" i="1"/>
  <c r="K115" i="1"/>
  <c r="J110" i="1"/>
  <c r="J111" i="1"/>
  <c r="J112" i="1"/>
  <c r="J113" i="1"/>
  <c r="J114" i="1"/>
  <c r="J115" i="1"/>
  <c r="I110" i="1"/>
  <c r="I111" i="1"/>
  <c r="I112" i="1"/>
  <c r="I113" i="1"/>
  <c r="I114" i="1"/>
  <c r="I115" i="1"/>
  <c r="H110" i="1"/>
  <c r="H111" i="1"/>
  <c r="H112" i="1"/>
  <c r="H113" i="1"/>
  <c r="H114" i="1"/>
  <c r="H115" i="1"/>
  <c r="G110" i="1"/>
  <c r="G111" i="1"/>
  <c r="G112" i="1"/>
  <c r="G113" i="1"/>
  <c r="G114" i="1"/>
  <c r="G115" i="1"/>
  <c r="F110" i="1"/>
  <c r="F111" i="1"/>
  <c r="F112" i="1"/>
  <c r="F113" i="1"/>
  <c r="F114" i="1"/>
  <c r="F115" i="1"/>
  <c r="E110" i="1"/>
  <c r="E111" i="1"/>
  <c r="E112" i="1"/>
  <c r="E113" i="1"/>
  <c r="E114" i="1"/>
  <c r="E115" i="1"/>
  <c r="D110" i="1"/>
  <c r="D111" i="1"/>
  <c r="D112" i="1"/>
  <c r="D113" i="1"/>
  <c r="D114" i="1"/>
  <c r="D115" i="1"/>
  <c r="C110" i="1"/>
  <c r="C111" i="1"/>
  <c r="C112" i="1"/>
  <c r="C113" i="1"/>
  <c r="C114" i="1"/>
  <c r="C115" i="1"/>
  <c r="M104" i="1"/>
  <c r="B105" i="1"/>
  <c r="M105" i="1"/>
  <c r="B106" i="1"/>
  <c r="M106" i="1"/>
  <c r="B107" i="1"/>
  <c r="M107" i="1"/>
  <c r="B108" i="1"/>
  <c r="M108" i="1"/>
  <c r="B109" i="1"/>
  <c r="M109" i="1"/>
  <c r="L104" i="1"/>
  <c r="L105" i="1"/>
  <c r="L106" i="1"/>
  <c r="L107" i="1"/>
  <c r="L108" i="1"/>
  <c r="L109" i="1"/>
  <c r="K104" i="1"/>
  <c r="K105" i="1"/>
  <c r="K106" i="1"/>
  <c r="K107" i="1"/>
  <c r="K108" i="1"/>
  <c r="K109" i="1"/>
  <c r="J104" i="1"/>
  <c r="J105" i="1"/>
  <c r="J106" i="1"/>
  <c r="J107" i="1"/>
  <c r="J108" i="1"/>
  <c r="J109" i="1"/>
  <c r="I104" i="1"/>
  <c r="I105" i="1"/>
  <c r="I106" i="1"/>
  <c r="I107" i="1"/>
  <c r="I108" i="1"/>
  <c r="I109" i="1"/>
  <c r="H104" i="1"/>
  <c r="H105" i="1"/>
  <c r="H106" i="1"/>
  <c r="H107" i="1"/>
  <c r="H108" i="1"/>
  <c r="H109" i="1"/>
  <c r="G104" i="1"/>
  <c r="G105" i="1"/>
  <c r="G106" i="1"/>
  <c r="G107" i="1"/>
  <c r="G108" i="1"/>
  <c r="G109" i="1"/>
  <c r="F104" i="1"/>
  <c r="F105" i="1"/>
  <c r="F106" i="1"/>
  <c r="F107" i="1"/>
  <c r="F108" i="1"/>
  <c r="F109" i="1"/>
  <c r="E104" i="1"/>
  <c r="E105" i="1"/>
  <c r="E106" i="1"/>
  <c r="E107" i="1"/>
  <c r="E108" i="1"/>
  <c r="E109" i="1"/>
  <c r="D104" i="1"/>
  <c r="D105" i="1"/>
  <c r="D106" i="1"/>
  <c r="D107" i="1"/>
  <c r="D108" i="1"/>
  <c r="D109" i="1"/>
  <c r="C104" i="1"/>
  <c r="C105" i="1"/>
  <c r="C106" i="1"/>
  <c r="C107" i="1"/>
  <c r="C108" i="1"/>
  <c r="C109" i="1"/>
  <c r="B103" i="1"/>
  <c r="M103" i="1"/>
  <c r="L103" i="1"/>
  <c r="K103" i="1"/>
  <c r="J103" i="1"/>
  <c r="I103" i="1"/>
  <c r="H103" i="1"/>
  <c r="G103" i="1"/>
  <c r="F103" i="1"/>
  <c r="E103" i="1"/>
  <c r="D103" i="1"/>
  <c r="C103" i="1"/>
  <c r="B102" i="1"/>
  <c r="M102" i="1"/>
  <c r="L102" i="1"/>
  <c r="K102" i="1"/>
  <c r="J102" i="1"/>
  <c r="I102" i="1"/>
  <c r="H102" i="1"/>
  <c r="G102" i="1"/>
  <c r="F102" i="1"/>
  <c r="E102" i="1"/>
  <c r="D102" i="1"/>
  <c r="C102" i="1"/>
  <c r="B100" i="1"/>
  <c r="B101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B99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B91" i="1"/>
  <c r="M91" i="1"/>
  <c r="L91" i="1"/>
  <c r="K91" i="1"/>
  <c r="J91" i="1"/>
  <c r="I91" i="1"/>
  <c r="H91" i="1"/>
  <c r="G91" i="1"/>
  <c r="F91" i="1"/>
  <c r="E91" i="1"/>
  <c r="D91" i="1"/>
  <c r="C91" i="1"/>
  <c r="B90" i="1"/>
  <c r="M90" i="1"/>
  <c r="L90" i="1"/>
  <c r="K90" i="1"/>
  <c r="J90" i="1"/>
  <c r="I90" i="1"/>
  <c r="H90" i="1"/>
  <c r="G90" i="1"/>
  <c r="F90" i="1"/>
  <c r="E90" i="1"/>
  <c r="D90" i="1"/>
  <c r="C90" i="1"/>
  <c r="B88" i="1"/>
  <c r="B89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B87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B85" i="1"/>
  <c r="M85" i="1"/>
  <c r="L85" i="1"/>
  <c r="K85" i="1"/>
  <c r="J85" i="1"/>
  <c r="I85" i="1"/>
  <c r="H85" i="1"/>
  <c r="G85" i="1"/>
  <c r="F85" i="1"/>
  <c r="E85" i="1"/>
  <c r="D85" i="1"/>
  <c r="C85" i="1"/>
  <c r="B84" i="1"/>
  <c r="M84" i="1"/>
  <c r="L84" i="1"/>
  <c r="K84" i="1"/>
  <c r="J84" i="1"/>
  <c r="I84" i="1"/>
  <c r="H84" i="1"/>
  <c r="G84" i="1"/>
  <c r="F84" i="1"/>
  <c r="E84" i="1"/>
  <c r="D84" i="1"/>
  <c r="C84" i="1"/>
  <c r="B82" i="1"/>
  <c r="B83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B81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C38" i="1"/>
  <c r="D38" i="1"/>
  <c r="E38" i="1"/>
  <c r="F38" i="1"/>
  <c r="G38" i="1"/>
  <c r="H38" i="1"/>
  <c r="I38" i="1"/>
  <c r="J38" i="1"/>
  <c r="K38" i="1"/>
  <c r="L38" i="1"/>
  <c r="M38" i="1"/>
  <c r="B55" i="1"/>
  <c r="C55" i="1"/>
  <c r="D55" i="1"/>
  <c r="E55" i="1"/>
  <c r="F55" i="1"/>
  <c r="G55" i="1"/>
  <c r="H55" i="1"/>
  <c r="I55" i="1"/>
  <c r="J55" i="1"/>
  <c r="K55" i="1"/>
  <c r="L55" i="1"/>
  <c r="M55" i="1"/>
  <c r="B54" i="1"/>
  <c r="C54" i="1"/>
  <c r="D54" i="1"/>
  <c r="E54" i="1"/>
  <c r="F54" i="1"/>
  <c r="G54" i="1"/>
  <c r="H54" i="1"/>
  <c r="I54" i="1"/>
  <c r="J54" i="1"/>
  <c r="K54" i="1"/>
  <c r="L54" i="1"/>
  <c r="M54" i="1"/>
  <c r="B52" i="1"/>
  <c r="B53" i="1"/>
  <c r="C53" i="1"/>
  <c r="D53" i="1"/>
  <c r="E53" i="1"/>
  <c r="F53" i="1"/>
  <c r="G53" i="1"/>
  <c r="H53" i="1"/>
  <c r="I53" i="1"/>
  <c r="J53" i="1"/>
  <c r="K53" i="1"/>
  <c r="L53" i="1"/>
  <c r="M53" i="1"/>
  <c r="C52" i="1"/>
  <c r="D52" i="1"/>
  <c r="E52" i="1"/>
  <c r="F52" i="1"/>
  <c r="G52" i="1"/>
  <c r="H52" i="1"/>
  <c r="I52" i="1"/>
  <c r="J52" i="1"/>
  <c r="K52" i="1"/>
  <c r="L52" i="1"/>
  <c r="M52" i="1"/>
  <c r="B51" i="1"/>
  <c r="C51" i="1"/>
  <c r="D51" i="1"/>
  <c r="E51" i="1"/>
  <c r="F51" i="1"/>
  <c r="G51" i="1"/>
  <c r="H51" i="1"/>
  <c r="I51" i="1"/>
  <c r="J51" i="1"/>
  <c r="K51" i="1"/>
  <c r="L51" i="1"/>
  <c r="M51" i="1"/>
  <c r="C50" i="1"/>
  <c r="D50" i="1"/>
  <c r="E50" i="1"/>
  <c r="F50" i="1"/>
  <c r="G50" i="1"/>
  <c r="H50" i="1"/>
  <c r="I50" i="1"/>
  <c r="J50" i="1"/>
  <c r="K50" i="1"/>
  <c r="L50" i="1"/>
  <c r="M50" i="1"/>
  <c r="B37" i="1"/>
  <c r="C37" i="1"/>
  <c r="D37" i="1"/>
  <c r="E37" i="1"/>
  <c r="F37" i="1"/>
  <c r="G37" i="1"/>
  <c r="H37" i="1"/>
  <c r="I37" i="1"/>
  <c r="J37" i="1"/>
  <c r="K37" i="1"/>
  <c r="L37" i="1"/>
  <c r="M37" i="1"/>
  <c r="B36" i="1"/>
  <c r="C36" i="1"/>
  <c r="D36" i="1"/>
  <c r="E36" i="1"/>
  <c r="F36" i="1"/>
  <c r="G36" i="1"/>
  <c r="H36" i="1"/>
  <c r="I36" i="1"/>
  <c r="J36" i="1"/>
  <c r="K36" i="1"/>
  <c r="L36" i="1"/>
  <c r="M36" i="1"/>
  <c r="B35" i="1"/>
  <c r="C35" i="1"/>
  <c r="D35" i="1"/>
  <c r="E35" i="1"/>
  <c r="F35" i="1"/>
  <c r="G35" i="1"/>
  <c r="H35" i="1"/>
  <c r="I35" i="1"/>
  <c r="J35" i="1"/>
  <c r="K35" i="1"/>
  <c r="L35" i="1"/>
  <c r="M35" i="1"/>
  <c r="B31" i="1"/>
  <c r="C31" i="1"/>
  <c r="D31" i="1"/>
  <c r="E31" i="1"/>
  <c r="F31" i="1"/>
  <c r="G31" i="1"/>
  <c r="H31" i="1"/>
  <c r="I31" i="1"/>
  <c r="J31" i="1"/>
  <c r="K31" i="1"/>
  <c r="L31" i="1"/>
  <c r="M31" i="1"/>
  <c r="B30" i="1"/>
  <c r="C30" i="1"/>
  <c r="D30" i="1"/>
  <c r="E30" i="1"/>
  <c r="F30" i="1"/>
  <c r="G30" i="1"/>
  <c r="H30" i="1"/>
  <c r="I30" i="1"/>
  <c r="J30" i="1"/>
  <c r="K30" i="1"/>
  <c r="L30" i="1"/>
  <c r="M30" i="1"/>
  <c r="B29" i="1"/>
  <c r="C29" i="1"/>
  <c r="D29" i="1"/>
  <c r="E29" i="1"/>
  <c r="F29" i="1"/>
  <c r="G29" i="1"/>
  <c r="H29" i="1"/>
  <c r="I29" i="1"/>
  <c r="J29" i="1"/>
  <c r="K29" i="1"/>
  <c r="L29" i="1"/>
  <c r="M29" i="1"/>
  <c r="B27" i="1"/>
  <c r="B28" i="1"/>
  <c r="C28" i="1"/>
  <c r="D28" i="1"/>
  <c r="E28" i="1"/>
  <c r="F28" i="1"/>
  <c r="G28" i="1"/>
  <c r="H28" i="1"/>
  <c r="I28" i="1"/>
  <c r="J28" i="1"/>
  <c r="K28" i="1"/>
  <c r="L28" i="1"/>
  <c r="M28" i="1"/>
  <c r="C27" i="1"/>
  <c r="D27" i="1"/>
  <c r="E27" i="1"/>
  <c r="F27" i="1"/>
  <c r="G27" i="1"/>
  <c r="H27" i="1"/>
  <c r="I27" i="1"/>
  <c r="J27" i="1"/>
  <c r="K27" i="1"/>
  <c r="L27" i="1"/>
  <c r="M27" i="1"/>
  <c r="C26" i="1"/>
  <c r="D26" i="1"/>
  <c r="E26" i="1"/>
  <c r="F26" i="1"/>
  <c r="G26" i="1"/>
  <c r="H26" i="1"/>
  <c r="I26" i="1"/>
  <c r="J26" i="1"/>
  <c r="K26" i="1"/>
  <c r="L26" i="1"/>
  <c r="M26" i="1"/>
  <c r="B67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B63" i="1"/>
  <c r="B66" i="1"/>
  <c r="C66" i="1"/>
  <c r="D66" i="1"/>
  <c r="E66" i="1"/>
  <c r="F66" i="1"/>
  <c r="G66" i="1"/>
  <c r="H66" i="1"/>
  <c r="I66" i="1"/>
  <c r="J66" i="1"/>
  <c r="K66" i="1"/>
  <c r="L66" i="1"/>
  <c r="M66" i="1"/>
  <c r="B65" i="1"/>
  <c r="C65" i="1"/>
  <c r="D65" i="1"/>
  <c r="E65" i="1"/>
  <c r="F65" i="1"/>
  <c r="G65" i="1"/>
  <c r="H65" i="1"/>
  <c r="I65" i="1"/>
  <c r="J65" i="1"/>
  <c r="K65" i="1"/>
  <c r="L65" i="1"/>
  <c r="M65" i="1"/>
  <c r="B64" i="1"/>
  <c r="C64" i="1"/>
  <c r="D64" i="1"/>
  <c r="E64" i="1"/>
  <c r="F64" i="1"/>
  <c r="G64" i="1"/>
  <c r="H64" i="1"/>
  <c r="I64" i="1"/>
  <c r="J64" i="1"/>
  <c r="K64" i="1"/>
  <c r="L64" i="1"/>
  <c r="M64" i="1"/>
  <c r="C63" i="1"/>
  <c r="D63" i="1"/>
  <c r="E63" i="1"/>
  <c r="F63" i="1"/>
  <c r="G63" i="1"/>
  <c r="H63" i="1"/>
  <c r="I63" i="1"/>
  <c r="J63" i="1"/>
  <c r="K63" i="1"/>
  <c r="L63" i="1"/>
  <c r="M63" i="1"/>
  <c r="C62" i="1"/>
  <c r="D62" i="1"/>
  <c r="E62" i="1"/>
  <c r="F62" i="1"/>
  <c r="G62" i="1"/>
  <c r="H62" i="1"/>
  <c r="I62" i="1"/>
  <c r="J62" i="1"/>
  <c r="K62" i="1"/>
  <c r="L62" i="1"/>
  <c r="M62" i="1"/>
  <c r="B61" i="1"/>
  <c r="C61" i="1"/>
  <c r="D61" i="1"/>
  <c r="E61" i="1"/>
  <c r="F61" i="1"/>
  <c r="G61" i="1"/>
  <c r="H61" i="1"/>
  <c r="I61" i="1"/>
  <c r="J61" i="1"/>
  <c r="K61" i="1"/>
  <c r="L61" i="1"/>
  <c r="M61" i="1"/>
  <c r="B60" i="1"/>
  <c r="C60" i="1"/>
  <c r="D60" i="1"/>
  <c r="E60" i="1"/>
  <c r="F60" i="1"/>
  <c r="G60" i="1"/>
  <c r="H60" i="1"/>
  <c r="I60" i="1"/>
  <c r="J60" i="1"/>
  <c r="K60" i="1"/>
  <c r="L60" i="1"/>
  <c r="M60" i="1"/>
  <c r="B58" i="1"/>
  <c r="B59" i="1"/>
  <c r="C59" i="1"/>
  <c r="D59" i="1"/>
  <c r="E59" i="1"/>
  <c r="F59" i="1"/>
  <c r="G59" i="1"/>
  <c r="H59" i="1"/>
  <c r="I59" i="1"/>
  <c r="J59" i="1"/>
  <c r="K59" i="1"/>
  <c r="L59" i="1"/>
  <c r="M59" i="1"/>
  <c r="C58" i="1"/>
  <c r="D58" i="1"/>
  <c r="E58" i="1"/>
  <c r="F58" i="1"/>
  <c r="G58" i="1"/>
  <c r="H58" i="1"/>
  <c r="I58" i="1"/>
  <c r="J58" i="1"/>
  <c r="K58" i="1"/>
  <c r="L58" i="1"/>
  <c r="M58" i="1"/>
  <c r="B57" i="1"/>
  <c r="C57" i="1"/>
  <c r="D57" i="1"/>
  <c r="E57" i="1"/>
  <c r="F57" i="1"/>
  <c r="G57" i="1"/>
  <c r="H57" i="1"/>
  <c r="I57" i="1"/>
  <c r="J57" i="1"/>
  <c r="K57" i="1"/>
  <c r="L57" i="1"/>
  <c r="M57" i="1"/>
  <c r="C56" i="1"/>
  <c r="D56" i="1"/>
  <c r="E56" i="1"/>
  <c r="F56" i="1"/>
  <c r="G56" i="1"/>
  <c r="H56" i="1"/>
  <c r="I56" i="1"/>
  <c r="J56" i="1"/>
  <c r="K56" i="1"/>
  <c r="L56" i="1"/>
  <c r="M56" i="1"/>
  <c r="B49" i="1"/>
  <c r="C49" i="1"/>
  <c r="D49" i="1"/>
  <c r="E49" i="1"/>
  <c r="F49" i="1"/>
  <c r="G49" i="1"/>
  <c r="H49" i="1"/>
  <c r="I49" i="1"/>
  <c r="J49" i="1"/>
  <c r="K49" i="1"/>
  <c r="L49" i="1"/>
  <c r="M49" i="1"/>
  <c r="B48" i="1"/>
  <c r="C48" i="1"/>
  <c r="D48" i="1"/>
  <c r="E48" i="1"/>
  <c r="F48" i="1"/>
  <c r="G48" i="1"/>
  <c r="H48" i="1"/>
  <c r="I48" i="1"/>
  <c r="J48" i="1"/>
  <c r="K48" i="1"/>
  <c r="L48" i="1"/>
  <c r="M48" i="1"/>
  <c r="B47" i="1"/>
  <c r="C47" i="1"/>
  <c r="D47" i="1"/>
  <c r="E47" i="1"/>
  <c r="F47" i="1"/>
  <c r="G47" i="1"/>
  <c r="H47" i="1"/>
  <c r="I47" i="1"/>
  <c r="J47" i="1"/>
  <c r="K47" i="1"/>
  <c r="L47" i="1"/>
  <c r="M47" i="1"/>
  <c r="B46" i="1"/>
  <c r="C46" i="1"/>
  <c r="D46" i="1"/>
  <c r="E46" i="1"/>
  <c r="F46" i="1"/>
  <c r="G46" i="1"/>
  <c r="H46" i="1"/>
  <c r="I46" i="1"/>
  <c r="J46" i="1"/>
  <c r="K46" i="1"/>
  <c r="L46" i="1"/>
  <c r="M46" i="1"/>
  <c r="M45" i="1"/>
  <c r="L45" i="1"/>
  <c r="K45" i="1"/>
  <c r="J45" i="1"/>
  <c r="I45" i="1"/>
  <c r="H45" i="1"/>
  <c r="G45" i="1"/>
  <c r="F45" i="1"/>
  <c r="E45" i="1"/>
  <c r="D45" i="1"/>
  <c r="C45" i="1"/>
  <c r="B44" i="1"/>
  <c r="C44" i="1"/>
  <c r="D44" i="1"/>
  <c r="E44" i="1"/>
  <c r="F44" i="1"/>
  <c r="G44" i="1"/>
  <c r="H44" i="1"/>
  <c r="I44" i="1"/>
  <c r="J44" i="1"/>
  <c r="K44" i="1"/>
  <c r="L44" i="1"/>
  <c r="M44" i="1"/>
  <c r="B43" i="1"/>
  <c r="C43" i="1"/>
  <c r="D43" i="1"/>
  <c r="E43" i="1"/>
  <c r="F43" i="1"/>
  <c r="G43" i="1"/>
  <c r="H43" i="1"/>
  <c r="I43" i="1"/>
  <c r="J43" i="1"/>
  <c r="K43" i="1"/>
  <c r="L43" i="1"/>
  <c r="M43" i="1"/>
  <c r="B42" i="1"/>
  <c r="C42" i="1"/>
  <c r="D42" i="1"/>
  <c r="E42" i="1"/>
  <c r="F42" i="1"/>
  <c r="G42" i="1"/>
  <c r="H42" i="1"/>
  <c r="I42" i="1"/>
  <c r="J42" i="1"/>
  <c r="K42" i="1"/>
  <c r="L42" i="1"/>
  <c r="M42" i="1"/>
  <c r="B40" i="1"/>
  <c r="B41" i="1"/>
  <c r="C41" i="1"/>
  <c r="D41" i="1"/>
  <c r="E41" i="1"/>
  <c r="F41" i="1"/>
  <c r="G41" i="1"/>
  <c r="H41" i="1"/>
  <c r="I41" i="1"/>
  <c r="J41" i="1"/>
  <c r="K41" i="1"/>
  <c r="L41" i="1"/>
  <c r="M41" i="1"/>
  <c r="C40" i="1"/>
  <c r="D40" i="1"/>
  <c r="E40" i="1"/>
  <c r="F40" i="1"/>
  <c r="G40" i="1"/>
  <c r="H40" i="1"/>
  <c r="I40" i="1"/>
  <c r="J40" i="1"/>
  <c r="K40" i="1"/>
  <c r="L40" i="1"/>
  <c r="M40" i="1"/>
  <c r="C39" i="1"/>
  <c r="D39" i="1"/>
  <c r="E39" i="1"/>
  <c r="F39" i="1"/>
  <c r="G39" i="1"/>
  <c r="H39" i="1"/>
  <c r="I39" i="1"/>
  <c r="J39" i="1"/>
  <c r="K39" i="1"/>
  <c r="L39" i="1"/>
  <c r="M39" i="1"/>
  <c r="B33" i="1"/>
  <c r="B34" i="1"/>
  <c r="C34" i="1"/>
  <c r="D34" i="1"/>
  <c r="E34" i="1"/>
  <c r="F34" i="1"/>
  <c r="G34" i="1"/>
  <c r="H34" i="1"/>
  <c r="I34" i="1"/>
  <c r="J34" i="1"/>
  <c r="K34" i="1"/>
  <c r="L34" i="1"/>
  <c r="M34" i="1"/>
  <c r="C33" i="1"/>
  <c r="D33" i="1"/>
  <c r="E33" i="1"/>
  <c r="F33" i="1"/>
  <c r="G33" i="1"/>
  <c r="H33" i="1"/>
  <c r="I33" i="1"/>
  <c r="J33" i="1"/>
  <c r="K33" i="1"/>
  <c r="L33" i="1"/>
  <c r="M33" i="1"/>
  <c r="C32" i="1"/>
  <c r="D32" i="1"/>
  <c r="E32" i="1"/>
  <c r="F32" i="1"/>
  <c r="G32" i="1"/>
  <c r="H32" i="1"/>
  <c r="I32" i="1"/>
  <c r="J32" i="1"/>
  <c r="K32" i="1"/>
  <c r="L32" i="1"/>
  <c r="M32" i="1"/>
  <c r="B25" i="1"/>
  <c r="C25" i="1"/>
  <c r="D25" i="1"/>
  <c r="E25" i="1"/>
  <c r="F25" i="1"/>
  <c r="G25" i="1"/>
  <c r="H25" i="1"/>
  <c r="I25" i="1"/>
  <c r="J25" i="1"/>
  <c r="K25" i="1"/>
  <c r="L25" i="1"/>
  <c r="M25" i="1"/>
  <c r="B24" i="1"/>
  <c r="C24" i="1"/>
  <c r="D24" i="1"/>
  <c r="E24" i="1"/>
  <c r="F24" i="1"/>
  <c r="G24" i="1"/>
  <c r="H24" i="1"/>
  <c r="I24" i="1"/>
  <c r="J24" i="1"/>
  <c r="K24" i="1"/>
  <c r="L24" i="1"/>
  <c r="M24" i="1"/>
  <c r="C23" i="1"/>
  <c r="D23" i="1"/>
  <c r="E23" i="1"/>
  <c r="F23" i="1"/>
  <c r="G23" i="1"/>
  <c r="H23" i="1"/>
  <c r="I23" i="1"/>
  <c r="J23" i="1"/>
  <c r="K23" i="1"/>
  <c r="L23" i="1"/>
  <c r="M23" i="1"/>
  <c r="C17" i="1"/>
  <c r="D17" i="1"/>
  <c r="E17" i="1"/>
  <c r="F17" i="1"/>
  <c r="G17" i="1"/>
  <c r="H17" i="1"/>
  <c r="I17" i="1"/>
  <c r="J17" i="1"/>
  <c r="K17" i="1"/>
  <c r="L17" i="1"/>
  <c r="M17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C11" i="1"/>
  <c r="D11" i="1"/>
  <c r="E11" i="1"/>
  <c r="F11" i="1"/>
  <c r="G11" i="1"/>
  <c r="H11" i="1"/>
  <c r="I11" i="1"/>
  <c r="J11" i="1"/>
  <c r="K11" i="1"/>
  <c r="L11" i="1"/>
  <c r="M11" i="1"/>
  <c r="B10" i="1"/>
  <c r="C10" i="1"/>
  <c r="D10" i="1"/>
  <c r="E10" i="1"/>
  <c r="F10" i="1"/>
  <c r="G10" i="1"/>
  <c r="H10" i="1"/>
  <c r="I10" i="1"/>
  <c r="J10" i="1"/>
  <c r="K10" i="1"/>
  <c r="L10" i="1"/>
  <c r="M10" i="1"/>
  <c r="B9" i="1"/>
  <c r="C9" i="1"/>
  <c r="D9" i="1"/>
  <c r="E9" i="1"/>
  <c r="F9" i="1"/>
  <c r="G9" i="1"/>
  <c r="H9" i="1"/>
  <c r="I9" i="1"/>
  <c r="J9" i="1"/>
  <c r="K9" i="1"/>
  <c r="L9" i="1"/>
  <c r="M9" i="1"/>
  <c r="J4" i="1"/>
  <c r="J5" i="1"/>
  <c r="B6" i="1"/>
  <c r="J6" i="1"/>
  <c r="B7" i="1"/>
  <c r="J7" i="1"/>
  <c r="B8" i="1"/>
  <c r="J8" i="1"/>
  <c r="J3" i="1"/>
  <c r="F4" i="1"/>
  <c r="F5" i="1"/>
  <c r="F6" i="1"/>
  <c r="F7" i="1"/>
  <c r="F8" i="1"/>
  <c r="F3" i="1"/>
  <c r="C8" i="1"/>
  <c r="D8" i="1"/>
  <c r="E8" i="1"/>
  <c r="G8" i="1"/>
  <c r="H8" i="1"/>
  <c r="I8" i="1"/>
  <c r="K8" i="1"/>
  <c r="L8" i="1"/>
  <c r="M8" i="1"/>
  <c r="C7" i="1"/>
  <c r="D7" i="1"/>
  <c r="E7" i="1"/>
  <c r="G7" i="1"/>
  <c r="H7" i="1"/>
  <c r="I7" i="1"/>
  <c r="K7" i="1"/>
  <c r="L7" i="1"/>
  <c r="M7" i="1"/>
  <c r="C6" i="1"/>
  <c r="D6" i="1"/>
  <c r="E6" i="1"/>
  <c r="G6" i="1"/>
  <c r="H6" i="1"/>
  <c r="I6" i="1"/>
  <c r="K6" i="1"/>
  <c r="L6" i="1"/>
  <c r="M6" i="1"/>
  <c r="M4" i="1"/>
  <c r="M5" i="1"/>
  <c r="M3" i="1"/>
  <c r="C5" i="1"/>
  <c r="D5" i="1"/>
  <c r="E5" i="1"/>
  <c r="G5" i="1"/>
  <c r="H5" i="1"/>
  <c r="I5" i="1"/>
  <c r="K5" i="1"/>
  <c r="L5" i="1"/>
  <c r="L4" i="1"/>
  <c r="K4" i="1"/>
  <c r="I4" i="1"/>
  <c r="H4" i="1"/>
  <c r="G4" i="1"/>
  <c r="E4" i="1"/>
  <c r="D4" i="1"/>
  <c r="C4" i="1"/>
  <c r="C3" i="1"/>
  <c r="E3" i="1"/>
  <c r="D3" i="1"/>
  <c r="K3" i="1"/>
  <c r="H3" i="1"/>
  <c r="L3" i="1"/>
  <c r="I3" i="1"/>
  <c r="G3" i="1"/>
</calcChain>
</file>

<file path=xl/sharedStrings.xml><?xml version="1.0" encoding="utf-8"?>
<sst xmlns="http://schemas.openxmlformats.org/spreadsheetml/2006/main" count="151" uniqueCount="137">
  <si>
    <t>Molecular Masses calculated with common adducts</t>
  </si>
  <si>
    <t>MW</t>
  </si>
  <si>
    <t>Oxidation</t>
  </si>
  <si>
    <t>Acetylation</t>
  </si>
  <si>
    <t>Formylation</t>
  </si>
  <si>
    <t>Species</t>
  </si>
  <si>
    <t>D44</t>
  </si>
  <si>
    <t>[M+Na+H]+2</t>
  </si>
  <si>
    <t>M+K</t>
  </si>
  <si>
    <t>D44-GlcNAc</t>
  </si>
  <si>
    <t>M4</t>
  </si>
  <si>
    <t>M4-GlcNAc</t>
  </si>
  <si>
    <t>M4+ACN</t>
  </si>
  <si>
    <t>M4+2ACN</t>
  </si>
  <si>
    <t>[M+2Na-H]+</t>
  </si>
  <si>
    <t>[M+3H]+3</t>
  </si>
  <si>
    <t>[M+2H]+2</t>
  </si>
  <si>
    <t>[M+2Na]+2</t>
  </si>
  <si>
    <t>[M+H]+</t>
  </si>
  <si>
    <t>[M+Na]+</t>
  </si>
  <si>
    <t>M4+H2O</t>
  </si>
  <si>
    <t>M4-H2O</t>
  </si>
  <si>
    <t>D44N</t>
  </si>
  <si>
    <t>D44N-GlcNAc</t>
  </si>
  <si>
    <t>D44N+ACN</t>
  </si>
  <si>
    <t>D44N+2ACN</t>
  </si>
  <si>
    <t>D44N+H2O</t>
  </si>
  <si>
    <t>D44N-H2O</t>
  </si>
  <si>
    <t>M2</t>
  </si>
  <si>
    <t>M4G</t>
  </si>
  <si>
    <t>M4G+ACN</t>
  </si>
  <si>
    <t>M4G+H2O</t>
  </si>
  <si>
    <t>M3G</t>
  </si>
  <si>
    <t>M3G+ACN</t>
  </si>
  <si>
    <t>M3G+2ACN</t>
  </si>
  <si>
    <t>M3L</t>
  </si>
  <si>
    <t>M3L+ACN</t>
  </si>
  <si>
    <t>M3L+2ACN</t>
  </si>
  <si>
    <t>M3L-GlcNAc</t>
  </si>
  <si>
    <t>M3L+h2O</t>
  </si>
  <si>
    <t>M3L-H2O</t>
  </si>
  <si>
    <t>D43L</t>
  </si>
  <si>
    <t>D43L+ACN</t>
  </si>
  <si>
    <t>D43L-GlcNAc</t>
  </si>
  <si>
    <t>D43L-H2O</t>
  </si>
  <si>
    <t>D43L+H2O</t>
  </si>
  <si>
    <t>T444N</t>
  </si>
  <si>
    <t>T444N-GlcNAc</t>
  </si>
  <si>
    <t>T444N+ACN</t>
  </si>
  <si>
    <t>T444N+2ACN</t>
  </si>
  <si>
    <t>T444N+H2O</t>
  </si>
  <si>
    <t>T444N-H2O</t>
  </si>
  <si>
    <t>D34D/D43</t>
  </si>
  <si>
    <t>D43+H2O</t>
  </si>
  <si>
    <t>D43+ACN</t>
  </si>
  <si>
    <t>D43-GlcNAc</t>
  </si>
  <si>
    <t>D43+2ACN</t>
  </si>
  <si>
    <t>D43-H2O</t>
  </si>
  <si>
    <t>M3</t>
  </si>
  <si>
    <t>M3+ACN</t>
  </si>
  <si>
    <t>M3+2ACN</t>
  </si>
  <si>
    <t>M3-GlcNAc</t>
  </si>
  <si>
    <t>M3+H2O</t>
  </si>
  <si>
    <t>M3-H2O</t>
  </si>
  <si>
    <t>M3G-GlcNAc</t>
  </si>
  <si>
    <t>M3G+H2O</t>
  </si>
  <si>
    <t>M3G-H2O</t>
  </si>
  <si>
    <t>T444</t>
  </si>
  <si>
    <t>T444-GlcNAc</t>
  </si>
  <si>
    <t>T444+ACN</t>
  </si>
  <si>
    <t>T444+2ACN</t>
  </si>
  <si>
    <t>T444+H2O</t>
  </si>
  <si>
    <t>T444-H2O</t>
  </si>
  <si>
    <t>M3G-H2O-2Na-H</t>
  </si>
  <si>
    <t>M2-GlcNAc</t>
  </si>
  <si>
    <t>M2+ACN</t>
  </si>
  <si>
    <t>M2+2ACN</t>
  </si>
  <si>
    <t>M2+H2O</t>
  </si>
  <si>
    <t>M2-H2O</t>
  </si>
  <si>
    <t>M1</t>
  </si>
  <si>
    <t>M1+ACN</t>
  </si>
  <si>
    <t>M1+H2O</t>
  </si>
  <si>
    <t>M1-H2O</t>
  </si>
  <si>
    <t>M1+2ACN</t>
  </si>
  <si>
    <t>M1-GlcNAc</t>
  </si>
  <si>
    <t>T443</t>
  </si>
  <si>
    <t>T443-GlcNAc</t>
  </si>
  <si>
    <t>T443+ACN</t>
  </si>
  <si>
    <t>T443+2ACN</t>
  </si>
  <si>
    <r>
      <t>T443+</t>
    </r>
    <r>
      <rPr>
        <sz val="12"/>
        <color indexed="205"/>
        <rFont val="Calibri"/>
        <family val="2"/>
      </rPr>
      <t>H20</t>
    </r>
  </si>
  <si>
    <t>T443-H2O</t>
  </si>
  <si>
    <t>T443N</t>
  </si>
  <si>
    <t>M4N</t>
  </si>
  <si>
    <t>M4N-GlcNAc</t>
  </si>
  <si>
    <t>M4N+ACN</t>
  </si>
  <si>
    <t>M4N+2ACN</t>
  </si>
  <si>
    <r>
      <t>M4N+</t>
    </r>
    <r>
      <rPr>
        <sz val="12"/>
        <color indexed="205"/>
        <rFont val="Calibri"/>
        <family val="2"/>
      </rPr>
      <t>H20</t>
    </r>
  </si>
  <si>
    <t>M4N-H2O</t>
  </si>
  <si>
    <t>D33DL</t>
  </si>
  <si>
    <t>D33DL-GlcNAc</t>
  </si>
  <si>
    <t>D33DL+ACN</t>
  </si>
  <si>
    <t>D33DL+2ACN</t>
  </si>
  <si>
    <r>
      <t>D33DL+</t>
    </r>
    <r>
      <rPr>
        <sz val="12"/>
        <color indexed="205"/>
        <rFont val="Calibri"/>
        <family val="2"/>
      </rPr>
      <t>H20</t>
    </r>
  </si>
  <si>
    <t>D33DL-H2O</t>
  </si>
  <si>
    <t>M3N</t>
  </si>
  <si>
    <t>M3N-GlcNAc</t>
  </si>
  <si>
    <t>M3N+ACN</t>
  </si>
  <si>
    <t>M3N+2ACN</t>
  </si>
  <si>
    <t>M3N-H2O</t>
  </si>
  <si>
    <t>M4R</t>
  </si>
  <si>
    <t>M3N+H20</t>
  </si>
  <si>
    <t>M4R-GlcNAc</t>
  </si>
  <si>
    <t>M4R+ACN</t>
  </si>
  <si>
    <t>M4R+2ACN</t>
  </si>
  <si>
    <t>M4R+H20</t>
  </si>
  <si>
    <t>M4R-H2O</t>
  </si>
  <si>
    <t>M5</t>
  </si>
  <si>
    <t>M5-GlcNAc</t>
  </si>
  <si>
    <t>M5+ACN</t>
  </si>
  <si>
    <t>M5+2ACN</t>
  </si>
  <si>
    <t>M5+H20</t>
  </si>
  <si>
    <t>M5-H2O</t>
  </si>
  <si>
    <t>M3L w/o R</t>
  </si>
  <si>
    <t>M3L-Ser</t>
  </si>
  <si>
    <t>M3L+H2O</t>
  </si>
  <si>
    <t>M3-D-Lactate</t>
  </si>
  <si>
    <t>M3Lac+ACN</t>
  </si>
  <si>
    <t>M3Lac+2ACN</t>
  </si>
  <si>
    <t>M3Lac-GlcNAc</t>
  </si>
  <si>
    <t>M3Lac+H2O</t>
  </si>
  <si>
    <t>M3Lac-H2O</t>
  </si>
  <si>
    <t>D33DD</t>
  </si>
  <si>
    <t>D33D-GlcNAc</t>
  </si>
  <si>
    <t>D33D+ACN</t>
  </si>
  <si>
    <t>D33D+2ACN</t>
  </si>
  <si>
    <r>
      <t>D33D+</t>
    </r>
    <r>
      <rPr>
        <sz val="12"/>
        <color indexed="205"/>
        <rFont val="Calibri"/>
        <family val="2"/>
      </rPr>
      <t>H20</t>
    </r>
  </si>
  <si>
    <t>D33D-H2O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</si>
</sst>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indexed="205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4" xfId="0" applyBorder="1"/>
    <xf numFmtId="164" fontId="0" fillId="0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4" fontId="0" fillId="0" borderId="1" xfId="0" applyNumberFormat="1" applyBorder="1"/>
    <xf numFmtId="164" fontId="0" fillId="0" borderId="3" xfId="0" applyNumberFormat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view="pageLayout" topLeftCell="A52" zoomScale="150" workbookViewId="0">
      <selection activeCell="F62" sqref="F62"/>
    </sheetView>
  </sheetViews>
  <sheetFormatPr baseColWidth="10" defaultColWidth="11" defaultRowHeight="15" x14ac:dyDescent="0"/>
  <cols>
    <col min="1" max="1" width="14.5" style="3" customWidth="1"/>
    <col min="2" max="2" width="7.5" style="2" customWidth="1"/>
    <col min="3" max="3" width="9.6640625" style="6" customWidth="1"/>
    <col min="4" max="4" width="9.83203125" customWidth="1"/>
    <col min="5" max="5" width="11.83203125" customWidth="1"/>
    <col min="6" max="6" width="10.33203125" customWidth="1"/>
    <col min="7" max="7" width="8.1640625" customWidth="1"/>
    <col min="8" max="8" width="9.5" customWidth="1"/>
    <col min="9" max="9" width="8.1640625" customWidth="1"/>
    <col min="10" max="10" width="11.1640625" customWidth="1"/>
    <col min="11" max="11" width="11.33203125" customWidth="1"/>
    <col min="12" max="12" width="6.83203125" customWidth="1"/>
    <col min="14" max="14" width="14.33203125" customWidth="1"/>
    <col min="15" max="15" width="9" customWidth="1"/>
    <col min="16" max="16" width="14" customWidth="1"/>
  </cols>
  <sheetData>
    <row r="1" spans="1:16">
      <c r="A1" s="37" t="s">
        <v>0</v>
      </c>
      <c r="G1" s="1"/>
      <c r="H1" s="1"/>
    </row>
    <row r="2" spans="1:16" s="9" customFormat="1">
      <c r="A2" s="9" t="s">
        <v>5</v>
      </c>
      <c r="B2" s="10" t="s">
        <v>1</v>
      </c>
      <c r="C2" s="9" t="s">
        <v>15</v>
      </c>
      <c r="D2" s="9" t="s">
        <v>16</v>
      </c>
      <c r="E2" s="9" t="s">
        <v>7</v>
      </c>
      <c r="F2" s="9" t="s">
        <v>17</v>
      </c>
      <c r="G2" s="9" t="s">
        <v>18</v>
      </c>
      <c r="H2" s="11" t="s">
        <v>2</v>
      </c>
      <c r="I2" s="9" t="s">
        <v>19</v>
      </c>
      <c r="J2" s="9" t="s">
        <v>14</v>
      </c>
      <c r="K2" s="11" t="s">
        <v>4</v>
      </c>
      <c r="L2" s="9" t="s">
        <v>8</v>
      </c>
      <c r="M2" s="12" t="s">
        <v>3</v>
      </c>
      <c r="N2" s="11"/>
      <c r="O2" s="11"/>
      <c r="P2" s="11"/>
    </row>
    <row r="3" spans="1:16" s="3" customFormat="1">
      <c r="A3" s="20" t="s">
        <v>6</v>
      </c>
      <c r="B3" s="4">
        <v>1865.8</v>
      </c>
      <c r="C3" s="8">
        <f t="shared" ref="C3:C11" si="0">(B3+3)/3</f>
        <v>622.93333333333328</v>
      </c>
      <c r="D3" s="3">
        <f t="shared" ref="D3:D11" si="1">(B3+2)/2</f>
        <v>933.9</v>
      </c>
      <c r="E3" s="8">
        <f t="shared" ref="E3:E11" si="2">(B3+1+22.9)/2</f>
        <v>944.85</v>
      </c>
      <c r="F3" s="8">
        <f>(B3+46)/2</f>
        <v>955.9</v>
      </c>
      <c r="G3" s="3">
        <f t="shared" ref="G3:G11" si="3">B3+1</f>
        <v>1866.8</v>
      </c>
      <c r="H3" s="3">
        <f t="shared" ref="H3:H11" si="4">B3+15.9</f>
        <v>1881.7</v>
      </c>
      <c r="I3" s="3">
        <f t="shared" ref="I3:I11" si="5">B3+22.9</f>
        <v>1888.7</v>
      </c>
      <c r="J3" s="3">
        <f>B3+46-1</f>
        <v>1910.8</v>
      </c>
      <c r="K3" s="3">
        <f t="shared" ref="K3:K11" si="6">B3+27.9</f>
        <v>1893.7</v>
      </c>
      <c r="L3" s="3">
        <f t="shared" ref="L3:L11" si="7">B3+39</f>
        <v>1904.8</v>
      </c>
      <c r="M3" s="5">
        <f>B3+42</f>
        <v>1907.8</v>
      </c>
    </row>
    <row r="4" spans="1:16" s="14" customFormat="1">
      <c r="A4" s="14" t="s">
        <v>9</v>
      </c>
      <c r="B4" s="15">
        <v>1661.8</v>
      </c>
      <c r="C4" s="16">
        <f t="shared" si="0"/>
        <v>554.93333333333328</v>
      </c>
      <c r="D4" s="14">
        <f t="shared" si="1"/>
        <v>831.9</v>
      </c>
      <c r="E4" s="16">
        <f t="shared" si="2"/>
        <v>842.85</v>
      </c>
      <c r="F4" s="8">
        <f t="shared" ref="F4:F8" si="8">(B4+46)/2</f>
        <v>853.9</v>
      </c>
      <c r="G4" s="14">
        <f t="shared" si="3"/>
        <v>1662.8</v>
      </c>
      <c r="H4" s="14">
        <f t="shared" si="4"/>
        <v>1677.7</v>
      </c>
      <c r="I4" s="14">
        <f t="shared" si="5"/>
        <v>1684.7</v>
      </c>
      <c r="J4" s="14">
        <f t="shared" ref="J4:J8" si="9">B4+46-1</f>
        <v>1706.8</v>
      </c>
      <c r="K4" s="14">
        <f t="shared" si="6"/>
        <v>1689.7</v>
      </c>
      <c r="L4" s="14">
        <f t="shared" si="7"/>
        <v>1700.8</v>
      </c>
      <c r="M4" s="12">
        <f t="shared" ref="M4:M5" si="10">B4+42</f>
        <v>1703.8</v>
      </c>
    </row>
    <row r="5" spans="1:16" s="3" customFormat="1">
      <c r="A5" s="20" t="s">
        <v>10</v>
      </c>
      <c r="B5" s="4">
        <v>941.9</v>
      </c>
      <c r="C5" s="8">
        <f t="shared" si="0"/>
        <v>314.96666666666664</v>
      </c>
      <c r="D5" s="3">
        <f t="shared" si="1"/>
        <v>471.95</v>
      </c>
      <c r="E5" s="8">
        <f t="shared" si="2"/>
        <v>482.9</v>
      </c>
      <c r="F5" s="8">
        <f t="shared" si="8"/>
        <v>493.95</v>
      </c>
      <c r="G5" s="3">
        <f t="shared" si="3"/>
        <v>942.9</v>
      </c>
      <c r="H5" s="3">
        <f t="shared" si="4"/>
        <v>957.8</v>
      </c>
      <c r="I5" s="3">
        <f t="shared" si="5"/>
        <v>964.8</v>
      </c>
      <c r="J5" s="3">
        <f t="shared" si="9"/>
        <v>986.9</v>
      </c>
      <c r="K5" s="3">
        <f t="shared" si="6"/>
        <v>969.8</v>
      </c>
      <c r="L5" s="3">
        <f t="shared" si="7"/>
        <v>980.9</v>
      </c>
      <c r="M5" s="5">
        <f t="shared" si="10"/>
        <v>983.9</v>
      </c>
    </row>
    <row r="6" spans="1:16" s="3" customFormat="1">
      <c r="A6" s="3" t="s">
        <v>11</v>
      </c>
      <c r="B6" s="4">
        <f>B5-204</f>
        <v>737.9</v>
      </c>
      <c r="C6" s="8">
        <f t="shared" si="0"/>
        <v>246.96666666666667</v>
      </c>
      <c r="D6" s="3">
        <f t="shared" si="1"/>
        <v>369.95</v>
      </c>
      <c r="E6" s="8">
        <f t="shared" si="2"/>
        <v>380.9</v>
      </c>
      <c r="F6" s="8">
        <f t="shared" si="8"/>
        <v>391.95</v>
      </c>
      <c r="G6" s="3">
        <f t="shared" si="3"/>
        <v>738.9</v>
      </c>
      <c r="H6" s="3">
        <f t="shared" si="4"/>
        <v>753.8</v>
      </c>
      <c r="I6" s="3">
        <f t="shared" si="5"/>
        <v>760.8</v>
      </c>
      <c r="J6" s="3">
        <f t="shared" si="9"/>
        <v>782.9</v>
      </c>
      <c r="K6" s="3">
        <f t="shared" si="6"/>
        <v>765.8</v>
      </c>
      <c r="L6" s="3">
        <f t="shared" si="7"/>
        <v>776.9</v>
      </c>
      <c r="M6" s="5">
        <f t="shared" ref="M6:M8" si="11">B6+42</f>
        <v>779.9</v>
      </c>
    </row>
    <row r="7" spans="1:16" s="3" customFormat="1">
      <c r="A7" s="3" t="s">
        <v>12</v>
      </c>
      <c r="B7" s="4">
        <f>B5+41</f>
        <v>982.9</v>
      </c>
      <c r="C7" s="13">
        <f t="shared" si="0"/>
        <v>328.63333333333333</v>
      </c>
      <c r="D7" s="8">
        <f t="shared" si="1"/>
        <v>492.45</v>
      </c>
      <c r="E7" s="3">
        <f t="shared" si="2"/>
        <v>503.4</v>
      </c>
      <c r="F7" s="8">
        <f t="shared" si="8"/>
        <v>514.45000000000005</v>
      </c>
      <c r="G7" s="3">
        <f t="shared" si="3"/>
        <v>983.9</v>
      </c>
      <c r="H7" s="5">
        <f t="shared" si="4"/>
        <v>998.8</v>
      </c>
      <c r="I7" s="3">
        <f t="shared" si="5"/>
        <v>1005.8</v>
      </c>
      <c r="J7" s="3">
        <f t="shared" si="9"/>
        <v>1027.9000000000001</v>
      </c>
      <c r="K7" s="3">
        <f t="shared" si="6"/>
        <v>1010.8</v>
      </c>
      <c r="L7" s="3">
        <f t="shared" si="7"/>
        <v>1021.9</v>
      </c>
      <c r="M7" s="3">
        <f t="shared" si="11"/>
        <v>1024.9000000000001</v>
      </c>
    </row>
    <row r="8" spans="1:16" s="3" customFormat="1">
      <c r="A8" s="3" t="s">
        <v>13</v>
      </c>
      <c r="B8" s="4">
        <f>B5+82</f>
        <v>1023.9</v>
      </c>
      <c r="C8" s="13">
        <f t="shared" si="0"/>
        <v>342.3</v>
      </c>
      <c r="D8" s="8">
        <f t="shared" si="1"/>
        <v>512.95000000000005</v>
      </c>
      <c r="E8" s="3">
        <f t="shared" si="2"/>
        <v>523.90000000000009</v>
      </c>
      <c r="F8" s="8">
        <f t="shared" si="8"/>
        <v>534.95000000000005</v>
      </c>
      <c r="G8" s="3">
        <f t="shared" si="3"/>
        <v>1024.9000000000001</v>
      </c>
      <c r="H8" s="3">
        <f t="shared" si="4"/>
        <v>1039.8</v>
      </c>
      <c r="I8" s="3">
        <f t="shared" si="5"/>
        <v>1046.8</v>
      </c>
      <c r="J8" s="3">
        <f t="shared" si="9"/>
        <v>1068.9000000000001</v>
      </c>
      <c r="K8" s="3">
        <f t="shared" si="6"/>
        <v>1051.8</v>
      </c>
      <c r="L8" s="3">
        <f t="shared" si="7"/>
        <v>1062.9000000000001</v>
      </c>
      <c r="M8" s="3">
        <f t="shared" si="11"/>
        <v>1065.9000000000001</v>
      </c>
    </row>
    <row r="9" spans="1:16" s="7" customFormat="1">
      <c r="A9" s="7" t="s">
        <v>20</v>
      </c>
      <c r="B9" s="4">
        <f>B5+18</f>
        <v>959.9</v>
      </c>
      <c r="C9" s="13">
        <f t="shared" si="0"/>
        <v>320.96666666666664</v>
      </c>
      <c r="D9" s="13">
        <f t="shared" si="1"/>
        <v>480.95</v>
      </c>
      <c r="E9" s="7">
        <f t="shared" si="2"/>
        <v>491.9</v>
      </c>
      <c r="F9" s="13">
        <f t="shared" ref="F9" si="12">(B9+46)/2</f>
        <v>502.95</v>
      </c>
      <c r="G9" s="7">
        <f t="shared" si="3"/>
        <v>960.9</v>
      </c>
      <c r="H9" s="7">
        <f t="shared" si="4"/>
        <v>975.8</v>
      </c>
      <c r="I9" s="7">
        <f t="shared" si="5"/>
        <v>982.8</v>
      </c>
      <c r="J9" s="7">
        <f t="shared" ref="J9" si="13">B9+46-1</f>
        <v>1004.9</v>
      </c>
      <c r="K9" s="7">
        <f t="shared" si="6"/>
        <v>987.8</v>
      </c>
      <c r="L9" s="7">
        <f t="shared" si="7"/>
        <v>998.9</v>
      </c>
      <c r="M9" s="7">
        <f t="shared" ref="M9" si="14">B9+42</f>
        <v>1001.9</v>
      </c>
    </row>
    <row r="10" spans="1:16" s="14" customFormat="1">
      <c r="A10" s="14" t="s">
        <v>21</v>
      </c>
      <c r="B10" s="15">
        <f>B5-18</f>
        <v>923.9</v>
      </c>
      <c r="C10" s="16">
        <f t="shared" si="0"/>
        <v>308.96666666666664</v>
      </c>
      <c r="D10" s="16">
        <f t="shared" si="1"/>
        <v>462.95</v>
      </c>
      <c r="E10" s="14">
        <f t="shared" si="2"/>
        <v>473.9</v>
      </c>
      <c r="F10" s="16">
        <f t="shared" ref="F10" si="15">(B10+46)/2</f>
        <v>484.95</v>
      </c>
      <c r="G10" s="14">
        <f t="shared" si="3"/>
        <v>924.9</v>
      </c>
      <c r="H10" s="14">
        <f t="shared" si="4"/>
        <v>939.8</v>
      </c>
      <c r="I10" s="14">
        <f t="shared" si="5"/>
        <v>946.8</v>
      </c>
      <c r="J10" s="14">
        <f t="shared" ref="J10" si="16">B10+46-1</f>
        <v>968.9</v>
      </c>
      <c r="K10" s="14">
        <f t="shared" si="6"/>
        <v>951.8</v>
      </c>
      <c r="L10" s="14">
        <f t="shared" si="7"/>
        <v>962.9</v>
      </c>
      <c r="M10" s="14">
        <f t="shared" ref="M10" si="17">B10+42</f>
        <v>965.9</v>
      </c>
    </row>
    <row r="11" spans="1:16" s="3" customFormat="1">
      <c r="A11" s="21" t="s">
        <v>22</v>
      </c>
      <c r="B11" s="18">
        <v>1844.8</v>
      </c>
      <c r="C11" s="19">
        <f t="shared" si="0"/>
        <v>615.93333333333328</v>
      </c>
      <c r="D11" s="19">
        <f t="shared" si="1"/>
        <v>923.4</v>
      </c>
      <c r="E11" s="17">
        <f t="shared" si="2"/>
        <v>934.35</v>
      </c>
      <c r="F11" s="19">
        <f t="shared" ref="F11" si="18">(B11+46)/2</f>
        <v>945.4</v>
      </c>
      <c r="G11" s="17">
        <f t="shared" si="3"/>
        <v>1845.8</v>
      </c>
      <c r="H11" s="17">
        <f t="shared" si="4"/>
        <v>1860.7</v>
      </c>
      <c r="I11" s="17">
        <f t="shared" si="5"/>
        <v>1867.7</v>
      </c>
      <c r="J11" s="17">
        <f t="shared" ref="J11" si="19">B11+46-1</f>
        <v>1889.8</v>
      </c>
      <c r="K11" s="17">
        <f t="shared" si="6"/>
        <v>1872.7</v>
      </c>
      <c r="L11" s="17">
        <f t="shared" si="7"/>
        <v>1883.8</v>
      </c>
      <c r="M11" s="17">
        <f t="shared" ref="M11" si="20">B11+42</f>
        <v>1886.8</v>
      </c>
      <c r="N11" s="17"/>
      <c r="O11" s="17"/>
      <c r="P11" s="17"/>
    </row>
    <row r="12" spans="1:16" s="3" customFormat="1">
      <c r="A12" s="7" t="s">
        <v>23</v>
      </c>
      <c r="B12" s="4">
        <f>B11-204</f>
        <v>1640.8</v>
      </c>
      <c r="C12" s="13">
        <f t="shared" ref="C12:C25" si="21">(B12+3)/3</f>
        <v>547.93333333333328</v>
      </c>
      <c r="D12" s="13">
        <f t="shared" ref="D12:D16" si="22">(B12+2)/2</f>
        <v>821.4</v>
      </c>
      <c r="E12" s="7">
        <f t="shared" ref="E12:E16" si="23">(B12+1+22.9)/2</f>
        <v>832.35</v>
      </c>
      <c r="F12" s="13">
        <f t="shared" ref="F12:F16" si="24">(B12+46)/2</f>
        <v>843.4</v>
      </c>
      <c r="G12" s="7">
        <f t="shared" ref="G12:G16" si="25">B12+1</f>
        <v>1641.8</v>
      </c>
      <c r="H12" s="7">
        <f t="shared" ref="H12:H16" si="26">B12+15.9</f>
        <v>1656.7</v>
      </c>
      <c r="I12" s="7">
        <f t="shared" ref="I12:I16" si="27">B12+22.9</f>
        <v>1663.7</v>
      </c>
      <c r="J12" s="7">
        <f t="shared" ref="J12:J16" si="28">B12+46-1</f>
        <v>1685.8</v>
      </c>
      <c r="K12" s="7">
        <f t="shared" ref="K12:K16" si="29">B12+27.9</f>
        <v>1668.7</v>
      </c>
      <c r="L12" s="7">
        <f t="shared" ref="L12:L16" si="30">B12+39</f>
        <v>1679.8</v>
      </c>
      <c r="M12" s="7">
        <f t="shared" ref="M12:M16" si="31">B12+42</f>
        <v>1682.8</v>
      </c>
      <c r="N12" s="7"/>
      <c r="O12" s="7"/>
      <c r="P12" s="7"/>
    </row>
    <row r="13" spans="1:16" s="3" customFormat="1">
      <c r="A13" s="7" t="s">
        <v>24</v>
      </c>
      <c r="B13" s="4">
        <f>B11+41</f>
        <v>1885.8</v>
      </c>
      <c r="C13" s="13">
        <f t="shared" si="21"/>
        <v>629.6</v>
      </c>
      <c r="D13" s="13">
        <f t="shared" si="22"/>
        <v>943.9</v>
      </c>
      <c r="E13" s="7">
        <f t="shared" si="23"/>
        <v>954.85</v>
      </c>
      <c r="F13" s="13">
        <f t="shared" si="24"/>
        <v>965.9</v>
      </c>
      <c r="G13" s="7">
        <f t="shared" si="25"/>
        <v>1886.8</v>
      </c>
      <c r="H13" s="7">
        <f t="shared" si="26"/>
        <v>1901.7</v>
      </c>
      <c r="I13" s="7">
        <f t="shared" si="27"/>
        <v>1908.7</v>
      </c>
      <c r="J13" s="7">
        <f t="shared" si="28"/>
        <v>1930.8</v>
      </c>
      <c r="K13" s="7">
        <f t="shared" si="29"/>
        <v>1913.7</v>
      </c>
      <c r="L13" s="7">
        <f t="shared" si="30"/>
        <v>1924.8</v>
      </c>
      <c r="M13" s="7">
        <f t="shared" si="31"/>
        <v>1927.8</v>
      </c>
      <c r="N13" s="7"/>
      <c r="O13" s="7"/>
      <c r="P13" s="7"/>
    </row>
    <row r="14" spans="1:16" s="3" customFormat="1">
      <c r="A14" s="7" t="s">
        <v>25</v>
      </c>
      <c r="B14" s="4">
        <f>B13+41</f>
        <v>1926.8</v>
      </c>
      <c r="C14" s="13">
        <f t="shared" si="21"/>
        <v>643.26666666666665</v>
      </c>
      <c r="D14" s="13">
        <f t="shared" si="22"/>
        <v>964.4</v>
      </c>
      <c r="E14" s="7">
        <f t="shared" si="23"/>
        <v>975.35</v>
      </c>
      <c r="F14" s="13">
        <f t="shared" si="24"/>
        <v>986.4</v>
      </c>
      <c r="G14" s="7">
        <f t="shared" si="25"/>
        <v>1927.8</v>
      </c>
      <c r="H14" s="7">
        <f t="shared" si="26"/>
        <v>1942.7</v>
      </c>
      <c r="I14" s="7">
        <f t="shared" si="27"/>
        <v>1949.7</v>
      </c>
      <c r="J14" s="7">
        <f t="shared" si="28"/>
        <v>1971.8</v>
      </c>
      <c r="K14" s="7">
        <f t="shared" si="29"/>
        <v>1954.7</v>
      </c>
      <c r="L14" s="7">
        <f t="shared" si="30"/>
        <v>1965.8</v>
      </c>
      <c r="M14" s="7">
        <f t="shared" si="31"/>
        <v>1968.8</v>
      </c>
      <c r="N14" s="7"/>
      <c r="O14" s="7"/>
      <c r="P14" s="7"/>
    </row>
    <row r="15" spans="1:16" s="3" customFormat="1">
      <c r="A15" s="7" t="s">
        <v>26</v>
      </c>
      <c r="B15" s="4">
        <f>B11+18</f>
        <v>1862.8</v>
      </c>
      <c r="C15" s="13">
        <f t="shared" si="21"/>
        <v>621.93333333333328</v>
      </c>
      <c r="D15" s="13">
        <f t="shared" si="22"/>
        <v>932.4</v>
      </c>
      <c r="E15" s="7">
        <f t="shared" si="23"/>
        <v>943.35</v>
      </c>
      <c r="F15" s="13">
        <f t="shared" si="24"/>
        <v>954.4</v>
      </c>
      <c r="G15" s="7">
        <f t="shared" si="25"/>
        <v>1863.8</v>
      </c>
      <c r="H15" s="7">
        <f t="shared" si="26"/>
        <v>1878.7</v>
      </c>
      <c r="I15" s="7">
        <f t="shared" si="27"/>
        <v>1885.7</v>
      </c>
      <c r="J15" s="7">
        <f t="shared" si="28"/>
        <v>1907.8</v>
      </c>
      <c r="K15" s="7">
        <f t="shared" si="29"/>
        <v>1890.7</v>
      </c>
      <c r="L15" s="7">
        <f t="shared" si="30"/>
        <v>1901.8</v>
      </c>
      <c r="M15" s="7">
        <f t="shared" si="31"/>
        <v>1904.8</v>
      </c>
      <c r="N15" s="7"/>
      <c r="O15" s="7"/>
      <c r="P15" s="7"/>
    </row>
    <row r="16" spans="1:16" s="14" customFormat="1">
      <c r="A16" s="14" t="s">
        <v>27</v>
      </c>
      <c r="B16" s="15">
        <f>B11-18</f>
        <v>1826.8</v>
      </c>
      <c r="C16" s="16">
        <f t="shared" si="21"/>
        <v>609.93333333333328</v>
      </c>
      <c r="D16" s="16">
        <f t="shared" si="22"/>
        <v>914.4</v>
      </c>
      <c r="E16" s="14">
        <f t="shared" si="23"/>
        <v>925.35</v>
      </c>
      <c r="F16" s="16">
        <f t="shared" si="24"/>
        <v>936.4</v>
      </c>
      <c r="G16" s="14">
        <f t="shared" si="25"/>
        <v>1827.8</v>
      </c>
      <c r="H16" s="14">
        <f t="shared" si="26"/>
        <v>1842.7</v>
      </c>
      <c r="I16" s="14">
        <f t="shared" si="27"/>
        <v>1849.7</v>
      </c>
      <c r="J16" s="14">
        <f t="shared" si="28"/>
        <v>1871.8</v>
      </c>
      <c r="K16" s="14">
        <f t="shared" si="29"/>
        <v>1854.7</v>
      </c>
      <c r="L16" s="14">
        <f t="shared" si="30"/>
        <v>1865.8</v>
      </c>
      <c r="M16" s="14">
        <f t="shared" si="31"/>
        <v>1868.8</v>
      </c>
    </row>
    <row r="17" spans="1:16" s="17" customFormat="1">
      <c r="A17" s="21" t="s">
        <v>28</v>
      </c>
      <c r="B17" s="18">
        <v>698.7</v>
      </c>
      <c r="C17" s="25">
        <f t="shared" si="21"/>
        <v>233.9</v>
      </c>
      <c r="D17" s="19">
        <f t="shared" ref="D17" si="32">(B17+2)/2</f>
        <v>350.35</v>
      </c>
      <c r="E17" s="17">
        <f t="shared" ref="E17" si="33">(B17+1+22.9)/2</f>
        <v>361.3</v>
      </c>
      <c r="F17" s="19">
        <f t="shared" ref="F17" si="34">(B17+46)/2</f>
        <v>372.35</v>
      </c>
      <c r="G17" s="17">
        <f t="shared" ref="G17" si="35">B17+1</f>
        <v>699.7</v>
      </c>
      <c r="H17" s="17">
        <f t="shared" ref="H17" si="36">B17+15.9</f>
        <v>714.6</v>
      </c>
      <c r="I17" s="17">
        <f t="shared" ref="I17" si="37">B17+22.9</f>
        <v>721.6</v>
      </c>
      <c r="J17" s="17">
        <f t="shared" ref="J17" si="38">B17+46-1</f>
        <v>743.7</v>
      </c>
      <c r="K17" s="17">
        <f t="shared" ref="K17" si="39">B17+27.9</f>
        <v>726.6</v>
      </c>
      <c r="L17" s="17">
        <f t="shared" ref="L17" si="40">B17+39</f>
        <v>737.7</v>
      </c>
      <c r="M17" s="17">
        <f t="shared" ref="M17" si="41">B17+42</f>
        <v>740.7</v>
      </c>
    </row>
    <row r="18" spans="1:16" s="7" customFormat="1">
      <c r="A18" s="24" t="s">
        <v>74</v>
      </c>
      <c r="B18" s="4">
        <f>B17-204</f>
        <v>494.70000000000005</v>
      </c>
      <c r="C18" s="26">
        <f t="shared" ref="C18:C22" si="42">(B18+3)/3</f>
        <v>165.9</v>
      </c>
      <c r="D18" s="13">
        <f t="shared" ref="D18:D22" si="43">(B18+2)/2</f>
        <v>248.35000000000002</v>
      </c>
      <c r="E18" s="7">
        <f t="shared" ref="E18:E22" si="44">(B18+1+22.9)/2</f>
        <v>259.3</v>
      </c>
      <c r="F18" s="13">
        <f t="shared" ref="F18:F22" si="45">(B18+46)/2</f>
        <v>270.35000000000002</v>
      </c>
      <c r="G18" s="7">
        <f t="shared" ref="G18:G22" si="46">B18+1</f>
        <v>495.70000000000005</v>
      </c>
      <c r="H18" s="7">
        <f t="shared" ref="H18:H22" si="47">B18+15.9</f>
        <v>510.6</v>
      </c>
      <c r="I18" s="7">
        <f t="shared" ref="I18:I22" si="48">B18+22.9</f>
        <v>517.6</v>
      </c>
      <c r="J18" s="7">
        <f t="shared" ref="J18:J22" si="49">B18+46-1</f>
        <v>539.70000000000005</v>
      </c>
      <c r="K18" s="7">
        <f t="shared" ref="K18:K22" si="50">B18+27.9</f>
        <v>522.6</v>
      </c>
      <c r="L18" s="7">
        <f t="shared" ref="L18:L22" si="51">B18+39</f>
        <v>533.70000000000005</v>
      </c>
      <c r="M18" s="7">
        <f t="shared" ref="M18:M22" si="52">B18+42</f>
        <v>536.70000000000005</v>
      </c>
    </row>
    <row r="19" spans="1:16" s="7" customFormat="1">
      <c r="A19" s="24" t="s">
        <v>75</v>
      </c>
      <c r="B19" s="4">
        <f>B17+41</f>
        <v>739.7</v>
      </c>
      <c r="C19" s="26">
        <f t="shared" si="42"/>
        <v>247.56666666666669</v>
      </c>
      <c r="D19" s="13">
        <f t="shared" si="43"/>
        <v>370.85</v>
      </c>
      <c r="E19" s="7">
        <f t="shared" si="44"/>
        <v>381.8</v>
      </c>
      <c r="F19" s="13">
        <f t="shared" si="45"/>
        <v>392.85</v>
      </c>
      <c r="G19" s="7">
        <f t="shared" si="46"/>
        <v>740.7</v>
      </c>
      <c r="H19" s="7">
        <f t="shared" si="47"/>
        <v>755.6</v>
      </c>
      <c r="I19" s="7">
        <f t="shared" si="48"/>
        <v>762.6</v>
      </c>
      <c r="J19" s="7">
        <f t="shared" si="49"/>
        <v>784.7</v>
      </c>
      <c r="K19" s="7">
        <f t="shared" si="50"/>
        <v>767.6</v>
      </c>
      <c r="L19" s="7">
        <f t="shared" si="51"/>
        <v>778.7</v>
      </c>
      <c r="M19" s="7">
        <f t="shared" si="52"/>
        <v>781.7</v>
      </c>
    </row>
    <row r="20" spans="1:16" s="7" customFormat="1">
      <c r="A20" s="24" t="s">
        <v>76</v>
      </c>
      <c r="B20" s="4">
        <f>B19+41</f>
        <v>780.7</v>
      </c>
      <c r="C20" s="26">
        <f t="shared" si="42"/>
        <v>261.23333333333335</v>
      </c>
      <c r="D20" s="13">
        <f t="shared" si="43"/>
        <v>391.35</v>
      </c>
      <c r="E20" s="7">
        <f t="shared" si="44"/>
        <v>402.3</v>
      </c>
      <c r="F20" s="13">
        <f t="shared" si="45"/>
        <v>413.35</v>
      </c>
      <c r="G20" s="7">
        <f t="shared" si="46"/>
        <v>781.7</v>
      </c>
      <c r="H20" s="7">
        <f t="shared" si="47"/>
        <v>796.6</v>
      </c>
      <c r="I20" s="7">
        <f t="shared" si="48"/>
        <v>803.6</v>
      </c>
      <c r="J20" s="7">
        <f t="shared" si="49"/>
        <v>825.7</v>
      </c>
      <c r="K20" s="7">
        <f t="shared" si="50"/>
        <v>808.6</v>
      </c>
      <c r="L20" s="7">
        <f t="shared" si="51"/>
        <v>819.7</v>
      </c>
      <c r="M20" s="7">
        <f t="shared" si="52"/>
        <v>822.7</v>
      </c>
    </row>
    <row r="21" spans="1:16" s="7" customFormat="1">
      <c r="A21" s="24" t="s">
        <v>77</v>
      </c>
      <c r="B21" s="4">
        <f>B17+18</f>
        <v>716.7</v>
      </c>
      <c r="C21" s="26">
        <f t="shared" si="42"/>
        <v>239.9</v>
      </c>
      <c r="D21" s="13">
        <f t="shared" si="43"/>
        <v>359.35</v>
      </c>
      <c r="E21" s="7">
        <f t="shared" si="44"/>
        <v>370.3</v>
      </c>
      <c r="F21" s="13">
        <f t="shared" si="45"/>
        <v>381.35</v>
      </c>
      <c r="G21" s="7">
        <f t="shared" si="46"/>
        <v>717.7</v>
      </c>
      <c r="H21" s="7">
        <f t="shared" si="47"/>
        <v>732.6</v>
      </c>
      <c r="I21" s="7">
        <f t="shared" si="48"/>
        <v>739.6</v>
      </c>
      <c r="J21" s="7">
        <f t="shared" si="49"/>
        <v>761.7</v>
      </c>
      <c r="K21" s="7">
        <f t="shared" si="50"/>
        <v>744.6</v>
      </c>
      <c r="L21" s="7">
        <f t="shared" si="51"/>
        <v>755.7</v>
      </c>
      <c r="M21" s="7">
        <f t="shared" si="52"/>
        <v>758.7</v>
      </c>
    </row>
    <row r="22" spans="1:16" s="7" customFormat="1">
      <c r="A22" s="24" t="s">
        <v>78</v>
      </c>
      <c r="B22" s="4">
        <f>B17-18</f>
        <v>680.7</v>
      </c>
      <c r="C22" s="13">
        <f t="shared" si="42"/>
        <v>227.9</v>
      </c>
      <c r="D22" s="13">
        <f t="shared" si="43"/>
        <v>341.35</v>
      </c>
      <c r="E22" s="7">
        <f t="shared" si="44"/>
        <v>352.3</v>
      </c>
      <c r="F22" s="13">
        <f t="shared" si="45"/>
        <v>363.35</v>
      </c>
      <c r="G22" s="7">
        <f t="shared" si="46"/>
        <v>681.7</v>
      </c>
      <c r="H22" s="7">
        <f t="shared" si="47"/>
        <v>696.6</v>
      </c>
      <c r="I22" s="7">
        <f t="shared" si="48"/>
        <v>703.6</v>
      </c>
      <c r="J22" s="7">
        <f t="shared" si="49"/>
        <v>725.7</v>
      </c>
      <c r="K22" s="7">
        <f t="shared" si="50"/>
        <v>708.6</v>
      </c>
      <c r="L22" s="7">
        <f t="shared" si="51"/>
        <v>719.7</v>
      </c>
      <c r="M22" s="7">
        <f t="shared" si="52"/>
        <v>722.7</v>
      </c>
    </row>
    <row r="23" spans="1:16" s="17" customFormat="1">
      <c r="A23" s="21" t="s">
        <v>29</v>
      </c>
      <c r="B23" s="18">
        <v>998.9</v>
      </c>
      <c r="C23" s="25">
        <f t="shared" si="21"/>
        <v>333.96666666666664</v>
      </c>
      <c r="D23" s="19">
        <f t="shared" ref="D23" si="53">(B23+2)/2</f>
        <v>500.45</v>
      </c>
      <c r="E23" s="17">
        <f t="shared" ref="E23" si="54">(B23+1+22.9)/2</f>
        <v>511.4</v>
      </c>
      <c r="F23" s="19">
        <f t="shared" ref="F23" si="55">(B23+46)/2</f>
        <v>522.45000000000005</v>
      </c>
      <c r="G23" s="17">
        <f t="shared" ref="G23" si="56">B23+1</f>
        <v>999.9</v>
      </c>
      <c r="H23" s="17">
        <f t="shared" ref="H23" si="57">B23+15.9</f>
        <v>1014.8</v>
      </c>
      <c r="I23" s="17">
        <f t="shared" ref="I23" si="58">B23+22.9</f>
        <v>1021.8</v>
      </c>
      <c r="J23" s="17">
        <f t="shared" ref="J23" si="59">B23+46-1</f>
        <v>1043.9000000000001</v>
      </c>
      <c r="K23" s="17">
        <f t="shared" ref="K23" si="60">B23+27.9</f>
        <v>1026.8</v>
      </c>
      <c r="L23" s="17">
        <f t="shared" ref="L23" si="61">B23+39</f>
        <v>1037.9000000000001</v>
      </c>
      <c r="M23" s="17">
        <f t="shared" ref="M23" si="62">B23+42</f>
        <v>1040.9000000000001</v>
      </c>
    </row>
    <row r="24" spans="1:16" s="3" customFormat="1">
      <c r="A24" s="3" t="s">
        <v>30</v>
      </c>
      <c r="B24" s="4">
        <f>B23+41</f>
        <v>1039.9000000000001</v>
      </c>
      <c r="C24" s="26">
        <f t="shared" si="21"/>
        <v>347.63333333333338</v>
      </c>
      <c r="D24" s="13">
        <f t="shared" ref="D24" si="63">(B24+2)/2</f>
        <v>520.95000000000005</v>
      </c>
      <c r="E24" s="7">
        <f t="shared" ref="E24" si="64">(B24+1+22.9)/2</f>
        <v>531.90000000000009</v>
      </c>
      <c r="F24" s="13">
        <f t="shared" ref="F24" si="65">(B24+46)/2</f>
        <v>542.95000000000005</v>
      </c>
      <c r="G24" s="7">
        <f t="shared" ref="G24" si="66">B24+1</f>
        <v>1040.9000000000001</v>
      </c>
      <c r="H24" s="7">
        <f t="shared" ref="H24" si="67">B24+15.9</f>
        <v>1055.8000000000002</v>
      </c>
      <c r="I24" s="7">
        <f t="shared" ref="I24" si="68">B24+22.9</f>
        <v>1062.8000000000002</v>
      </c>
      <c r="J24" s="7">
        <f t="shared" ref="J24" si="69">B24+46-1</f>
        <v>1084.9000000000001</v>
      </c>
      <c r="K24" s="7">
        <f t="shared" ref="K24" si="70">B24+27.9</f>
        <v>1067.8000000000002</v>
      </c>
      <c r="L24" s="7">
        <f t="shared" ref="L24" si="71">B24+39</f>
        <v>1078.9000000000001</v>
      </c>
      <c r="M24" s="7">
        <f t="shared" ref="M24" si="72">B24+42</f>
        <v>1081.9000000000001</v>
      </c>
      <c r="N24" s="7"/>
      <c r="O24" s="7"/>
      <c r="P24" s="7"/>
    </row>
    <row r="25" spans="1:16" s="23" customFormat="1">
      <c r="A25" s="14" t="s">
        <v>31</v>
      </c>
      <c r="B25" s="22">
        <f>B23+18</f>
        <v>1016.9</v>
      </c>
      <c r="C25" s="16">
        <f t="shared" si="21"/>
        <v>339.96666666666664</v>
      </c>
      <c r="D25" s="16">
        <f t="shared" ref="D25" si="73">(B25+2)/2</f>
        <v>509.45</v>
      </c>
      <c r="E25" s="14">
        <f t="shared" ref="E25" si="74">(B25+1+22.9)/2</f>
        <v>520.4</v>
      </c>
      <c r="F25" s="16">
        <f t="shared" ref="F25" si="75">(B25+46)/2</f>
        <v>531.45000000000005</v>
      </c>
      <c r="G25" s="14">
        <f t="shared" ref="G25" si="76">B25+1</f>
        <v>1017.9</v>
      </c>
      <c r="H25" s="14">
        <f t="shared" ref="H25" si="77">B25+15.9</f>
        <v>1032.8</v>
      </c>
      <c r="I25" s="14">
        <f t="shared" ref="I25" si="78">B25+22.9</f>
        <v>1039.8</v>
      </c>
      <c r="J25" s="14">
        <f t="shared" ref="J25" si="79">B25+46-1</f>
        <v>1061.9000000000001</v>
      </c>
      <c r="K25" s="14">
        <f t="shared" ref="K25" si="80">B25+27.9</f>
        <v>1044.8</v>
      </c>
      <c r="L25" s="14">
        <f t="shared" ref="L25" si="81">B25+39</f>
        <v>1055.9000000000001</v>
      </c>
      <c r="M25" s="14">
        <f t="shared" ref="M25" si="82">B25+42</f>
        <v>1058.9000000000001</v>
      </c>
      <c r="N25" s="14"/>
      <c r="O25" s="14"/>
      <c r="P25" s="14"/>
    </row>
    <row r="26" spans="1:16" s="6" customFormat="1">
      <c r="A26" s="21" t="s">
        <v>58</v>
      </c>
      <c r="B26" s="33">
        <v>854.9</v>
      </c>
      <c r="C26" s="25">
        <f t="shared" ref="C26" si="83">(B26+3)/3</f>
        <v>285.96666666666664</v>
      </c>
      <c r="D26" s="19">
        <f t="shared" ref="D26" si="84">(B26+2)/2</f>
        <v>428.45</v>
      </c>
      <c r="E26" s="17">
        <f t="shared" ref="E26" si="85">(B26+1+22.9)/2</f>
        <v>439.4</v>
      </c>
      <c r="F26" s="19">
        <f t="shared" ref="F26" si="86">(B26+46)/2</f>
        <v>450.45</v>
      </c>
      <c r="G26" s="17">
        <f t="shared" ref="G26" si="87">B26+1</f>
        <v>855.9</v>
      </c>
      <c r="H26" s="17">
        <f t="shared" ref="H26" si="88">B26+15.9</f>
        <v>870.8</v>
      </c>
      <c r="I26" s="17">
        <f t="shared" ref="I26" si="89">B26+22.9</f>
        <v>877.8</v>
      </c>
      <c r="J26" s="17">
        <f t="shared" ref="J26" si="90">B26+46-1</f>
        <v>899.9</v>
      </c>
      <c r="K26" s="17">
        <f t="shared" ref="K26" si="91">B26+27.9</f>
        <v>882.8</v>
      </c>
      <c r="L26" s="17">
        <f t="shared" ref="L26" si="92">B26+39</f>
        <v>893.9</v>
      </c>
      <c r="M26" s="17">
        <f t="shared" ref="M26" si="93">B26+42</f>
        <v>896.9</v>
      </c>
      <c r="N26" s="17"/>
      <c r="O26" s="17"/>
      <c r="P26" s="17"/>
    </row>
    <row r="27" spans="1:16" s="6" customFormat="1">
      <c r="A27" s="7" t="s">
        <v>59</v>
      </c>
      <c r="B27" s="2">
        <f>B26+41</f>
        <v>895.9</v>
      </c>
      <c r="C27" s="26">
        <f t="shared" ref="C27" si="94">(B27+3)/3</f>
        <v>299.63333333333333</v>
      </c>
      <c r="D27" s="13">
        <f t="shared" ref="D27" si="95">(B27+2)/2</f>
        <v>448.95</v>
      </c>
      <c r="E27" s="7">
        <f t="shared" ref="E27" si="96">(B27+1+22.9)/2</f>
        <v>459.9</v>
      </c>
      <c r="F27" s="13">
        <f t="shared" ref="F27" si="97">(B27+46)/2</f>
        <v>470.95</v>
      </c>
      <c r="G27" s="7">
        <f t="shared" ref="G27" si="98">B27+1</f>
        <v>896.9</v>
      </c>
      <c r="H27" s="7">
        <f t="shared" ref="H27" si="99">B27+15.9</f>
        <v>911.8</v>
      </c>
      <c r="I27" s="7">
        <f t="shared" ref="I27" si="100">B27+22.9</f>
        <v>918.8</v>
      </c>
      <c r="J27" s="7">
        <f t="shared" ref="J27" si="101">B27+46-1</f>
        <v>940.9</v>
      </c>
      <c r="K27" s="7">
        <f t="shared" ref="K27" si="102">B27+27.9</f>
        <v>923.8</v>
      </c>
      <c r="L27" s="7">
        <f t="shared" ref="L27" si="103">B27+39</f>
        <v>934.9</v>
      </c>
      <c r="M27" s="7">
        <f t="shared" ref="M27" si="104">B27+42</f>
        <v>937.9</v>
      </c>
      <c r="N27" s="7"/>
      <c r="O27" s="7"/>
      <c r="P27" s="7"/>
    </row>
    <row r="28" spans="1:16" s="6" customFormat="1">
      <c r="A28" s="7" t="s">
        <v>60</v>
      </c>
      <c r="B28" s="2">
        <f>B27+41</f>
        <v>936.9</v>
      </c>
      <c r="C28" s="26">
        <f t="shared" ref="C28" si="105">(B28+3)/3</f>
        <v>313.3</v>
      </c>
      <c r="D28" s="13">
        <f t="shared" ref="D28" si="106">(B28+2)/2</f>
        <v>469.45</v>
      </c>
      <c r="E28" s="7">
        <f t="shared" ref="E28" si="107">(B28+1+22.9)/2</f>
        <v>480.4</v>
      </c>
      <c r="F28" s="13">
        <f t="shared" ref="F28" si="108">(B28+46)/2</f>
        <v>491.45</v>
      </c>
      <c r="G28" s="7">
        <f t="shared" ref="G28" si="109">B28+1</f>
        <v>937.9</v>
      </c>
      <c r="H28" s="7">
        <f t="shared" ref="H28" si="110">B28+15.9</f>
        <v>952.8</v>
      </c>
      <c r="I28" s="7">
        <f t="shared" ref="I28" si="111">B28+22.9</f>
        <v>959.8</v>
      </c>
      <c r="J28" s="7">
        <f t="shared" ref="J28" si="112">B28+46-1</f>
        <v>981.9</v>
      </c>
      <c r="K28" s="7">
        <f t="shared" ref="K28" si="113">B28+27.9</f>
        <v>964.8</v>
      </c>
      <c r="L28" s="7">
        <f t="shared" ref="L28" si="114">B28+39</f>
        <v>975.9</v>
      </c>
      <c r="M28" s="7">
        <f t="shared" ref="M28" si="115">B28+42</f>
        <v>978.9</v>
      </c>
      <c r="N28" s="7"/>
      <c r="O28" s="7"/>
      <c r="P28" s="7"/>
    </row>
    <row r="29" spans="1:16" s="6" customFormat="1">
      <c r="A29" s="7" t="s">
        <v>61</v>
      </c>
      <c r="B29" s="2">
        <f>B26-204</f>
        <v>650.9</v>
      </c>
      <c r="C29" s="26">
        <f t="shared" ref="C29" si="116">(B29+3)/3</f>
        <v>217.96666666666667</v>
      </c>
      <c r="D29" s="13">
        <f t="shared" ref="D29" si="117">(B29+2)/2</f>
        <v>326.45</v>
      </c>
      <c r="E29" s="7">
        <f t="shared" ref="E29" si="118">(B29+1+22.9)/2</f>
        <v>337.4</v>
      </c>
      <c r="F29" s="13">
        <f t="shared" ref="F29" si="119">(B29+46)/2</f>
        <v>348.45</v>
      </c>
      <c r="G29" s="7">
        <f t="shared" ref="G29" si="120">B29+1</f>
        <v>651.9</v>
      </c>
      <c r="H29" s="7">
        <f t="shared" ref="H29" si="121">B29+15.9</f>
        <v>666.8</v>
      </c>
      <c r="I29" s="7">
        <f t="shared" ref="I29" si="122">B29+22.9</f>
        <v>673.8</v>
      </c>
      <c r="J29" s="7">
        <f t="shared" ref="J29" si="123">B29+46-1</f>
        <v>695.9</v>
      </c>
      <c r="K29" s="7">
        <f t="shared" ref="K29" si="124">B29+27.9</f>
        <v>678.8</v>
      </c>
      <c r="L29" s="7">
        <f t="shared" ref="L29" si="125">B29+39</f>
        <v>689.9</v>
      </c>
      <c r="M29" s="7">
        <f t="shared" ref="M29" si="126">B29+42</f>
        <v>692.9</v>
      </c>
      <c r="N29" s="7"/>
      <c r="O29" s="7"/>
      <c r="P29" s="7"/>
    </row>
    <row r="30" spans="1:16" s="6" customFormat="1">
      <c r="A30" s="7" t="s">
        <v>62</v>
      </c>
      <c r="B30" s="2">
        <f>B26+18</f>
        <v>872.9</v>
      </c>
      <c r="C30" s="26">
        <f t="shared" ref="C30" si="127">(B30+3)/3</f>
        <v>291.96666666666664</v>
      </c>
      <c r="D30" s="13">
        <f t="shared" ref="D30" si="128">(B30+2)/2</f>
        <v>437.45</v>
      </c>
      <c r="E30" s="7">
        <f t="shared" ref="E30" si="129">(B30+1+22.9)/2</f>
        <v>448.4</v>
      </c>
      <c r="F30" s="13">
        <f t="shared" ref="F30" si="130">(B30+46)/2</f>
        <v>459.45</v>
      </c>
      <c r="G30" s="7">
        <f t="shared" ref="G30" si="131">B30+1</f>
        <v>873.9</v>
      </c>
      <c r="H30" s="7">
        <f t="shared" ref="H30" si="132">B30+15.9</f>
        <v>888.8</v>
      </c>
      <c r="I30" s="7">
        <f t="shared" ref="I30" si="133">B30+22.9</f>
        <v>895.8</v>
      </c>
      <c r="J30" s="7">
        <f t="shared" ref="J30" si="134">B30+46-1</f>
        <v>917.9</v>
      </c>
      <c r="K30" s="7">
        <f t="shared" ref="K30" si="135">B30+27.9</f>
        <v>900.8</v>
      </c>
      <c r="L30" s="7">
        <f t="shared" ref="L30" si="136">B30+39</f>
        <v>911.9</v>
      </c>
      <c r="M30" s="7">
        <f t="shared" ref="M30" si="137">B30+42</f>
        <v>914.9</v>
      </c>
      <c r="N30" s="7"/>
      <c r="O30" s="7"/>
      <c r="P30" s="7"/>
    </row>
    <row r="31" spans="1:16" s="23" customFormat="1">
      <c r="A31" s="14" t="s">
        <v>63</v>
      </c>
      <c r="B31" s="22">
        <f>B26-18</f>
        <v>836.9</v>
      </c>
      <c r="C31" s="32">
        <f t="shared" ref="C31" si="138">(B31+3)/3</f>
        <v>279.96666666666664</v>
      </c>
      <c r="D31" s="16">
        <f t="shared" ref="D31" si="139">(B31+2)/2</f>
        <v>419.45</v>
      </c>
      <c r="E31" s="14">
        <f t="shared" ref="E31" si="140">(B31+1+22.9)/2</f>
        <v>430.4</v>
      </c>
      <c r="F31" s="16">
        <f t="shared" ref="F31" si="141">(B31+46)/2</f>
        <v>441.45</v>
      </c>
      <c r="G31" s="14">
        <f t="shared" ref="G31" si="142">B31+1</f>
        <v>837.9</v>
      </c>
      <c r="H31" s="14">
        <f t="shared" ref="H31" si="143">B31+15.9</f>
        <v>852.8</v>
      </c>
      <c r="I31" s="14">
        <f t="shared" ref="I31" si="144">B31+22.9</f>
        <v>859.8</v>
      </c>
      <c r="J31" s="14">
        <f t="shared" ref="J31" si="145">B31+46-1</f>
        <v>881.9</v>
      </c>
      <c r="K31" s="14">
        <f t="shared" ref="K31" si="146">B31+27.9</f>
        <v>864.8</v>
      </c>
      <c r="L31" s="14">
        <f t="shared" ref="L31" si="147">B31+39</f>
        <v>875.9</v>
      </c>
      <c r="M31" s="14">
        <f t="shared" ref="M31" si="148">B31+42</f>
        <v>878.9</v>
      </c>
      <c r="N31" s="14"/>
      <c r="O31" s="14"/>
      <c r="P31" s="14"/>
    </row>
    <row r="32" spans="1:16">
      <c r="A32" s="36" t="s">
        <v>32</v>
      </c>
      <c r="B32" s="2">
        <v>840.8</v>
      </c>
      <c r="C32" s="26">
        <f t="shared" ref="C32" si="149">(B32+3)/3</f>
        <v>281.26666666666665</v>
      </c>
      <c r="D32" s="13">
        <f t="shared" ref="D32" si="150">(B32+2)/2</f>
        <v>421.4</v>
      </c>
      <c r="E32" s="7">
        <f t="shared" ref="E32" si="151">(B32+1+22.9)/2</f>
        <v>432.34999999999997</v>
      </c>
      <c r="F32" s="13">
        <f t="shared" ref="F32" si="152">(B32+46)/2</f>
        <v>443.4</v>
      </c>
      <c r="G32" s="7">
        <f t="shared" ref="G32" si="153">B32+1</f>
        <v>841.8</v>
      </c>
      <c r="H32" s="7">
        <f t="shared" ref="H32" si="154">B32+15.9</f>
        <v>856.69999999999993</v>
      </c>
      <c r="I32" s="7">
        <f t="shared" ref="I32" si="155">B32+22.9</f>
        <v>863.69999999999993</v>
      </c>
      <c r="J32" s="7">
        <f t="shared" ref="J32" si="156">B32+46-1</f>
        <v>885.8</v>
      </c>
      <c r="K32" s="7">
        <f t="shared" ref="K32" si="157">B32+27.9</f>
        <v>868.69999999999993</v>
      </c>
      <c r="L32" s="7">
        <f t="shared" ref="L32" si="158">B32+39</f>
        <v>879.8</v>
      </c>
      <c r="M32" s="7">
        <f t="shared" ref="M32" si="159">B32+42</f>
        <v>882.8</v>
      </c>
      <c r="N32" s="7"/>
      <c r="O32" s="7"/>
      <c r="P32" s="7"/>
    </row>
    <row r="33" spans="1:16">
      <c r="A33" s="24" t="s">
        <v>33</v>
      </c>
      <c r="B33" s="2">
        <f>B32+41</f>
        <v>881.8</v>
      </c>
      <c r="C33" s="26">
        <f t="shared" ref="C33" si="160">(B33+3)/3</f>
        <v>294.93333333333334</v>
      </c>
      <c r="D33" s="13">
        <f t="shared" ref="D33" si="161">(B33+2)/2</f>
        <v>441.9</v>
      </c>
      <c r="E33" s="7">
        <f t="shared" ref="E33" si="162">(B33+1+22.9)/2</f>
        <v>452.84999999999997</v>
      </c>
      <c r="F33" s="13">
        <f t="shared" ref="F33" si="163">(B33+46)/2</f>
        <v>463.9</v>
      </c>
      <c r="G33" s="7">
        <f t="shared" ref="G33" si="164">B33+1</f>
        <v>882.8</v>
      </c>
      <c r="H33" s="7">
        <f t="shared" ref="H33" si="165">B33+15.9</f>
        <v>897.69999999999993</v>
      </c>
      <c r="I33" s="7">
        <f t="shared" ref="I33" si="166">B33+22.9</f>
        <v>904.69999999999993</v>
      </c>
      <c r="J33" s="7">
        <f t="shared" ref="J33" si="167">B33+46-1</f>
        <v>926.8</v>
      </c>
      <c r="K33" s="7">
        <f t="shared" ref="K33" si="168">B33+27.9</f>
        <v>909.69999999999993</v>
      </c>
      <c r="L33" s="7">
        <f t="shared" ref="L33" si="169">B33+39</f>
        <v>920.8</v>
      </c>
      <c r="M33" s="7">
        <f t="shared" ref="M33" si="170">B33+42</f>
        <v>923.8</v>
      </c>
      <c r="N33" s="7"/>
      <c r="O33" s="7"/>
      <c r="P33" s="7"/>
    </row>
    <row r="34" spans="1:16" s="6" customFormat="1">
      <c r="A34" s="24" t="s">
        <v>34</v>
      </c>
      <c r="B34" s="2">
        <f>B33+41</f>
        <v>922.8</v>
      </c>
      <c r="C34" s="13">
        <f t="shared" ref="C34" si="171">(B34+3)/3</f>
        <v>308.59999999999997</v>
      </c>
      <c r="D34" s="13">
        <f t="shared" ref="D34" si="172">(B34+2)/2</f>
        <v>462.4</v>
      </c>
      <c r="E34" s="7">
        <f t="shared" ref="E34" si="173">(B34+1+22.9)/2</f>
        <v>473.34999999999997</v>
      </c>
      <c r="F34" s="13">
        <f t="shared" ref="F34" si="174">(B34+46)/2</f>
        <v>484.4</v>
      </c>
      <c r="G34" s="7">
        <f t="shared" ref="G34" si="175">B34+1</f>
        <v>923.8</v>
      </c>
      <c r="H34" s="7">
        <f t="shared" ref="H34" si="176">B34+15.9</f>
        <v>938.69999999999993</v>
      </c>
      <c r="I34" s="7">
        <f t="shared" ref="I34" si="177">B34+22.9</f>
        <v>945.69999999999993</v>
      </c>
      <c r="J34" s="7">
        <f t="shared" ref="J34" si="178">B34+46-1</f>
        <v>967.8</v>
      </c>
      <c r="K34" s="7">
        <f t="shared" ref="K34" si="179">B34+27.9</f>
        <v>950.69999999999993</v>
      </c>
      <c r="L34" s="7">
        <f t="shared" ref="L34" si="180">B34+39</f>
        <v>961.8</v>
      </c>
      <c r="M34" s="7">
        <f t="shared" ref="M34" si="181">B34+42</f>
        <v>964.8</v>
      </c>
      <c r="N34" s="7"/>
      <c r="O34" s="7"/>
      <c r="P34" s="7"/>
    </row>
    <row r="35" spans="1:16">
      <c r="A35" s="24" t="s">
        <v>64</v>
      </c>
      <c r="B35" s="2">
        <f>B32-204</f>
        <v>636.79999999999995</v>
      </c>
      <c r="C35" s="26">
        <f t="shared" ref="C35" si="182">(B35+3)/3</f>
        <v>213.26666666666665</v>
      </c>
      <c r="D35" s="13">
        <f t="shared" ref="D35" si="183">(B35+2)/2</f>
        <v>319.39999999999998</v>
      </c>
      <c r="E35" s="7">
        <f t="shared" ref="E35" si="184">(B35+1+22.9)/2</f>
        <v>330.34999999999997</v>
      </c>
      <c r="F35" s="13">
        <f t="shared" ref="F35" si="185">(B35+46)/2</f>
        <v>341.4</v>
      </c>
      <c r="G35" s="7">
        <f t="shared" ref="G35" si="186">B35+1</f>
        <v>637.79999999999995</v>
      </c>
      <c r="H35" s="7">
        <f t="shared" ref="H35" si="187">B35+15.9</f>
        <v>652.69999999999993</v>
      </c>
      <c r="I35" s="7">
        <f t="shared" ref="I35" si="188">B35+22.9</f>
        <v>659.69999999999993</v>
      </c>
      <c r="J35" s="7">
        <f t="shared" ref="J35" si="189">B35+46-1</f>
        <v>681.8</v>
      </c>
      <c r="K35" s="7">
        <f t="shared" ref="K35" si="190">B35+27.9</f>
        <v>664.69999999999993</v>
      </c>
      <c r="L35" s="7">
        <f t="shared" ref="L35" si="191">B35+39</f>
        <v>675.8</v>
      </c>
      <c r="M35" s="7">
        <f t="shared" ref="M35" si="192">B35+42</f>
        <v>678.8</v>
      </c>
      <c r="N35" s="7"/>
      <c r="O35" s="7"/>
      <c r="P35" s="14"/>
    </row>
    <row r="36" spans="1:16">
      <c r="A36" s="24" t="s">
        <v>65</v>
      </c>
      <c r="B36" s="2">
        <f>B32+18</f>
        <v>858.8</v>
      </c>
      <c r="C36" s="26">
        <f t="shared" ref="C36" si="193">(B36+3)/3</f>
        <v>287.26666666666665</v>
      </c>
      <c r="D36" s="13">
        <f t="shared" ref="D36" si="194">(B36+2)/2</f>
        <v>430.4</v>
      </c>
      <c r="E36" s="7">
        <f t="shared" ref="E36" si="195">(B36+1+22.9)/2</f>
        <v>441.34999999999997</v>
      </c>
      <c r="F36" s="13">
        <f t="shared" ref="F36" si="196">(B36+46)/2</f>
        <v>452.4</v>
      </c>
      <c r="G36" s="7">
        <f t="shared" ref="G36" si="197">B36+1</f>
        <v>859.8</v>
      </c>
      <c r="H36" s="7">
        <f t="shared" ref="H36" si="198">B36+15.9</f>
        <v>874.69999999999993</v>
      </c>
      <c r="I36" s="7">
        <f t="shared" ref="I36" si="199">B36+22.9</f>
        <v>881.69999999999993</v>
      </c>
      <c r="J36" s="7">
        <f t="shared" ref="J36" si="200">B36+46-1</f>
        <v>903.8</v>
      </c>
      <c r="K36" s="7">
        <f t="shared" ref="K36" si="201">B36+27.9</f>
        <v>886.69999999999993</v>
      </c>
      <c r="L36" s="7">
        <f t="shared" ref="L36" si="202">B36+39</f>
        <v>897.8</v>
      </c>
      <c r="M36" s="7">
        <f t="shared" ref="M36" si="203">B36+42</f>
        <v>900.8</v>
      </c>
      <c r="N36" s="7"/>
      <c r="O36" s="7"/>
      <c r="P36" s="7"/>
    </row>
    <row r="37" spans="1:16" s="6" customFormat="1">
      <c r="A37" s="24" t="s">
        <v>66</v>
      </c>
      <c r="B37" s="2">
        <f>B32-18</f>
        <v>822.8</v>
      </c>
      <c r="C37" s="13">
        <f t="shared" ref="C37" si="204">(B37+3)/3</f>
        <v>275.26666666666665</v>
      </c>
      <c r="D37" s="13">
        <f t="shared" ref="D37" si="205">(B37+2)/2</f>
        <v>412.4</v>
      </c>
      <c r="E37" s="7">
        <f t="shared" ref="E37" si="206">(B37+1+22.9)/2</f>
        <v>423.34999999999997</v>
      </c>
      <c r="F37" s="13">
        <f t="shared" ref="F37" si="207">(B37+46)/2</f>
        <v>434.4</v>
      </c>
      <c r="G37" s="7">
        <f t="shared" ref="G37" si="208">B37+1</f>
        <v>823.8</v>
      </c>
      <c r="H37" s="7">
        <f t="shared" ref="H37" si="209">B37+15.9</f>
        <v>838.69999999999993</v>
      </c>
      <c r="I37" s="7">
        <f t="shared" ref="I37" si="210">B37+22.9</f>
        <v>845.69999999999993</v>
      </c>
      <c r="J37" s="7">
        <f t="shared" ref="J37" si="211">B37+46-1</f>
        <v>867.8</v>
      </c>
      <c r="K37" s="7">
        <f t="shared" ref="K37" si="212">B37+27.9</f>
        <v>850.69999999999993</v>
      </c>
      <c r="L37" s="7">
        <f t="shared" ref="L37" si="213">B37+39</f>
        <v>861.8</v>
      </c>
      <c r="M37" s="7">
        <f t="shared" ref="M37" si="214">B37+42</f>
        <v>864.8</v>
      </c>
      <c r="N37" s="7"/>
      <c r="O37" s="7"/>
      <c r="P37" s="7"/>
    </row>
    <row r="38" spans="1:16" s="6" customFormat="1">
      <c r="A38" s="27" t="s">
        <v>73</v>
      </c>
      <c r="B38" s="22">
        <v>865.8</v>
      </c>
      <c r="C38" s="16">
        <f t="shared" ref="C38" si="215">(B38+3)/3</f>
        <v>289.59999999999997</v>
      </c>
      <c r="D38" s="16">
        <f t="shared" ref="D38" si="216">(B38+2)/2</f>
        <v>433.9</v>
      </c>
      <c r="E38" s="14">
        <f t="shared" ref="E38" si="217">(B38+1+22.9)/2</f>
        <v>444.84999999999997</v>
      </c>
      <c r="F38" s="16">
        <f t="shared" ref="F38" si="218">(B38+46)/2</f>
        <v>455.9</v>
      </c>
      <c r="G38" s="14">
        <f t="shared" ref="G38" si="219">B38+1</f>
        <v>866.8</v>
      </c>
      <c r="H38" s="14">
        <f t="shared" ref="H38" si="220">B38+15.9</f>
        <v>881.69999999999993</v>
      </c>
      <c r="I38" s="14">
        <f t="shared" ref="I38" si="221">B38+22.9</f>
        <v>888.69999999999993</v>
      </c>
      <c r="J38" s="14">
        <f t="shared" ref="J38" si="222">B38+46-1</f>
        <v>910.8</v>
      </c>
      <c r="K38" s="14">
        <f t="shared" ref="K38" si="223">B38+27.9</f>
        <v>893.69999999999993</v>
      </c>
      <c r="L38" s="14">
        <f t="shared" ref="L38" si="224">B38+39</f>
        <v>904.8</v>
      </c>
      <c r="M38" s="14">
        <f t="shared" ref="M38" si="225">B38+42</f>
        <v>907.8</v>
      </c>
      <c r="N38" s="14"/>
      <c r="O38" s="14"/>
      <c r="P38" s="7"/>
    </row>
    <row r="39" spans="1:16">
      <c r="A39" s="36" t="s">
        <v>35</v>
      </c>
      <c r="B39" s="2">
        <v>1155.2</v>
      </c>
      <c r="C39" s="26">
        <f t="shared" ref="C39" si="226">(B39+3)/3</f>
        <v>386.06666666666666</v>
      </c>
      <c r="D39" s="13">
        <f t="shared" ref="D39" si="227">(B39+2)/2</f>
        <v>578.6</v>
      </c>
      <c r="E39" s="7">
        <f t="shared" ref="E39" si="228">(B39+1+22.9)/2</f>
        <v>589.55000000000007</v>
      </c>
      <c r="F39" s="13">
        <f t="shared" ref="F39" si="229">(B39+46)/2</f>
        <v>600.6</v>
      </c>
      <c r="G39" s="7">
        <f t="shared" ref="G39" si="230">B39+1</f>
        <v>1156.2</v>
      </c>
      <c r="H39" s="7">
        <f t="shared" ref="H39" si="231">B39+15.9</f>
        <v>1171.1000000000001</v>
      </c>
      <c r="I39" s="7">
        <f t="shared" ref="I39" si="232">B39+22.9</f>
        <v>1178.1000000000001</v>
      </c>
      <c r="J39" s="7">
        <f t="shared" ref="J39" si="233">B39+46-1</f>
        <v>1200.2</v>
      </c>
      <c r="K39" s="7">
        <f t="shared" ref="K39" si="234">B39+27.9</f>
        <v>1183.1000000000001</v>
      </c>
      <c r="L39" s="7">
        <f t="shared" ref="L39" si="235">B39+39</f>
        <v>1194.2</v>
      </c>
      <c r="M39" s="7">
        <f t="shared" ref="M39" si="236">B39+42</f>
        <v>1197.2</v>
      </c>
      <c r="N39" s="7"/>
      <c r="O39" s="7"/>
      <c r="P39" s="7"/>
    </row>
    <row r="40" spans="1:16">
      <c r="A40" s="24" t="s">
        <v>36</v>
      </c>
      <c r="B40" s="2">
        <f>B39+41</f>
        <v>1196.2</v>
      </c>
      <c r="C40" s="26">
        <f t="shared" ref="C40" si="237">(B40+3)/3</f>
        <v>399.73333333333335</v>
      </c>
      <c r="D40" s="13">
        <f t="shared" ref="D40" si="238">(B40+2)/2</f>
        <v>599.1</v>
      </c>
      <c r="E40" s="7">
        <f t="shared" ref="E40" si="239">(B40+1+22.9)/2</f>
        <v>610.05000000000007</v>
      </c>
      <c r="F40" s="13">
        <f t="shared" ref="F40" si="240">(B40+46)/2</f>
        <v>621.1</v>
      </c>
      <c r="G40" s="7">
        <f t="shared" ref="G40" si="241">B40+1</f>
        <v>1197.2</v>
      </c>
      <c r="H40" s="7">
        <f t="shared" ref="H40" si="242">B40+15.9</f>
        <v>1212.1000000000001</v>
      </c>
      <c r="I40" s="7">
        <f t="shared" ref="I40" si="243">B40+22.9</f>
        <v>1219.1000000000001</v>
      </c>
      <c r="J40" s="7">
        <f t="shared" ref="J40" si="244">B40+46-1</f>
        <v>1241.2</v>
      </c>
      <c r="K40" s="7">
        <f t="shared" ref="K40" si="245">B40+27.9</f>
        <v>1224.1000000000001</v>
      </c>
      <c r="L40" s="7">
        <f t="shared" ref="L40" si="246">B40+39</f>
        <v>1235.2</v>
      </c>
      <c r="M40" s="7">
        <f t="shared" ref="M40" si="247">B40+42</f>
        <v>1238.2</v>
      </c>
      <c r="N40" s="7"/>
      <c r="O40" s="7"/>
      <c r="P40" s="7"/>
    </row>
    <row r="41" spans="1:16">
      <c r="A41" s="24" t="s">
        <v>37</v>
      </c>
      <c r="B41" s="2">
        <f>B40+41</f>
        <v>1237.2</v>
      </c>
      <c r="C41" s="26">
        <f t="shared" ref="C41:C42" si="248">(B41+3)/3</f>
        <v>413.40000000000003</v>
      </c>
      <c r="D41" s="13">
        <f t="shared" ref="D41:D42" si="249">(B41+2)/2</f>
        <v>619.6</v>
      </c>
      <c r="E41" s="7">
        <f t="shared" ref="E41:E42" si="250">(B41+1+22.9)/2</f>
        <v>630.55000000000007</v>
      </c>
      <c r="F41" s="13">
        <f t="shared" ref="F41:F42" si="251">(B41+46)/2</f>
        <v>641.6</v>
      </c>
      <c r="G41" s="7">
        <f t="shared" ref="G41:G42" si="252">B41+1</f>
        <v>1238.2</v>
      </c>
      <c r="H41" s="7">
        <f t="shared" ref="H41:H42" si="253">B41+15.9</f>
        <v>1253.1000000000001</v>
      </c>
      <c r="I41" s="7">
        <f t="shared" ref="I41:I42" si="254">B41+22.9</f>
        <v>1260.1000000000001</v>
      </c>
      <c r="J41" s="7">
        <f t="shared" ref="J41:J42" si="255">B41+46-1</f>
        <v>1282.2</v>
      </c>
      <c r="K41" s="7">
        <f t="shared" ref="K41:K42" si="256">B41+27.9</f>
        <v>1265.1000000000001</v>
      </c>
      <c r="L41" s="7">
        <f t="shared" ref="L41:L42" si="257">B41+39</f>
        <v>1276.2</v>
      </c>
      <c r="M41" s="7">
        <f t="shared" ref="M41:M42" si="258">B41+42</f>
        <v>1279.2</v>
      </c>
      <c r="N41" s="7"/>
      <c r="O41" s="7"/>
      <c r="P41" s="7"/>
    </row>
    <row r="42" spans="1:16">
      <c r="A42" s="24" t="s">
        <v>38</v>
      </c>
      <c r="B42" s="2">
        <f>B39-204</f>
        <v>951.2</v>
      </c>
      <c r="C42" s="28">
        <f t="shared" si="248"/>
        <v>318.06666666666666</v>
      </c>
      <c r="D42" s="28">
        <f t="shared" si="249"/>
        <v>476.6</v>
      </c>
      <c r="E42" s="24">
        <f t="shared" si="250"/>
        <v>487.55</v>
      </c>
      <c r="F42" s="28">
        <f t="shared" si="251"/>
        <v>498.6</v>
      </c>
      <c r="G42" s="24">
        <f t="shared" si="252"/>
        <v>952.2</v>
      </c>
      <c r="H42" s="24">
        <f t="shared" si="253"/>
        <v>967.1</v>
      </c>
      <c r="I42" s="24">
        <f t="shared" si="254"/>
        <v>974.1</v>
      </c>
      <c r="J42" s="24">
        <f t="shared" si="255"/>
        <v>996.2</v>
      </c>
      <c r="K42" s="24">
        <f t="shared" si="256"/>
        <v>979.1</v>
      </c>
      <c r="L42" s="24">
        <f t="shared" si="257"/>
        <v>990.2</v>
      </c>
      <c r="M42" s="24">
        <f t="shared" si="258"/>
        <v>993.2</v>
      </c>
      <c r="N42" s="24"/>
      <c r="O42" s="24"/>
      <c r="P42" s="24"/>
    </row>
    <row r="43" spans="1:16">
      <c r="A43" s="24" t="s">
        <v>39</v>
      </c>
      <c r="B43" s="2">
        <f>B39+18</f>
        <v>1173.2</v>
      </c>
      <c r="C43" s="28">
        <f t="shared" ref="C43" si="259">(B43+3)/3</f>
        <v>392.06666666666666</v>
      </c>
      <c r="D43" s="28">
        <f t="shared" ref="D43" si="260">(B43+2)/2</f>
        <v>587.6</v>
      </c>
      <c r="E43" s="24">
        <f t="shared" ref="E43" si="261">(B43+1+22.9)/2</f>
        <v>598.55000000000007</v>
      </c>
      <c r="F43" s="28">
        <f t="shared" ref="F43" si="262">(B43+46)/2</f>
        <v>609.6</v>
      </c>
      <c r="G43" s="24">
        <f t="shared" ref="G43" si="263">B43+1</f>
        <v>1174.2</v>
      </c>
      <c r="H43" s="24">
        <f t="shared" ref="H43" si="264">B43+15.9</f>
        <v>1189.1000000000001</v>
      </c>
      <c r="I43" s="24">
        <f t="shared" ref="I43" si="265">B43+22.9</f>
        <v>1196.1000000000001</v>
      </c>
      <c r="J43" s="24">
        <f t="shared" ref="J43" si="266">B43+46-1</f>
        <v>1218.2</v>
      </c>
      <c r="K43" s="24">
        <f t="shared" ref="K43" si="267">B43+27.9</f>
        <v>1201.1000000000001</v>
      </c>
      <c r="L43" s="24">
        <f t="shared" ref="L43" si="268">B43+39</f>
        <v>1212.2</v>
      </c>
      <c r="M43" s="24">
        <f t="shared" ref="M43" si="269">B43+42</f>
        <v>1215.2</v>
      </c>
      <c r="N43" s="24"/>
      <c r="O43" s="24"/>
      <c r="P43" s="24"/>
    </row>
    <row r="44" spans="1:16" s="23" customFormat="1">
      <c r="A44" s="27" t="s">
        <v>40</v>
      </c>
      <c r="B44" s="22">
        <f>B39-18</f>
        <v>1137.2</v>
      </c>
      <c r="C44" s="35">
        <f t="shared" ref="C44" si="270">(B44+3)/3</f>
        <v>380.06666666666666</v>
      </c>
      <c r="D44" s="35">
        <f t="shared" ref="D44" si="271">(B44+2)/2</f>
        <v>569.6</v>
      </c>
      <c r="E44" s="27">
        <f t="shared" ref="E44" si="272">(B44+1+22.9)/2</f>
        <v>580.55000000000007</v>
      </c>
      <c r="F44" s="35">
        <f t="shared" ref="F44" si="273">(B44+46)/2</f>
        <v>591.6</v>
      </c>
      <c r="G44" s="27">
        <f t="shared" ref="G44" si="274">B44+1</f>
        <v>1138.2</v>
      </c>
      <c r="H44" s="27">
        <f t="shared" ref="H44" si="275">B44+15.9</f>
        <v>1153.1000000000001</v>
      </c>
      <c r="I44" s="27">
        <f t="shared" ref="I44" si="276">B44+22.9</f>
        <v>1160.1000000000001</v>
      </c>
      <c r="J44" s="27">
        <f t="shared" ref="J44" si="277">B44+46-1</f>
        <v>1182.2</v>
      </c>
      <c r="K44" s="27">
        <f t="shared" ref="K44" si="278">B44+27.9</f>
        <v>1165.1000000000001</v>
      </c>
      <c r="L44" s="27">
        <f t="shared" ref="L44" si="279">B44+39</f>
        <v>1176.2</v>
      </c>
      <c r="M44" s="27">
        <f t="shared" ref="M44" si="280">B44+42</f>
        <v>1179.2</v>
      </c>
      <c r="N44" s="27"/>
      <c r="O44" s="27"/>
      <c r="P44" s="27"/>
    </row>
    <row r="45" spans="1:16">
      <c r="A45" s="36" t="s">
        <v>41</v>
      </c>
      <c r="B45" s="2">
        <v>2079.1</v>
      </c>
      <c r="C45" s="39">
        <f t="shared" ref="C45" si="281">(B45+3)/3</f>
        <v>694.0333333333333</v>
      </c>
      <c r="D45">
        <f t="shared" ref="D45" si="282">(B45+2)/2</f>
        <v>1040.55</v>
      </c>
      <c r="E45">
        <f t="shared" ref="E45" si="283">(B45+1+22.9)/2</f>
        <v>1051.5</v>
      </c>
      <c r="F45">
        <f t="shared" ref="F45" si="284">(B45+46)/2</f>
        <v>1062.55</v>
      </c>
      <c r="G45">
        <f t="shared" ref="G45" si="285">B45+1</f>
        <v>2080.1</v>
      </c>
      <c r="H45">
        <f t="shared" ref="H45" si="286">B45+15.9</f>
        <v>2095</v>
      </c>
      <c r="I45">
        <f t="shared" ref="I45" si="287">B45+22.9</f>
        <v>2102</v>
      </c>
      <c r="J45">
        <f t="shared" ref="J45" si="288">B45+46-1</f>
        <v>2124.1</v>
      </c>
      <c r="K45">
        <f t="shared" ref="K45" si="289">B45+27.9</f>
        <v>2107</v>
      </c>
      <c r="L45">
        <f t="shared" ref="L45" si="290">B45+39</f>
        <v>2118.1</v>
      </c>
      <c r="M45">
        <f t="shared" ref="M45" si="291">B45+42</f>
        <v>2121.1</v>
      </c>
    </row>
    <row r="46" spans="1:16">
      <c r="A46" s="24" t="s">
        <v>42</v>
      </c>
      <c r="B46" s="2">
        <f>B45+41</f>
        <v>2120.1</v>
      </c>
      <c r="C46" s="39">
        <f t="shared" ref="C46" si="292">(B46+3)/3</f>
        <v>707.69999999999993</v>
      </c>
      <c r="D46">
        <f t="shared" ref="D46" si="293">(B46+2)/2</f>
        <v>1061.05</v>
      </c>
      <c r="E46">
        <f t="shared" ref="E46" si="294">(B46+1+22.9)/2</f>
        <v>1072</v>
      </c>
      <c r="F46">
        <f t="shared" ref="F46" si="295">(B46+46)/2</f>
        <v>1083.05</v>
      </c>
      <c r="G46">
        <f t="shared" ref="G46" si="296">B46+1</f>
        <v>2121.1</v>
      </c>
      <c r="H46">
        <f t="shared" ref="H46" si="297">B46+15.9</f>
        <v>2136</v>
      </c>
      <c r="I46">
        <f t="shared" ref="I46" si="298">B46+22.9</f>
        <v>2143</v>
      </c>
      <c r="J46">
        <f t="shared" ref="J46" si="299">B46+46-1</f>
        <v>2165.1</v>
      </c>
      <c r="K46">
        <f t="shared" ref="K46" si="300">B46+27.9</f>
        <v>2148</v>
      </c>
      <c r="L46">
        <f t="shared" ref="L46" si="301">B46+39</f>
        <v>2159.1</v>
      </c>
      <c r="M46">
        <f t="shared" ref="M46" si="302">B46+42</f>
        <v>2162.1</v>
      </c>
    </row>
    <row r="47" spans="1:16">
      <c r="A47" s="24" t="s">
        <v>43</v>
      </c>
      <c r="B47" s="2">
        <f>B45-204</f>
        <v>1875.1</v>
      </c>
      <c r="C47" s="39">
        <f t="shared" ref="C47" si="303">(B47+3)/3</f>
        <v>626.0333333333333</v>
      </c>
      <c r="D47">
        <f t="shared" ref="D47" si="304">(B47+2)/2</f>
        <v>938.55</v>
      </c>
      <c r="E47">
        <f t="shared" ref="E47" si="305">(B47+1+22.9)/2</f>
        <v>949.5</v>
      </c>
      <c r="F47">
        <f t="shared" ref="F47" si="306">(B47+46)/2</f>
        <v>960.55</v>
      </c>
      <c r="G47">
        <f t="shared" ref="G47" si="307">B47+1</f>
        <v>1876.1</v>
      </c>
      <c r="H47">
        <f t="shared" ref="H47" si="308">B47+15.9</f>
        <v>1891</v>
      </c>
      <c r="I47">
        <f t="shared" ref="I47" si="309">B47+22.9</f>
        <v>1898</v>
      </c>
      <c r="J47">
        <f t="shared" ref="J47" si="310">B47+46-1</f>
        <v>1920.1</v>
      </c>
      <c r="K47">
        <f t="shared" ref="K47" si="311">B47+27.9</f>
        <v>1903</v>
      </c>
      <c r="L47">
        <f t="shared" ref="L47" si="312">B47+39</f>
        <v>1914.1</v>
      </c>
      <c r="M47">
        <f t="shared" ref="M47" si="313">B47+42</f>
        <v>1917.1</v>
      </c>
    </row>
    <row r="48" spans="1:16">
      <c r="A48" s="24" t="s">
        <v>44</v>
      </c>
      <c r="B48" s="2">
        <f>B45-18</f>
        <v>2061.1</v>
      </c>
      <c r="C48" s="39">
        <f t="shared" ref="C48" si="314">(B48+3)/3</f>
        <v>688.0333333333333</v>
      </c>
      <c r="D48">
        <f t="shared" ref="D48" si="315">(B48+2)/2</f>
        <v>1031.55</v>
      </c>
      <c r="E48">
        <f t="shared" ref="E48" si="316">(B48+1+22.9)/2</f>
        <v>1042.5</v>
      </c>
      <c r="F48">
        <f t="shared" ref="F48" si="317">(B48+46)/2</f>
        <v>1053.55</v>
      </c>
      <c r="G48">
        <f t="shared" ref="G48" si="318">B48+1</f>
        <v>2062.1</v>
      </c>
      <c r="H48">
        <f t="shared" ref="H48" si="319">B48+15.9</f>
        <v>2077</v>
      </c>
      <c r="I48">
        <f t="shared" ref="I48" si="320">B48+22.9</f>
        <v>2084</v>
      </c>
      <c r="J48">
        <f t="shared" ref="J48" si="321">B48+46-1</f>
        <v>2106.1</v>
      </c>
      <c r="K48">
        <f t="shared" ref="K48" si="322">B48+27.9</f>
        <v>2089</v>
      </c>
      <c r="L48">
        <f t="shared" ref="L48" si="323">B48+39</f>
        <v>2100.1</v>
      </c>
      <c r="M48">
        <f t="shared" ref="M48" si="324">B48+42</f>
        <v>2103.1</v>
      </c>
    </row>
    <row r="49" spans="1:16" s="23" customFormat="1">
      <c r="A49" s="27" t="s">
        <v>45</v>
      </c>
      <c r="B49" s="22">
        <f>B45+18</f>
        <v>2097.1</v>
      </c>
      <c r="C49" s="40">
        <f t="shared" ref="C49" si="325">(B49+3)/3</f>
        <v>700.0333333333333</v>
      </c>
      <c r="D49" s="23">
        <f t="shared" ref="D49" si="326">(B49+2)/2</f>
        <v>1049.55</v>
      </c>
      <c r="E49" s="23">
        <f t="shared" ref="E49" si="327">(B49+1+22.9)/2</f>
        <v>1060.5</v>
      </c>
      <c r="F49" s="23">
        <f t="shared" ref="F49" si="328">(B49+46)/2</f>
        <v>1071.55</v>
      </c>
      <c r="G49" s="23">
        <f t="shared" ref="G49" si="329">B49+1</f>
        <v>2098.1</v>
      </c>
      <c r="H49" s="23">
        <f t="shared" ref="H49" si="330">B49+15.9</f>
        <v>2113</v>
      </c>
      <c r="I49" s="23">
        <f t="shared" ref="I49" si="331">B49+22.9</f>
        <v>2120</v>
      </c>
      <c r="J49" s="23">
        <f t="shared" ref="J49" si="332">B49+46-1</f>
        <v>2142.1</v>
      </c>
      <c r="K49" s="23">
        <f t="shared" ref="K49" si="333">B49+27.9</f>
        <v>2125</v>
      </c>
      <c r="L49" s="23">
        <f t="shared" ref="L49" si="334">B49+39</f>
        <v>2136.1</v>
      </c>
      <c r="M49" s="23">
        <f t="shared" ref="M49" si="335">B49+42</f>
        <v>2139.1</v>
      </c>
    </row>
    <row r="50" spans="1:16" s="6" customFormat="1">
      <c r="A50" s="36" t="s">
        <v>67</v>
      </c>
      <c r="B50" s="2">
        <v>2789.8</v>
      </c>
      <c r="C50" s="41">
        <f t="shared" ref="C50" si="336">(B50+3)/3</f>
        <v>930.93333333333339</v>
      </c>
      <c r="D50" s="34">
        <f t="shared" ref="D50" si="337">(B50+2)/2</f>
        <v>1395.9</v>
      </c>
      <c r="E50" s="34">
        <f t="shared" ref="E50" si="338">(B50+1+22.9)/2</f>
        <v>1406.8500000000001</v>
      </c>
      <c r="F50" s="34">
        <f t="shared" ref="F50" si="339">(B50+46)/2</f>
        <v>1417.9</v>
      </c>
      <c r="G50" s="34">
        <f t="shared" ref="G50" si="340">B50+1</f>
        <v>2790.8</v>
      </c>
      <c r="H50" s="34">
        <f t="shared" ref="H50" si="341">B50+15.9</f>
        <v>2805.7000000000003</v>
      </c>
      <c r="I50" s="34">
        <f t="shared" ref="I50" si="342">B50+22.9</f>
        <v>2812.7000000000003</v>
      </c>
      <c r="J50" s="34">
        <f t="shared" ref="J50" si="343">B50+46-1</f>
        <v>2834.8</v>
      </c>
      <c r="K50" s="34">
        <f t="shared" ref="K50" si="344">B50+27.9</f>
        <v>2817.7000000000003</v>
      </c>
      <c r="L50" s="34">
        <f t="shared" ref="L50" si="345">B50+39</f>
        <v>2828.8</v>
      </c>
      <c r="M50" s="34">
        <f t="shared" ref="M50" si="346">B50+42</f>
        <v>2831.8</v>
      </c>
      <c r="N50" s="34"/>
      <c r="O50" s="34"/>
      <c r="P50" s="34"/>
    </row>
    <row r="51" spans="1:16" s="6" customFormat="1">
      <c r="A51" s="24" t="s">
        <v>68</v>
      </c>
      <c r="B51" s="2">
        <f>B50-204</f>
        <v>2585.8000000000002</v>
      </c>
      <c r="C51" s="42">
        <f t="shared" ref="C51" si="347">(B51+3)/3</f>
        <v>862.93333333333339</v>
      </c>
      <c r="D51" s="6">
        <f t="shared" ref="D51" si="348">(B51+2)/2</f>
        <v>1293.9000000000001</v>
      </c>
      <c r="E51" s="6">
        <f t="shared" ref="E51" si="349">(B51+1+22.9)/2</f>
        <v>1304.8500000000001</v>
      </c>
      <c r="F51" s="6">
        <f t="shared" ref="F51" si="350">(B51+46)/2</f>
        <v>1315.9</v>
      </c>
      <c r="G51" s="6">
        <f t="shared" ref="G51" si="351">B51+1</f>
        <v>2586.8000000000002</v>
      </c>
      <c r="H51" s="6">
        <f t="shared" ref="H51" si="352">B51+15.9</f>
        <v>2601.7000000000003</v>
      </c>
      <c r="I51" s="6">
        <f t="shared" ref="I51" si="353">B51+22.9</f>
        <v>2608.7000000000003</v>
      </c>
      <c r="J51" s="6">
        <f t="shared" ref="J51" si="354">B51+46-1</f>
        <v>2630.8</v>
      </c>
      <c r="K51" s="6">
        <f t="shared" ref="K51" si="355">B51+27.9</f>
        <v>2613.7000000000003</v>
      </c>
      <c r="L51" s="6">
        <f t="shared" ref="L51" si="356">B51+39</f>
        <v>2624.8</v>
      </c>
      <c r="M51" s="6">
        <f t="shared" ref="M51" si="357">B51+42</f>
        <v>2627.8</v>
      </c>
    </row>
    <row r="52" spans="1:16" s="6" customFormat="1">
      <c r="A52" s="24" t="s">
        <v>69</v>
      </c>
      <c r="B52" s="2">
        <f>B50+41</f>
        <v>2830.8</v>
      </c>
      <c r="C52" s="42">
        <f t="shared" ref="C52" si="358">(B52+3)/3</f>
        <v>944.6</v>
      </c>
      <c r="D52" s="6">
        <f t="shared" ref="D52" si="359">(B52+2)/2</f>
        <v>1416.4</v>
      </c>
      <c r="E52" s="6">
        <f t="shared" ref="E52" si="360">(B52+1+22.9)/2</f>
        <v>1427.3500000000001</v>
      </c>
      <c r="F52" s="6">
        <f t="shared" ref="F52" si="361">(B52+46)/2</f>
        <v>1438.4</v>
      </c>
      <c r="G52" s="6">
        <f t="shared" ref="G52" si="362">B52+1</f>
        <v>2831.8</v>
      </c>
      <c r="H52" s="6">
        <f t="shared" ref="H52" si="363">B52+15.9</f>
        <v>2846.7000000000003</v>
      </c>
      <c r="I52" s="6">
        <f t="shared" ref="I52" si="364">B52+22.9</f>
        <v>2853.7000000000003</v>
      </c>
      <c r="J52" s="6">
        <f t="shared" ref="J52" si="365">B52+46-1</f>
        <v>2875.8</v>
      </c>
      <c r="K52" s="6">
        <f t="shared" ref="K52" si="366">B52+27.9</f>
        <v>2858.7000000000003</v>
      </c>
      <c r="L52" s="6">
        <f t="shared" ref="L52" si="367">B52+39</f>
        <v>2869.8</v>
      </c>
      <c r="M52" s="6">
        <f t="shared" ref="M52" si="368">B52+42</f>
        <v>2872.8</v>
      </c>
    </row>
    <row r="53" spans="1:16" s="6" customFormat="1">
      <c r="A53" s="24" t="s">
        <v>70</v>
      </c>
      <c r="B53" s="2">
        <f>B52+41</f>
        <v>2871.8</v>
      </c>
      <c r="C53" s="42">
        <f t="shared" ref="C53" si="369">(B53+3)/3</f>
        <v>958.26666666666677</v>
      </c>
      <c r="D53" s="6">
        <f t="shared" ref="D53" si="370">(B53+2)/2</f>
        <v>1436.9</v>
      </c>
      <c r="E53" s="6">
        <f t="shared" ref="E53" si="371">(B53+1+22.9)/2</f>
        <v>1447.8500000000001</v>
      </c>
      <c r="F53" s="6">
        <f t="shared" ref="F53" si="372">(B53+46)/2</f>
        <v>1458.9</v>
      </c>
      <c r="G53" s="6">
        <f t="shared" ref="G53" si="373">B53+1</f>
        <v>2872.8</v>
      </c>
      <c r="H53" s="6">
        <f t="shared" ref="H53" si="374">B53+15.9</f>
        <v>2887.7000000000003</v>
      </c>
      <c r="I53" s="6">
        <f t="shared" ref="I53" si="375">B53+22.9</f>
        <v>2894.7000000000003</v>
      </c>
      <c r="J53" s="6">
        <f t="shared" ref="J53" si="376">B53+46-1</f>
        <v>2916.8</v>
      </c>
      <c r="K53" s="6">
        <f t="shared" ref="K53" si="377">B53+27.9</f>
        <v>2899.7000000000003</v>
      </c>
      <c r="L53" s="6">
        <f t="shared" ref="L53" si="378">B53+39</f>
        <v>2910.8</v>
      </c>
      <c r="M53" s="6">
        <f t="shared" ref="M53" si="379">B53+42</f>
        <v>2913.8</v>
      </c>
    </row>
    <row r="54" spans="1:16" s="6" customFormat="1">
      <c r="A54" s="24" t="s">
        <v>71</v>
      </c>
      <c r="B54" s="2">
        <f>B50+18</f>
        <v>2807.8</v>
      </c>
      <c r="C54" s="42">
        <f t="shared" ref="C54" si="380">(B54+3)/3</f>
        <v>936.93333333333339</v>
      </c>
      <c r="D54" s="6">
        <f t="shared" ref="D54" si="381">(B54+2)/2</f>
        <v>1404.9</v>
      </c>
      <c r="E54" s="6">
        <f t="shared" ref="E54" si="382">(B54+1+22.9)/2</f>
        <v>1415.8500000000001</v>
      </c>
      <c r="F54" s="6">
        <f t="shared" ref="F54" si="383">(B54+46)/2</f>
        <v>1426.9</v>
      </c>
      <c r="G54" s="6">
        <f t="shared" ref="G54" si="384">B54+1</f>
        <v>2808.8</v>
      </c>
      <c r="H54" s="6">
        <f t="shared" ref="H54" si="385">B54+15.9</f>
        <v>2823.7000000000003</v>
      </c>
      <c r="I54" s="6">
        <f t="shared" ref="I54" si="386">B54+22.9</f>
        <v>2830.7000000000003</v>
      </c>
      <c r="J54" s="6">
        <f t="shared" ref="J54" si="387">B54+46-1</f>
        <v>2852.8</v>
      </c>
      <c r="K54" s="6">
        <f t="shared" ref="K54" si="388">B54+27.9</f>
        <v>2835.7000000000003</v>
      </c>
      <c r="L54" s="6">
        <f t="shared" ref="L54" si="389">B54+39</f>
        <v>2846.8</v>
      </c>
      <c r="M54" s="6">
        <f t="shared" ref="M54" si="390">B54+42</f>
        <v>2849.8</v>
      </c>
    </row>
    <row r="55" spans="1:16" s="23" customFormat="1">
      <c r="A55" s="27" t="s">
        <v>72</v>
      </c>
      <c r="B55" s="22">
        <f>B50-18</f>
        <v>2771.8</v>
      </c>
      <c r="C55" s="40">
        <f t="shared" ref="C55" si="391">(B55+3)/3</f>
        <v>924.93333333333339</v>
      </c>
      <c r="D55" s="23">
        <f t="shared" ref="D55" si="392">(B55+2)/2</f>
        <v>1386.9</v>
      </c>
      <c r="E55" s="23">
        <f t="shared" ref="E55" si="393">(B55+1+22.9)/2</f>
        <v>1397.8500000000001</v>
      </c>
      <c r="F55" s="23">
        <f t="shared" ref="F55" si="394">(B55+46)/2</f>
        <v>1408.9</v>
      </c>
      <c r="G55" s="23">
        <f t="shared" ref="G55" si="395">B55+1</f>
        <v>2772.8</v>
      </c>
      <c r="H55" s="23">
        <f t="shared" ref="H55" si="396">B55+15.9</f>
        <v>2787.7000000000003</v>
      </c>
      <c r="I55" s="23">
        <f t="shared" ref="I55" si="397">B55+22.9</f>
        <v>2794.7000000000003</v>
      </c>
      <c r="J55" s="23">
        <f t="shared" ref="J55" si="398">B55+46-1</f>
        <v>2816.8</v>
      </c>
      <c r="K55" s="23">
        <f t="shared" ref="K55" si="399">B55+27.9</f>
        <v>2799.7000000000003</v>
      </c>
      <c r="L55" s="23">
        <f t="shared" ref="L55" si="400">B55+39</f>
        <v>2810.8</v>
      </c>
      <c r="M55" s="23">
        <f t="shared" ref="M55" si="401">B55+42</f>
        <v>2813.8</v>
      </c>
    </row>
    <row r="56" spans="1:16">
      <c r="A56" s="36" t="s">
        <v>46</v>
      </c>
      <c r="B56" s="2">
        <v>2771.8</v>
      </c>
      <c r="C56" s="29">
        <f t="shared" ref="C56" si="402">(B56+3)/3</f>
        <v>924.93333333333339</v>
      </c>
      <c r="D56" s="30">
        <f t="shared" ref="D56" si="403">(B56+2)/2</f>
        <v>1386.9</v>
      </c>
      <c r="E56" s="30">
        <f t="shared" ref="E56" si="404">(B56+1+22.9)/2</f>
        <v>1397.8500000000001</v>
      </c>
      <c r="F56">
        <f t="shared" ref="F56" si="405">(B56+46)/2</f>
        <v>1408.9</v>
      </c>
      <c r="G56">
        <f t="shared" ref="G56" si="406">B56+1</f>
        <v>2772.8</v>
      </c>
      <c r="H56">
        <f t="shared" ref="H56" si="407">B56+15.9</f>
        <v>2787.7000000000003</v>
      </c>
      <c r="I56">
        <f t="shared" ref="I56" si="408">B56+22.9</f>
        <v>2794.7000000000003</v>
      </c>
      <c r="J56">
        <f t="shared" ref="J56" si="409">B56+46-1</f>
        <v>2816.8</v>
      </c>
      <c r="K56">
        <f t="shared" ref="K56" si="410">B56+27.9</f>
        <v>2799.7000000000003</v>
      </c>
      <c r="L56">
        <f t="shared" ref="L56" si="411">B56+39</f>
        <v>2810.8</v>
      </c>
      <c r="M56">
        <f t="shared" ref="M56" si="412">B56+42</f>
        <v>2813.8</v>
      </c>
    </row>
    <row r="57" spans="1:16">
      <c r="A57" s="24" t="s">
        <v>47</v>
      </c>
      <c r="B57" s="2">
        <f>B56-204</f>
        <v>2567.8000000000002</v>
      </c>
      <c r="C57" s="29">
        <f t="shared" ref="C57" si="413">(B57+3)/3</f>
        <v>856.93333333333339</v>
      </c>
      <c r="D57" s="30">
        <f t="shared" ref="D57" si="414">(B57+2)/2</f>
        <v>1284.9000000000001</v>
      </c>
      <c r="E57" s="30">
        <f t="shared" ref="E57" si="415">(B57+1+22.9)/2</f>
        <v>1295.8500000000001</v>
      </c>
      <c r="F57">
        <f t="shared" ref="F57" si="416">(B57+46)/2</f>
        <v>1306.9000000000001</v>
      </c>
      <c r="G57">
        <f t="shared" ref="G57" si="417">B57+1</f>
        <v>2568.8000000000002</v>
      </c>
      <c r="H57">
        <f t="shared" ref="H57" si="418">B57+15.9</f>
        <v>2583.7000000000003</v>
      </c>
      <c r="I57">
        <f t="shared" ref="I57" si="419">B57+22.9</f>
        <v>2590.7000000000003</v>
      </c>
      <c r="J57">
        <f t="shared" ref="J57" si="420">B57+46-1</f>
        <v>2612.8000000000002</v>
      </c>
      <c r="K57">
        <f t="shared" ref="K57" si="421">B57+27.9</f>
        <v>2595.7000000000003</v>
      </c>
      <c r="L57">
        <f t="shared" ref="L57" si="422">B57+39</f>
        <v>2606.8000000000002</v>
      </c>
      <c r="M57">
        <f t="shared" ref="M57" si="423">B57+42</f>
        <v>2609.8000000000002</v>
      </c>
    </row>
    <row r="58" spans="1:16">
      <c r="A58" s="24" t="s">
        <v>48</v>
      </c>
      <c r="B58" s="2">
        <f>B56+41</f>
        <v>2812.8</v>
      </c>
      <c r="C58" s="29">
        <f t="shared" ref="C58" si="424">(B58+3)/3</f>
        <v>938.6</v>
      </c>
      <c r="D58" s="30">
        <f t="shared" ref="D58" si="425">(B58+2)/2</f>
        <v>1407.4</v>
      </c>
      <c r="E58" s="30">
        <f t="shared" ref="E58" si="426">(B58+1+22.9)/2</f>
        <v>1418.3500000000001</v>
      </c>
      <c r="F58">
        <f t="shared" ref="F58" si="427">(B58+46)/2</f>
        <v>1429.4</v>
      </c>
      <c r="G58">
        <f t="shared" ref="G58" si="428">B58+1</f>
        <v>2813.8</v>
      </c>
      <c r="H58">
        <f t="shared" ref="H58" si="429">B58+15.9</f>
        <v>2828.7000000000003</v>
      </c>
      <c r="I58">
        <f t="shared" ref="I58" si="430">B58+22.9</f>
        <v>2835.7000000000003</v>
      </c>
      <c r="J58">
        <f t="shared" ref="J58" si="431">B58+46-1</f>
        <v>2857.8</v>
      </c>
      <c r="K58">
        <f t="shared" ref="K58" si="432">B58+27.9</f>
        <v>2840.7000000000003</v>
      </c>
      <c r="L58">
        <f t="shared" ref="L58" si="433">B58+39</f>
        <v>2851.8</v>
      </c>
      <c r="M58">
        <f t="shared" ref="M58" si="434">B58+42</f>
        <v>2854.8</v>
      </c>
    </row>
    <row r="59" spans="1:16">
      <c r="A59" s="24" t="s">
        <v>49</v>
      </c>
      <c r="B59" s="2">
        <f>B58+41</f>
        <v>2853.8</v>
      </c>
      <c r="C59" s="29">
        <f t="shared" ref="C59" si="435">(B59+3)/3</f>
        <v>952.26666666666677</v>
      </c>
      <c r="D59" s="30">
        <f t="shared" ref="D59" si="436">(B59+2)/2</f>
        <v>1427.9</v>
      </c>
      <c r="E59" s="30">
        <f t="shared" ref="E59" si="437">(B59+1+22.9)/2</f>
        <v>1438.8500000000001</v>
      </c>
      <c r="F59">
        <f t="shared" ref="F59" si="438">(B59+46)/2</f>
        <v>1449.9</v>
      </c>
      <c r="G59">
        <f t="shared" ref="G59" si="439">B59+1</f>
        <v>2854.8</v>
      </c>
      <c r="H59">
        <f t="shared" ref="H59" si="440">B59+15.9</f>
        <v>2869.7000000000003</v>
      </c>
      <c r="I59">
        <f t="shared" ref="I59" si="441">B59+22.9</f>
        <v>2876.7000000000003</v>
      </c>
      <c r="J59">
        <f t="shared" ref="J59" si="442">B59+46-1</f>
        <v>2898.8</v>
      </c>
      <c r="K59">
        <f t="shared" ref="K59" si="443">B59+27.9</f>
        <v>2881.7000000000003</v>
      </c>
      <c r="L59">
        <f t="shared" ref="L59" si="444">B59+39</f>
        <v>2892.8</v>
      </c>
      <c r="M59">
        <f t="shared" ref="M59" si="445">B59+42</f>
        <v>2895.8</v>
      </c>
    </row>
    <row r="60" spans="1:16">
      <c r="A60" s="24" t="s">
        <v>50</v>
      </c>
      <c r="B60" s="2">
        <f>B56+18</f>
        <v>2789.8</v>
      </c>
      <c r="C60" s="29">
        <f t="shared" ref="C60" si="446">(B60+3)/3</f>
        <v>930.93333333333339</v>
      </c>
      <c r="D60" s="30">
        <f t="shared" ref="D60" si="447">(B60+2)/2</f>
        <v>1395.9</v>
      </c>
      <c r="E60" s="30">
        <f t="shared" ref="E60" si="448">(B60+1+22.9)/2</f>
        <v>1406.8500000000001</v>
      </c>
      <c r="F60">
        <f t="shared" ref="F60" si="449">(B60+46)/2</f>
        <v>1417.9</v>
      </c>
      <c r="G60">
        <f t="shared" ref="G60" si="450">B60+1</f>
        <v>2790.8</v>
      </c>
      <c r="H60">
        <f t="shared" ref="H60" si="451">B60+15.9</f>
        <v>2805.7000000000003</v>
      </c>
      <c r="I60">
        <f t="shared" ref="I60" si="452">B60+22.9</f>
        <v>2812.7000000000003</v>
      </c>
      <c r="J60">
        <f t="shared" ref="J60" si="453">B60+46-1</f>
        <v>2834.8</v>
      </c>
      <c r="K60">
        <f t="shared" ref="K60" si="454">B60+27.9</f>
        <v>2817.7000000000003</v>
      </c>
      <c r="L60">
        <f t="shared" ref="L60" si="455">B60+39</f>
        <v>2828.8</v>
      </c>
      <c r="M60">
        <f t="shared" ref="M60" si="456">B60+42</f>
        <v>2831.8</v>
      </c>
    </row>
    <row r="61" spans="1:16" s="23" customFormat="1">
      <c r="A61" s="27" t="s">
        <v>51</v>
      </c>
      <c r="B61" s="22">
        <f>B56-18</f>
        <v>2753.8</v>
      </c>
      <c r="C61" s="31">
        <f t="shared" ref="C61" si="457">(B61+3)/3</f>
        <v>918.93333333333339</v>
      </c>
      <c r="D61" s="31">
        <f t="shared" ref="D61" si="458">(B61+2)/2</f>
        <v>1377.9</v>
      </c>
      <c r="E61" s="31">
        <f t="shared" ref="E61" si="459">(B61+1+22.9)/2</f>
        <v>1388.8500000000001</v>
      </c>
      <c r="F61" s="23">
        <f t="shared" ref="F61" si="460">(B61+46)/2</f>
        <v>1399.9</v>
      </c>
      <c r="G61" s="23">
        <f t="shared" ref="G61" si="461">B61+1</f>
        <v>2754.8</v>
      </c>
      <c r="H61" s="23">
        <f t="shared" ref="H61" si="462">B61+15.9</f>
        <v>2769.7000000000003</v>
      </c>
      <c r="I61" s="23">
        <f t="shared" ref="I61" si="463">B61+22.9</f>
        <v>2776.7000000000003</v>
      </c>
      <c r="J61" s="23">
        <f t="shared" ref="J61" si="464">B61+46-1</f>
        <v>2798.8</v>
      </c>
      <c r="K61" s="23">
        <f t="shared" ref="K61" si="465">B61+27.9</f>
        <v>2781.7000000000003</v>
      </c>
      <c r="L61" s="23">
        <f t="shared" ref="L61" si="466">B61+39</f>
        <v>2792.8</v>
      </c>
      <c r="M61" s="23">
        <f t="shared" ref="M61" si="467">B61+42</f>
        <v>2795.8</v>
      </c>
    </row>
    <row r="62" spans="1:16">
      <c r="A62" s="36" t="s">
        <v>52</v>
      </c>
      <c r="B62" s="2">
        <v>1794.8</v>
      </c>
      <c r="C62" s="29">
        <f t="shared" ref="C62" si="468">(B62+3)/3</f>
        <v>599.26666666666665</v>
      </c>
      <c r="D62" s="30">
        <f t="shared" ref="D62" si="469">(B62+2)/2</f>
        <v>898.4</v>
      </c>
      <c r="E62" s="30">
        <f t="shared" ref="E62" si="470">(B62+1+22.9)/2</f>
        <v>909.35</v>
      </c>
      <c r="F62">
        <f t="shared" ref="F62" si="471">(B62+46)/2</f>
        <v>920.4</v>
      </c>
      <c r="G62">
        <f t="shared" ref="G62" si="472">B62+1</f>
        <v>1795.8</v>
      </c>
      <c r="H62">
        <f t="shared" ref="H62" si="473">B62+15.9</f>
        <v>1810.7</v>
      </c>
      <c r="I62">
        <f t="shared" ref="I62" si="474">B62+22.9</f>
        <v>1817.7</v>
      </c>
      <c r="J62">
        <f t="shared" ref="J62" si="475">B62+46-1</f>
        <v>1839.8</v>
      </c>
      <c r="K62">
        <f t="shared" ref="K62" si="476">B62+27.9</f>
        <v>1822.7</v>
      </c>
      <c r="L62">
        <f t="shared" ref="L62" si="477">B62+39</f>
        <v>1833.8</v>
      </c>
      <c r="M62">
        <f t="shared" ref="M62" si="478">B62+42</f>
        <v>1836.8</v>
      </c>
    </row>
    <row r="63" spans="1:16">
      <c r="A63" s="24" t="s">
        <v>54</v>
      </c>
      <c r="B63" s="2">
        <f>B62+41</f>
        <v>1835.8</v>
      </c>
      <c r="C63" s="29">
        <f t="shared" ref="C63" si="479">(B63+3)/3</f>
        <v>612.93333333333328</v>
      </c>
      <c r="D63" s="30">
        <f t="shared" ref="D63" si="480">(B63+2)/2</f>
        <v>918.9</v>
      </c>
      <c r="E63" s="30">
        <f t="shared" ref="E63" si="481">(B63+1+22.9)/2</f>
        <v>929.85</v>
      </c>
      <c r="F63">
        <f t="shared" ref="F63" si="482">(B63+46)/2</f>
        <v>940.9</v>
      </c>
      <c r="G63">
        <f t="shared" ref="G63" si="483">B63+1</f>
        <v>1836.8</v>
      </c>
      <c r="H63">
        <f t="shared" ref="H63" si="484">B63+15.9</f>
        <v>1851.7</v>
      </c>
      <c r="I63">
        <f t="shared" ref="I63" si="485">B63+22.9</f>
        <v>1858.7</v>
      </c>
      <c r="J63">
        <f t="shared" ref="J63" si="486">B63+46-1</f>
        <v>1880.8</v>
      </c>
      <c r="K63">
        <f t="shared" ref="K63" si="487">B63+27.9</f>
        <v>1863.7</v>
      </c>
      <c r="L63">
        <f t="shared" ref="L63" si="488">B63+39</f>
        <v>1874.8</v>
      </c>
      <c r="M63">
        <f t="shared" ref="M63" si="489">B63+42</f>
        <v>1877.8</v>
      </c>
    </row>
    <row r="64" spans="1:16">
      <c r="A64" s="24" t="s">
        <v>53</v>
      </c>
      <c r="B64" s="2">
        <f>B62+18</f>
        <v>1812.8</v>
      </c>
      <c r="C64" s="29">
        <f t="shared" ref="C64" si="490">(B64+3)/3</f>
        <v>605.26666666666665</v>
      </c>
      <c r="D64" s="30">
        <f t="shared" ref="D64" si="491">(B64+2)/2</f>
        <v>907.4</v>
      </c>
      <c r="E64" s="30">
        <f t="shared" ref="E64" si="492">(B64+1+22.9)/2</f>
        <v>918.35</v>
      </c>
      <c r="F64">
        <f t="shared" ref="F64" si="493">(B64+46)/2</f>
        <v>929.4</v>
      </c>
      <c r="G64">
        <f t="shared" ref="G64" si="494">B64+1</f>
        <v>1813.8</v>
      </c>
      <c r="H64">
        <f t="shared" ref="H64" si="495">B64+15.9</f>
        <v>1828.7</v>
      </c>
      <c r="I64">
        <f t="shared" ref="I64" si="496">B64+22.9</f>
        <v>1835.7</v>
      </c>
      <c r="J64">
        <f t="shared" ref="J64" si="497">B64+46-1</f>
        <v>1857.8</v>
      </c>
      <c r="K64">
        <f t="shared" ref="K64" si="498">B64+27.9</f>
        <v>1840.7</v>
      </c>
      <c r="L64">
        <f t="shared" ref="L64" si="499">B64+39</f>
        <v>1851.8</v>
      </c>
      <c r="M64">
        <f t="shared" ref="M64" si="500">B64+42</f>
        <v>1854.8</v>
      </c>
    </row>
    <row r="65" spans="1:13">
      <c r="A65" s="24" t="s">
        <v>55</v>
      </c>
      <c r="B65" s="2">
        <f>B62-204</f>
        <v>1590.8</v>
      </c>
      <c r="C65" s="29">
        <f t="shared" ref="C65" si="501">(B65+3)/3</f>
        <v>531.26666666666665</v>
      </c>
      <c r="D65" s="30">
        <f t="shared" ref="D65" si="502">(B65+2)/2</f>
        <v>796.4</v>
      </c>
      <c r="E65" s="30">
        <f t="shared" ref="E65" si="503">(B65+1+22.9)/2</f>
        <v>807.35</v>
      </c>
      <c r="F65">
        <f t="shared" ref="F65" si="504">(B65+46)/2</f>
        <v>818.4</v>
      </c>
      <c r="G65">
        <f t="shared" ref="G65" si="505">B65+1</f>
        <v>1591.8</v>
      </c>
      <c r="H65">
        <f t="shared" ref="H65" si="506">B65+15.9</f>
        <v>1606.7</v>
      </c>
      <c r="I65">
        <f t="shared" ref="I65" si="507">B65+22.9</f>
        <v>1613.7</v>
      </c>
      <c r="J65">
        <f t="shared" ref="J65" si="508">B65+46-1</f>
        <v>1635.8</v>
      </c>
      <c r="K65">
        <f t="shared" ref="K65" si="509">B65+27.9</f>
        <v>1618.7</v>
      </c>
      <c r="L65">
        <f t="shared" ref="L65" si="510">B65+39</f>
        <v>1629.8</v>
      </c>
      <c r="M65">
        <f t="shared" ref="M65" si="511">B65+42</f>
        <v>1632.8</v>
      </c>
    </row>
    <row r="66" spans="1:13">
      <c r="A66" s="24" t="s">
        <v>56</v>
      </c>
      <c r="B66" s="2">
        <f>B63+41</f>
        <v>1876.8</v>
      </c>
      <c r="C66" s="29">
        <f t="shared" ref="C66" si="512">(B66+3)/3</f>
        <v>626.6</v>
      </c>
      <c r="D66" s="30">
        <f t="shared" ref="D66" si="513">(B66+2)/2</f>
        <v>939.4</v>
      </c>
      <c r="E66" s="30">
        <f t="shared" ref="E66" si="514">(B66+1+22.9)/2</f>
        <v>950.35</v>
      </c>
      <c r="F66">
        <f t="shared" ref="F66" si="515">(B66+46)/2</f>
        <v>961.4</v>
      </c>
      <c r="G66">
        <f t="shared" ref="G66" si="516">B66+1</f>
        <v>1877.8</v>
      </c>
      <c r="H66">
        <f t="shared" ref="H66" si="517">B66+15.9</f>
        <v>1892.7</v>
      </c>
      <c r="I66">
        <f t="shared" ref="I66" si="518">B66+22.9</f>
        <v>1899.7</v>
      </c>
      <c r="J66">
        <f t="shared" ref="J66" si="519">B66+46-1</f>
        <v>1921.8</v>
      </c>
      <c r="K66">
        <f t="shared" ref="K66" si="520">B66+27.9</f>
        <v>1904.7</v>
      </c>
      <c r="L66">
        <f t="shared" ref="L66" si="521">B66+39</f>
        <v>1915.8</v>
      </c>
      <c r="M66">
        <f t="shared" ref="M66" si="522">B66+42</f>
        <v>1918.8</v>
      </c>
    </row>
    <row r="67" spans="1:13" s="23" customFormat="1">
      <c r="A67" s="27" t="s">
        <v>57</v>
      </c>
      <c r="B67" s="22">
        <f>B62-18</f>
        <v>1776.8</v>
      </c>
      <c r="C67" s="31">
        <f t="shared" ref="C67:C68" si="523">(B67+3)/3</f>
        <v>593.26666666666665</v>
      </c>
      <c r="D67" s="31">
        <f t="shared" ref="D67:D68" si="524">(B67+2)/2</f>
        <v>889.4</v>
      </c>
      <c r="E67" s="31">
        <f t="shared" ref="E67:E68" si="525">(B67+1+22.9)/2</f>
        <v>900.35</v>
      </c>
      <c r="F67" s="23">
        <f t="shared" ref="F67:F68" si="526">(B67+46)/2</f>
        <v>911.4</v>
      </c>
      <c r="G67" s="23">
        <f t="shared" ref="G67:G68" si="527">B67+1</f>
        <v>1777.8</v>
      </c>
      <c r="H67" s="23">
        <f t="shared" ref="H67:H68" si="528">B67+15.9</f>
        <v>1792.7</v>
      </c>
      <c r="I67" s="23">
        <f t="shared" ref="I67:I68" si="529">B67+22.9</f>
        <v>1799.7</v>
      </c>
      <c r="J67" s="23">
        <f t="shared" ref="J67:J68" si="530">B67+46-1</f>
        <v>1821.8</v>
      </c>
      <c r="K67" s="23">
        <f t="shared" ref="K67:K68" si="531">B67+27.9</f>
        <v>1804.7</v>
      </c>
      <c r="L67" s="23">
        <f t="shared" ref="L67:L68" si="532">B67+39</f>
        <v>1815.8</v>
      </c>
      <c r="M67" s="23">
        <f t="shared" ref="M67:M68" si="533">B67+42</f>
        <v>1818.8</v>
      </c>
    </row>
    <row r="68" spans="1:13">
      <c r="A68" s="36" t="s">
        <v>79</v>
      </c>
      <c r="B68" s="2">
        <v>569.24</v>
      </c>
      <c r="C68" s="29">
        <f t="shared" si="523"/>
        <v>190.74666666666667</v>
      </c>
      <c r="D68" s="30">
        <f t="shared" si="524"/>
        <v>285.62</v>
      </c>
      <c r="E68" s="30">
        <f t="shared" si="525"/>
        <v>296.57</v>
      </c>
      <c r="F68">
        <f t="shared" si="526"/>
        <v>307.62</v>
      </c>
      <c r="G68">
        <f t="shared" si="527"/>
        <v>570.24</v>
      </c>
      <c r="H68">
        <f t="shared" si="528"/>
        <v>585.14</v>
      </c>
      <c r="I68">
        <f t="shared" si="529"/>
        <v>592.14</v>
      </c>
      <c r="J68">
        <f t="shared" si="530"/>
        <v>614.24</v>
      </c>
      <c r="K68">
        <f t="shared" si="531"/>
        <v>597.14</v>
      </c>
      <c r="L68">
        <f t="shared" si="532"/>
        <v>608.24</v>
      </c>
      <c r="M68">
        <f t="shared" si="533"/>
        <v>611.24</v>
      </c>
    </row>
    <row r="69" spans="1:13">
      <c r="A69" s="24" t="s">
        <v>84</v>
      </c>
      <c r="B69" s="2">
        <f>569.24-204</f>
        <v>365.24</v>
      </c>
      <c r="C69" s="29">
        <f t="shared" ref="C69:C74" si="534">(B69+3)/3</f>
        <v>122.74666666666667</v>
      </c>
      <c r="D69" s="30">
        <f t="shared" ref="D69:D74" si="535">(B69+2)/2</f>
        <v>183.62</v>
      </c>
      <c r="E69" s="30">
        <f t="shared" ref="E69:E74" si="536">(B69+1+22.9)/2</f>
        <v>194.57</v>
      </c>
      <c r="F69">
        <f t="shared" ref="F69:F74" si="537">(B69+46)/2</f>
        <v>205.62</v>
      </c>
      <c r="G69">
        <f t="shared" ref="G69:G74" si="538">B69+1</f>
        <v>366.24</v>
      </c>
      <c r="H69">
        <f t="shared" ref="H69:H74" si="539">B69+15.9</f>
        <v>381.14</v>
      </c>
      <c r="I69">
        <f t="shared" ref="I69:I74" si="540">B69+22.9</f>
        <v>388.14</v>
      </c>
      <c r="J69">
        <f t="shared" ref="J69:J74" si="541">B69+46-1</f>
        <v>410.24</v>
      </c>
      <c r="K69">
        <f t="shared" ref="K69:K74" si="542">B69+27.9</f>
        <v>393.14</v>
      </c>
      <c r="L69">
        <f t="shared" ref="L69:L74" si="543">B69+39</f>
        <v>404.24</v>
      </c>
      <c r="M69">
        <f t="shared" ref="M69:M74" si="544">B69+42</f>
        <v>407.24</v>
      </c>
    </row>
    <row r="70" spans="1:13">
      <c r="A70" s="24" t="s">
        <v>80</v>
      </c>
      <c r="B70" s="2">
        <f>B68+41</f>
        <v>610.24</v>
      </c>
      <c r="C70" s="29">
        <f t="shared" si="534"/>
        <v>204.41333333333333</v>
      </c>
      <c r="D70" s="30">
        <f t="shared" si="535"/>
        <v>306.12</v>
      </c>
      <c r="E70" s="30">
        <f t="shared" si="536"/>
        <v>317.07</v>
      </c>
      <c r="F70">
        <f t="shared" si="537"/>
        <v>328.12</v>
      </c>
      <c r="G70">
        <f t="shared" si="538"/>
        <v>611.24</v>
      </c>
      <c r="H70">
        <f t="shared" si="539"/>
        <v>626.14</v>
      </c>
      <c r="I70">
        <f t="shared" si="540"/>
        <v>633.14</v>
      </c>
      <c r="J70">
        <f t="shared" si="541"/>
        <v>655.24</v>
      </c>
      <c r="K70">
        <f t="shared" si="542"/>
        <v>638.14</v>
      </c>
      <c r="L70">
        <f t="shared" si="543"/>
        <v>649.24</v>
      </c>
      <c r="M70">
        <f t="shared" si="544"/>
        <v>652.24</v>
      </c>
    </row>
    <row r="71" spans="1:13">
      <c r="A71" s="24" t="s">
        <v>83</v>
      </c>
      <c r="B71" s="2">
        <f>B70+41</f>
        <v>651.24</v>
      </c>
      <c r="C71" s="29">
        <f t="shared" si="534"/>
        <v>218.08</v>
      </c>
      <c r="D71" s="30">
        <f t="shared" si="535"/>
        <v>326.62</v>
      </c>
      <c r="E71" s="30">
        <f t="shared" si="536"/>
        <v>337.57</v>
      </c>
      <c r="F71">
        <f t="shared" si="537"/>
        <v>348.62</v>
      </c>
      <c r="G71">
        <f t="shared" si="538"/>
        <v>652.24</v>
      </c>
      <c r="H71">
        <f t="shared" si="539"/>
        <v>667.14</v>
      </c>
      <c r="I71">
        <f t="shared" si="540"/>
        <v>674.14</v>
      </c>
      <c r="J71">
        <f t="shared" si="541"/>
        <v>696.24</v>
      </c>
      <c r="K71">
        <f t="shared" si="542"/>
        <v>679.14</v>
      </c>
      <c r="L71">
        <f t="shared" si="543"/>
        <v>690.24</v>
      </c>
      <c r="M71">
        <f t="shared" si="544"/>
        <v>693.24</v>
      </c>
    </row>
    <row r="72" spans="1:13">
      <c r="A72" s="3" t="s">
        <v>81</v>
      </c>
      <c r="B72" s="2">
        <f>B68+18</f>
        <v>587.24</v>
      </c>
      <c r="C72" s="29">
        <f t="shared" si="534"/>
        <v>196.74666666666667</v>
      </c>
      <c r="D72" s="30">
        <f t="shared" si="535"/>
        <v>294.62</v>
      </c>
      <c r="E72" s="30">
        <f t="shared" si="536"/>
        <v>305.57</v>
      </c>
      <c r="F72">
        <f t="shared" si="537"/>
        <v>316.62</v>
      </c>
      <c r="G72">
        <f t="shared" si="538"/>
        <v>588.24</v>
      </c>
      <c r="H72">
        <f t="shared" si="539"/>
        <v>603.14</v>
      </c>
      <c r="I72">
        <f t="shared" si="540"/>
        <v>610.14</v>
      </c>
      <c r="J72">
        <f t="shared" si="541"/>
        <v>632.24</v>
      </c>
      <c r="K72">
        <f t="shared" si="542"/>
        <v>615.14</v>
      </c>
      <c r="L72">
        <f t="shared" si="543"/>
        <v>626.24</v>
      </c>
      <c r="M72">
        <f t="shared" si="544"/>
        <v>629.24</v>
      </c>
    </row>
    <row r="73" spans="1:13" s="23" customFormat="1">
      <c r="A73" s="14" t="s">
        <v>82</v>
      </c>
      <c r="B73" s="22">
        <f>B68-18</f>
        <v>551.24</v>
      </c>
      <c r="C73" s="31">
        <f t="shared" si="534"/>
        <v>184.74666666666667</v>
      </c>
      <c r="D73" s="31">
        <f t="shared" si="535"/>
        <v>276.62</v>
      </c>
      <c r="E73" s="31">
        <f t="shared" si="536"/>
        <v>287.57</v>
      </c>
      <c r="F73" s="23">
        <f t="shared" si="537"/>
        <v>298.62</v>
      </c>
      <c r="G73" s="23">
        <f t="shared" si="538"/>
        <v>552.24</v>
      </c>
      <c r="H73" s="23">
        <f t="shared" si="539"/>
        <v>567.14</v>
      </c>
      <c r="I73" s="23">
        <f t="shared" si="540"/>
        <v>574.14</v>
      </c>
      <c r="J73" s="23">
        <f t="shared" si="541"/>
        <v>596.24</v>
      </c>
      <c r="K73" s="23">
        <f t="shared" si="542"/>
        <v>579.14</v>
      </c>
      <c r="L73" s="23">
        <f t="shared" si="543"/>
        <v>590.24</v>
      </c>
      <c r="M73" s="23">
        <f t="shared" si="544"/>
        <v>593.24</v>
      </c>
    </row>
    <row r="74" spans="1:13">
      <c r="A74" s="20" t="s">
        <v>85</v>
      </c>
      <c r="B74" s="2">
        <v>2718.7</v>
      </c>
      <c r="C74" s="29">
        <f t="shared" si="534"/>
        <v>907.23333333333323</v>
      </c>
      <c r="D74" s="30">
        <f t="shared" si="535"/>
        <v>1360.35</v>
      </c>
      <c r="E74" s="30">
        <f t="shared" si="536"/>
        <v>1371.3</v>
      </c>
      <c r="F74">
        <f t="shared" si="537"/>
        <v>1382.35</v>
      </c>
      <c r="G74">
        <f t="shared" si="538"/>
        <v>2719.7</v>
      </c>
      <c r="H74">
        <f t="shared" si="539"/>
        <v>2734.6</v>
      </c>
      <c r="I74">
        <f t="shared" si="540"/>
        <v>2741.6</v>
      </c>
      <c r="J74">
        <f t="shared" si="541"/>
        <v>2763.7</v>
      </c>
      <c r="K74">
        <f t="shared" si="542"/>
        <v>2746.6</v>
      </c>
      <c r="L74">
        <f t="shared" si="543"/>
        <v>2757.7</v>
      </c>
      <c r="M74">
        <f t="shared" si="544"/>
        <v>2760.7</v>
      </c>
    </row>
    <row r="75" spans="1:13">
      <c r="A75" s="3" t="s">
        <v>86</v>
      </c>
      <c r="B75" s="2">
        <f>B74-204</f>
        <v>2514.6999999999998</v>
      </c>
      <c r="C75" s="29">
        <f t="shared" ref="C75:C80" si="545">(B75+3)/3</f>
        <v>839.23333333333323</v>
      </c>
      <c r="D75" s="30">
        <f t="shared" ref="D75:D80" si="546">(B75+2)/2</f>
        <v>1258.3499999999999</v>
      </c>
      <c r="E75" s="30">
        <f t="shared" ref="E75:E80" si="547">(B75+1+22.9)/2</f>
        <v>1269.3</v>
      </c>
      <c r="F75">
        <f t="shared" ref="F75:F80" si="548">(B75+46)/2</f>
        <v>1280.3499999999999</v>
      </c>
      <c r="G75">
        <f t="shared" ref="G75:G80" si="549">B75+1</f>
        <v>2515.6999999999998</v>
      </c>
      <c r="H75">
        <f t="shared" ref="H75:H80" si="550">B75+15.9</f>
        <v>2530.6</v>
      </c>
      <c r="I75">
        <f t="shared" ref="I75:I80" si="551">B75+22.9</f>
        <v>2537.6</v>
      </c>
      <c r="J75">
        <f t="shared" ref="J75:J80" si="552">B75+46-1</f>
        <v>2559.6999999999998</v>
      </c>
      <c r="K75">
        <f t="shared" ref="K75:K80" si="553">B75+27.9</f>
        <v>2542.6</v>
      </c>
      <c r="L75">
        <f t="shared" ref="L75:L80" si="554">B75+39</f>
        <v>2553.6999999999998</v>
      </c>
      <c r="M75">
        <f t="shared" ref="M75:M80" si="555">B75+42</f>
        <v>2556.6999999999998</v>
      </c>
    </row>
    <row r="76" spans="1:13">
      <c r="A76" s="3" t="s">
        <v>87</v>
      </c>
      <c r="B76" s="2">
        <f>B74+41</f>
        <v>2759.7</v>
      </c>
      <c r="C76" s="29">
        <f t="shared" si="545"/>
        <v>920.9</v>
      </c>
      <c r="D76" s="30">
        <f t="shared" si="546"/>
        <v>1380.85</v>
      </c>
      <c r="E76" s="30">
        <f t="shared" si="547"/>
        <v>1391.8</v>
      </c>
      <c r="F76">
        <f t="shared" si="548"/>
        <v>1402.85</v>
      </c>
      <c r="G76">
        <f t="shared" si="549"/>
        <v>2760.7</v>
      </c>
      <c r="H76">
        <f t="shared" si="550"/>
        <v>2775.6</v>
      </c>
      <c r="I76">
        <f t="shared" si="551"/>
        <v>2782.6</v>
      </c>
      <c r="J76">
        <f t="shared" si="552"/>
        <v>2804.7</v>
      </c>
      <c r="K76">
        <f t="shared" si="553"/>
        <v>2787.6</v>
      </c>
      <c r="L76">
        <f t="shared" si="554"/>
        <v>2798.7</v>
      </c>
      <c r="M76">
        <f t="shared" si="555"/>
        <v>2801.7</v>
      </c>
    </row>
    <row r="77" spans="1:13">
      <c r="A77" s="5" t="s">
        <v>88</v>
      </c>
      <c r="B77" s="2">
        <f>B76+41</f>
        <v>2800.7</v>
      </c>
      <c r="C77" s="29">
        <f t="shared" si="545"/>
        <v>934.56666666666661</v>
      </c>
      <c r="D77" s="30">
        <f t="shared" si="546"/>
        <v>1401.35</v>
      </c>
      <c r="E77" s="30">
        <f t="shared" si="547"/>
        <v>1412.3</v>
      </c>
      <c r="F77">
        <f t="shared" si="548"/>
        <v>1423.35</v>
      </c>
      <c r="G77">
        <f t="shared" si="549"/>
        <v>2801.7</v>
      </c>
      <c r="H77">
        <f t="shared" si="550"/>
        <v>2816.6</v>
      </c>
      <c r="I77">
        <f t="shared" si="551"/>
        <v>2823.6</v>
      </c>
      <c r="J77">
        <f t="shared" si="552"/>
        <v>2845.7</v>
      </c>
      <c r="K77">
        <f t="shared" si="553"/>
        <v>2828.6</v>
      </c>
      <c r="L77">
        <f t="shared" si="554"/>
        <v>2839.7</v>
      </c>
      <c r="M77">
        <f t="shared" si="555"/>
        <v>2842.7</v>
      </c>
    </row>
    <row r="78" spans="1:13">
      <c r="A78" s="5" t="s">
        <v>89</v>
      </c>
      <c r="B78" s="2">
        <f>B74+18</f>
        <v>2736.7</v>
      </c>
      <c r="C78" s="29">
        <f t="shared" si="545"/>
        <v>913.23333333333323</v>
      </c>
      <c r="D78" s="30">
        <f t="shared" si="546"/>
        <v>1369.35</v>
      </c>
      <c r="E78" s="30">
        <f t="shared" si="547"/>
        <v>1380.3</v>
      </c>
      <c r="F78">
        <f t="shared" si="548"/>
        <v>1391.35</v>
      </c>
      <c r="G78">
        <f t="shared" si="549"/>
        <v>2737.7</v>
      </c>
      <c r="H78">
        <f t="shared" si="550"/>
        <v>2752.6</v>
      </c>
      <c r="I78">
        <f t="shared" si="551"/>
        <v>2759.6</v>
      </c>
      <c r="J78">
        <f t="shared" si="552"/>
        <v>2781.7</v>
      </c>
      <c r="K78">
        <f t="shared" si="553"/>
        <v>2764.6</v>
      </c>
      <c r="L78">
        <f t="shared" si="554"/>
        <v>2775.7</v>
      </c>
      <c r="M78">
        <f t="shared" si="555"/>
        <v>2778.7</v>
      </c>
    </row>
    <row r="79" spans="1:13" s="23" customFormat="1">
      <c r="A79" s="14" t="s">
        <v>90</v>
      </c>
      <c r="B79" s="22">
        <f>B74-18</f>
        <v>2700.7</v>
      </c>
      <c r="C79" s="31">
        <f t="shared" si="545"/>
        <v>901.23333333333323</v>
      </c>
      <c r="D79" s="31">
        <f t="shared" si="546"/>
        <v>1351.35</v>
      </c>
      <c r="E79" s="31">
        <f t="shared" si="547"/>
        <v>1362.3</v>
      </c>
      <c r="F79" s="23">
        <f t="shared" si="548"/>
        <v>1373.35</v>
      </c>
      <c r="G79" s="23">
        <f t="shared" si="549"/>
        <v>2701.7</v>
      </c>
      <c r="H79" s="23">
        <f t="shared" si="550"/>
        <v>2716.6</v>
      </c>
      <c r="I79" s="23">
        <f t="shared" si="551"/>
        <v>2723.6</v>
      </c>
      <c r="J79" s="23">
        <f t="shared" si="552"/>
        <v>2745.7</v>
      </c>
      <c r="K79" s="23">
        <f t="shared" si="553"/>
        <v>2728.6</v>
      </c>
      <c r="L79" s="23">
        <f t="shared" si="554"/>
        <v>2739.7</v>
      </c>
      <c r="M79" s="23">
        <f t="shared" si="555"/>
        <v>2742.7</v>
      </c>
    </row>
    <row r="80" spans="1:13">
      <c r="A80" s="20" t="s">
        <v>91</v>
      </c>
      <c r="B80" s="2">
        <v>2700.7</v>
      </c>
      <c r="C80" s="29">
        <f t="shared" si="545"/>
        <v>901.23333333333323</v>
      </c>
      <c r="D80" s="30">
        <f t="shared" si="546"/>
        <v>1351.35</v>
      </c>
      <c r="E80" s="30">
        <f t="shared" si="547"/>
        <v>1362.3</v>
      </c>
      <c r="F80">
        <f t="shared" si="548"/>
        <v>1373.35</v>
      </c>
      <c r="G80">
        <f t="shared" si="549"/>
        <v>2701.7</v>
      </c>
      <c r="H80">
        <f t="shared" si="550"/>
        <v>2716.6</v>
      </c>
      <c r="I80">
        <f t="shared" si="551"/>
        <v>2723.6</v>
      </c>
      <c r="J80">
        <f t="shared" si="552"/>
        <v>2745.7</v>
      </c>
      <c r="K80">
        <f t="shared" si="553"/>
        <v>2728.6</v>
      </c>
      <c r="L80">
        <f t="shared" si="554"/>
        <v>2739.7</v>
      </c>
      <c r="M80">
        <f t="shared" si="555"/>
        <v>2742.7</v>
      </c>
    </row>
    <row r="81" spans="1:13">
      <c r="A81" s="3" t="s">
        <v>86</v>
      </c>
      <c r="B81" s="2">
        <f>B80-204</f>
        <v>2496.6999999999998</v>
      </c>
      <c r="C81" s="29">
        <f t="shared" ref="C81:C86" si="556">(B81+3)/3</f>
        <v>833.23333333333323</v>
      </c>
      <c r="D81" s="30">
        <f t="shared" ref="D81:D86" si="557">(B81+2)/2</f>
        <v>1249.3499999999999</v>
      </c>
      <c r="E81" s="30">
        <f t="shared" ref="E81:E86" si="558">(B81+1+22.9)/2</f>
        <v>1260.3</v>
      </c>
      <c r="F81">
        <f t="shared" ref="F81:F86" si="559">(B81+46)/2</f>
        <v>1271.3499999999999</v>
      </c>
      <c r="G81">
        <f t="shared" ref="G81:G86" si="560">B81+1</f>
        <v>2497.6999999999998</v>
      </c>
      <c r="H81">
        <f t="shared" ref="H81:H86" si="561">B81+15.9</f>
        <v>2512.6</v>
      </c>
      <c r="I81">
        <f t="shared" ref="I81:I86" si="562">B81+22.9</f>
        <v>2519.6</v>
      </c>
      <c r="J81">
        <f t="shared" ref="J81:J86" si="563">B81+46-1</f>
        <v>2541.6999999999998</v>
      </c>
      <c r="K81">
        <f t="shared" ref="K81:K86" si="564">B81+27.9</f>
        <v>2524.6</v>
      </c>
      <c r="L81">
        <f t="shared" ref="L81:L86" si="565">B81+39</f>
        <v>2535.6999999999998</v>
      </c>
      <c r="M81">
        <f t="shared" ref="M81:M86" si="566">B81+42</f>
        <v>2538.6999999999998</v>
      </c>
    </row>
    <row r="82" spans="1:13">
      <c r="A82" s="3" t="s">
        <v>87</v>
      </c>
      <c r="B82" s="2">
        <f>B80+41</f>
        <v>2741.7</v>
      </c>
      <c r="C82" s="29">
        <f t="shared" si="556"/>
        <v>914.9</v>
      </c>
      <c r="D82" s="30">
        <f t="shared" si="557"/>
        <v>1371.85</v>
      </c>
      <c r="E82" s="30">
        <f t="shared" si="558"/>
        <v>1382.8</v>
      </c>
      <c r="F82">
        <f t="shared" si="559"/>
        <v>1393.85</v>
      </c>
      <c r="G82">
        <f t="shared" si="560"/>
        <v>2742.7</v>
      </c>
      <c r="H82">
        <f t="shared" si="561"/>
        <v>2757.6</v>
      </c>
      <c r="I82">
        <f t="shared" si="562"/>
        <v>2764.6</v>
      </c>
      <c r="J82">
        <f t="shared" si="563"/>
        <v>2786.7</v>
      </c>
      <c r="K82">
        <f t="shared" si="564"/>
        <v>2769.6</v>
      </c>
      <c r="L82">
        <f t="shared" si="565"/>
        <v>2780.7</v>
      </c>
      <c r="M82">
        <f t="shared" si="566"/>
        <v>2783.7</v>
      </c>
    </row>
    <row r="83" spans="1:13">
      <c r="A83" s="5" t="s">
        <v>88</v>
      </c>
      <c r="B83" s="2">
        <f>B82+41</f>
        <v>2782.7</v>
      </c>
      <c r="C83" s="29">
        <f t="shared" si="556"/>
        <v>928.56666666666661</v>
      </c>
      <c r="D83" s="30">
        <f t="shared" si="557"/>
        <v>1392.35</v>
      </c>
      <c r="E83" s="30">
        <f t="shared" si="558"/>
        <v>1403.3</v>
      </c>
      <c r="F83">
        <f t="shared" si="559"/>
        <v>1414.35</v>
      </c>
      <c r="G83">
        <f t="shared" si="560"/>
        <v>2783.7</v>
      </c>
      <c r="H83">
        <f t="shared" si="561"/>
        <v>2798.6</v>
      </c>
      <c r="I83">
        <f t="shared" si="562"/>
        <v>2805.6</v>
      </c>
      <c r="J83">
        <f t="shared" si="563"/>
        <v>2827.7</v>
      </c>
      <c r="K83">
        <f t="shared" si="564"/>
        <v>2810.6</v>
      </c>
      <c r="L83">
        <f t="shared" si="565"/>
        <v>2821.7</v>
      </c>
      <c r="M83">
        <f t="shared" si="566"/>
        <v>2824.7</v>
      </c>
    </row>
    <row r="84" spans="1:13">
      <c r="A84" s="5" t="s">
        <v>89</v>
      </c>
      <c r="B84" s="2">
        <f>B80+18</f>
        <v>2718.7</v>
      </c>
      <c r="C84" s="29">
        <f t="shared" si="556"/>
        <v>907.23333333333323</v>
      </c>
      <c r="D84" s="30">
        <f t="shared" si="557"/>
        <v>1360.35</v>
      </c>
      <c r="E84" s="30">
        <f t="shared" si="558"/>
        <v>1371.3</v>
      </c>
      <c r="F84">
        <f t="shared" si="559"/>
        <v>1382.35</v>
      </c>
      <c r="G84">
        <f t="shared" si="560"/>
        <v>2719.7</v>
      </c>
      <c r="H84">
        <f t="shared" si="561"/>
        <v>2734.6</v>
      </c>
      <c r="I84">
        <f t="shared" si="562"/>
        <v>2741.6</v>
      </c>
      <c r="J84">
        <f t="shared" si="563"/>
        <v>2763.7</v>
      </c>
      <c r="K84">
        <f t="shared" si="564"/>
        <v>2746.6</v>
      </c>
      <c r="L84">
        <f t="shared" si="565"/>
        <v>2757.7</v>
      </c>
      <c r="M84">
        <f t="shared" si="566"/>
        <v>2760.7</v>
      </c>
    </row>
    <row r="85" spans="1:13" s="23" customFormat="1">
      <c r="A85" s="14" t="s">
        <v>90</v>
      </c>
      <c r="B85" s="22">
        <f>B80-18</f>
        <v>2682.7</v>
      </c>
      <c r="C85" s="31">
        <f t="shared" si="556"/>
        <v>895.23333333333323</v>
      </c>
      <c r="D85" s="31">
        <f t="shared" si="557"/>
        <v>1342.35</v>
      </c>
      <c r="E85" s="31">
        <f t="shared" si="558"/>
        <v>1353.3</v>
      </c>
      <c r="F85" s="23">
        <f t="shared" si="559"/>
        <v>1364.35</v>
      </c>
      <c r="G85" s="23">
        <f t="shared" si="560"/>
        <v>2683.7</v>
      </c>
      <c r="H85" s="23">
        <f t="shared" si="561"/>
        <v>2698.6</v>
      </c>
      <c r="I85" s="23">
        <f t="shared" si="562"/>
        <v>2705.6</v>
      </c>
      <c r="J85" s="23">
        <f t="shared" si="563"/>
        <v>2727.7</v>
      </c>
      <c r="K85" s="23">
        <f t="shared" si="564"/>
        <v>2710.6</v>
      </c>
      <c r="L85" s="23">
        <f t="shared" si="565"/>
        <v>2721.7</v>
      </c>
      <c r="M85" s="23">
        <f t="shared" si="566"/>
        <v>2724.7</v>
      </c>
    </row>
    <row r="86" spans="1:13">
      <c r="A86" s="20" t="s">
        <v>92</v>
      </c>
      <c r="B86" s="2">
        <v>923.9</v>
      </c>
      <c r="C86" s="29">
        <f t="shared" si="556"/>
        <v>308.96666666666664</v>
      </c>
      <c r="D86" s="30">
        <f t="shared" si="557"/>
        <v>462.95</v>
      </c>
      <c r="E86" s="30">
        <f t="shared" si="558"/>
        <v>473.9</v>
      </c>
      <c r="F86">
        <f t="shared" si="559"/>
        <v>484.95</v>
      </c>
      <c r="G86">
        <f t="shared" si="560"/>
        <v>924.9</v>
      </c>
      <c r="H86">
        <f t="shared" si="561"/>
        <v>939.8</v>
      </c>
      <c r="I86">
        <f t="shared" si="562"/>
        <v>946.8</v>
      </c>
      <c r="J86">
        <f t="shared" si="563"/>
        <v>968.9</v>
      </c>
      <c r="K86">
        <f t="shared" si="564"/>
        <v>951.8</v>
      </c>
      <c r="L86">
        <f t="shared" si="565"/>
        <v>962.9</v>
      </c>
      <c r="M86">
        <f t="shared" si="566"/>
        <v>965.9</v>
      </c>
    </row>
    <row r="87" spans="1:13">
      <c r="A87" s="3" t="s">
        <v>93</v>
      </c>
      <c r="B87" s="2">
        <f>B86-204</f>
        <v>719.9</v>
      </c>
      <c r="C87" s="29">
        <f t="shared" ref="C87:C92" si="567">(B87+3)/3</f>
        <v>240.96666666666667</v>
      </c>
      <c r="D87" s="30">
        <f t="shared" ref="D87:D92" si="568">(B87+2)/2</f>
        <v>360.95</v>
      </c>
      <c r="E87" s="30">
        <f t="shared" ref="E87:E92" si="569">(B87+1+22.9)/2</f>
        <v>371.9</v>
      </c>
      <c r="F87">
        <f t="shared" ref="F87:F92" si="570">(B87+46)/2</f>
        <v>382.95</v>
      </c>
      <c r="G87">
        <f t="shared" ref="G87:G92" si="571">B87+1</f>
        <v>720.9</v>
      </c>
      <c r="H87">
        <f t="shared" ref="H87:H92" si="572">B87+15.9</f>
        <v>735.8</v>
      </c>
      <c r="I87">
        <f t="shared" ref="I87:I92" si="573">B87+22.9</f>
        <v>742.8</v>
      </c>
      <c r="J87">
        <f t="shared" ref="J87:J92" si="574">B87+46-1</f>
        <v>764.9</v>
      </c>
      <c r="K87">
        <f t="shared" ref="K87:K92" si="575">B87+27.9</f>
        <v>747.8</v>
      </c>
      <c r="L87">
        <f t="shared" ref="L87:L92" si="576">B87+39</f>
        <v>758.9</v>
      </c>
      <c r="M87">
        <f t="shared" ref="M87:M92" si="577">B87+42</f>
        <v>761.9</v>
      </c>
    </row>
    <row r="88" spans="1:13">
      <c r="A88" s="3" t="s">
        <v>94</v>
      </c>
      <c r="B88" s="2">
        <f>B86+41</f>
        <v>964.9</v>
      </c>
      <c r="C88" s="29">
        <f t="shared" si="567"/>
        <v>322.63333333333333</v>
      </c>
      <c r="D88" s="30">
        <f t="shared" si="568"/>
        <v>483.45</v>
      </c>
      <c r="E88" s="30">
        <f t="shared" si="569"/>
        <v>494.4</v>
      </c>
      <c r="F88">
        <f t="shared" si="570"/>
        <v>505.45</v>
      </c>
      <c r="G88">
        <f t="shared" si="571"/>
        <v>965.9</v>
      </c>
      <c r="H88">
        <f t="shared" si="572"/>
        <v>980.8</v>
      </c>
      <c r="I88">
        <f t="shared" si="573"/>
        <v>987.8</v>
      </c>
      <c r="J88">
        <f t="shared" si="574"/>
        <v>1009.9</v>
      </c>
      <c r="K88">
        <f t="shared" si="575"/>
        <v>992.8</v>
      </c>
      <c r="L88">
        <f t="shared" si="576"/>
        <v>1003.9</v>
      </c>
      <c r="M88">
        <f t="shared" si="577"/>
        <v>1006.9</v>
      </c>
    </row>
    <row r="89" spans="1:13">
      <c r="A89" s="5" t="s">
        <v>95</v>
      </c>
      <c r="B89" s="2">
        <f>B88+41</f>
        <v>1005.9</v>
      </c>
      <c r="C89" s="29">
        <f t="shared" si="567"/>
        <v>336.3</v>
      </c>
      <c r="D89" s="30">
        <f t="shared" si="568"/>
        <v>503.95</v>
      </c>
      <c r="E89" s="30">
        <f t="shared" si="569"/>
        <v>514.9</v>
      </c>
      <c r="F89">
        <f t="shared" si="570"/>
        <v>525.95000000000005</v>
      </c>
      <c r="G89">
        <f t="shared" si="571"/>
        <v>1006.9</v>
      </c>
      <c r="H89">
        <f t="shared" si="572"/>
        <v>1021.8</v>
      </c>
      <c r="I89">
        <f t="shared" si="573"/>
        <v>1028.8</v>
      </c>
      <c r="J89">
        <f t="shared" si="574"/>
        <v>1050.9000000000001</v>
      </c>
      <c r="K89">
        <f t="shared" si="575"/>
        <v>1033.8</v>
      </c>
      <c r="L89">
        <f t="shared" si="576"/>
        <v>1044.9000000000001</v>
      </c>
      <c r="M89">
        <f t="shared" si="577"/>
        <v>1047.9000000000001</v>
      </c>
    </row>
    <row r="90" spans="1:13">
      <c r="A90" s="5" t="s">
        <v>96</v>
      </c>
      <c r="B90" s="2">
        <f>B86+18</f>
        <v>941.9</v>
      </c>
      <c r="C90" s="29">
        <f t="shared" si="567"/>
        <v>314.96666666666664</v>
      </c>
      <c r="D90" s="30">
        <f t="shared" si="568"/>
        <v>471.95</v>
      </c>
      <c r="E90" s="30">
        <f t="shared" si="569"/>
        <v>482.9</v>
      </c>
      <c r="F90">
        <f t="shared" si="570"/>
        <v>493.95</v>
      </c>
      <c r="G90">
        <f t="shared" si="571"/>
        <v>942.9</v>
      </c>
      <c r="H90">
        <f t="shared" si="572"/>
        <v>957.8</v>
      </c>
      <c r="I90">
        <f t="shared" si="573"/>
        <v>964.8</v>
      </c>
      <c r="J90">
        <f t="shared" si="574"/>
        <v>986.9</v>
      </c>
      <c r="K90">
        <f t="shared" si="575"/>
        <v>969.8</v>
      </c>
      <c r="L90">
        <f t="shared" si="576"/>
        <v>980.9</v>
      </c>
      <c r="M90">
        <f t="shared" si="577"/>
        <v>983.9</v>
      </c>
    </row>
    <row r="91" spans="1:13" s="23" customFormat="1">
      <c r="A91" s="14" t="s">
        <v>97</v>
      </c>
      <c r="B91" s="22">
        <f>B86-18</f>
        <v>905.9</v>
      </c>
      <c r="C91" s="31">
        <f t="shared" si="567"/>
        <v>302.96666666666664</v>
      </c>
      <c r="D91" s="31">
        <f t="shared" si="568"/>
        <v>453.95</v>
      </c>
      <c r="E91" s="31">
        <f t="shared" si="569"/>
        <v>464.9</v>
      </c>
      <c r="F91" s="23">
        <f t="shared" si="570"/>
        <v>475.95</v>
      </c>
      <c r="G91" s="23">
        <f t="shared" si="571"/>
        <v>906.9</v>
      </c>
      <c r="H91" s="23">
        <f t="shared" si="572"/>
        <v>921.8</v>
      </c>
      <c r="I91" s="23">
        <f t="shared" si="573"/>
        <v>928.8</v>
      </c>
      <c r="J91" s="23">
        <f t="shared" si="574"/>
        <v>950.9</v>
      </c>
      <c r="K91" s="23">
        <f t="shared" si="575"/>
        <v>933.8</v>
      </c>
      <c r="L91" s="23">
        <f t="shared" si="576"/>
        <v>944.9</v>
      </c>
      <c r="M91" s="23">
        <f t="shared" si="577"/>
        <v>947.9</v>
      </c>
    </row>
    <row r="92" spans="1:13">
      <c r="A92" s="20" t="s">
        <v>98</v>
      </c>
      <c r="B92" s="2">
        <v>2008.1</v>
      </c>
      <c r="C92" s="29">
        <f t="shared" si="567"/>
        <v>670.36666666666667</v>
      </c>
      <c r="D92" s="30">
        <f t="shared" si="568"/>
        <v>1005.05</v>
      </c>
      <c r="E92" s="30">
        <f t="shared" si="569"/>
        <v>1016</v>
      </c>
      <c r="F92">
        <f t="shared" si="570"/>
        <v>1027.05</v>
      </c>
      <c r="G92">
        <f t="shared" si="571"/>
        <v>2009.1</v>
      </c>
      <c r="H92">
        <f t="shared" si="572"/>
        <v>2024</v>
      </c>
      <c r="I92">
        <f t="shared" si="573"/>
        <v>2031</v>
      </c>
      <c r="J92">
        <f t="shared" si="574"/>
        <v>2053.1</v>
      </c>
      <c r="K92">
        <f t="shared" si="575"/>
        <v>2036</v>
      </c>
      <c r="L92">
        <f t="shared" si="576"/>
        <v>2047.1</v>
      </c>
      <c r="M92">
        <f t="shared" si="577"/>
        <v>2050.1</v>
      </c>
    </row>
    <row r="93" spans="1:13">
      <c r="A93" s="3" t="s">
        <v>99</v>
      </c>
      <c r="B93" s="2">
        <f>B92-204</f>
        <v>1804.1</v>
      </c>
      <c r="C93" s="29">
        <f t="shared" ref="C93:C98" si="578">(B93+3)/3</f>
        <v>602.36666666666667</v>
      </c>
      <c r="D93" s="30">
        <f t="shared" ref="D93:D98" si="579">(B93+2)/2</f>
        <v>903.05</v>
      </c>
      <c r="E93" s="30">
        <f t="shared" ref="E93:E98" si="580">(B93+1+22.9)/2</f>
        <v>914</v>
      </c>
      <c r="F93">
        <f t="shared" ref="F93:F98" si="581">(B93+46)/2</f>
        <v>925.05</v>
      </c>
      <c r="G93">
        <f t="shared" ref="G93:G98" si="582">B93+1</f>
        <v>1805.1</v>
      </c>
      <c r="H93">
        <f t="shared" ref="H93:H98" si="583">B93+15.9</f>
        <v>1820</v>
      </c>
      <c r="I93">
        <f t="shared" ref="I93:I98" si="584">B93+22.9</f>
        <v>1827</v>
      </c>
      <c r="J93">
        <f t="shared" ref="J93:J98" si="585">B93+46-1</f>
        <v>1849.1</v>
      </c>
      <c r="K93">
        <f t="shared" ref="K93:K98" si="586">B93+27.9</f>
        <v>1832</v>
      </c>
      <c r="L93">
        <f t="shared" ref="L93:L98" si="587">B93+39</f>
        <v>1843.1</v>
      </c>
      <c r="M93">
        <f t="shared" ref="M93:M98" si="588">B93+42</f>
        <v>1846.1</v>
      </c>
    </row>
    <row r="94" spans="1:13">
      <c r="A94" s="3" t="s">
        <v>100</v>
      </c>
      <c r="B94" s="2">
        <f>B92+41</f>
        <v>2049.1</v>
      </c>
      <c r="C94" s="29">
        <f t="shared" si="578"/>
        <v>684.0333333333333</v>
      </c>
      <c r="D94" s="30">
        <f t="shared" si="579"/>
        <v>1025.55</v>
      </c>
      <c r="E94" s="30">
        <f t="shared" si="580"/>
        <v>1036.5</v>
      </c>
      <c r="F94">
        <f t="shared" si="581"/>
        <v>1047.55</v>
      </c>
      <c r="G94">
        <f t="shared" si="582"/>
        <v>2050.1</v>
      </c>
      <c r="H94">
        <f t="shared" si="583"/>
        <v>2065</v>
      </c>
      <c r="I94">
        <f t="shared" si="584"/>
        <v>2072</v>
      </c>
      <c r="J94">
        <f t="shared" si="585"/>
        <v>2094.1</v>
      </c>
      <c r="K94">
        <f t="shared" si="586"/>
        <v>2077</v>
      </c>
      <c r="L94">
        <f t="shared" si="587"/>
        <v>2088.1</v>
      </c>
      <c r="M94">
        <f t="shared" si="588"/>
        <v>2091.1</v>
      </c>
    </row>
    <row r="95" spans="1:13">
      <c r="A95" s="5" t="s">
        <v>101</v>
      </c>
      <c r="B95" s="2">
        <f>B94+41</f>
        <v>2090.1</v>
      </c>
      <c r="C95" s="29">
        <f t="shared" si="578"/>
        <v>697.69999999999993</v>
      </c>
      <c r="D95" s="30">
        <f t="shared" si="579"/>
        <v>1046.05</v>
      </c>
      <c r="E95" s="30">
        <f t="shared" si="580"/>
        <v>1057</v>
      </c>
      <c r="F95">
        <f t="shared" si="581"/>
        <v>1068.05</v>
      </c>
      <c r="G95">
        <f t="shared" si="582"/>
        <v>2091.1</v>
      </c>
      <c r="H95">
        <f t="shared" si="583"/>
        <v>2106</v>
      </c>
      <c r="I95">
        <f t="shared" si="584"/>
        <v>2113</v>
      </c>
      <c r="J95">
        <f t="shared" si="585"/>
        <v>2135.1</v>
      </c>
      <c r="K95">
        <f t="shared" si="586"/>
        <v>2118</v>
      </c>
      <c r="L95">
        <f t="shared" si="587"/>
        <v>2129.1</v>
      </c>
      <c r="M95">
        <f t="shared" si="588"/>
        <v>2132.1</v>
      </c>
    </row>
    <row r="96" spans="1:13">
      <c r="A96" s="5" t="s">
        <v>102</v>
      </c>
      <c r="B96" s="2">
        <f>B92+18</f>
        <v>2026.1</v>
      </c>
      <c r="C96" s="29">
        <f t="shared" si="578"/>
        <v>676.36666666666667</v>
      </c>
      <c r="D96" s="30">
        <f t="shared" si="579"/>
        <v>1014.05</v>
      </c>
      <c r="E96" s="30">
        <f t="shared" si="580"/>
        <v>1025</v>
      </c>
      <c r="F96">
        <f t="shared" si="581"/>
        <v>1036.05</v>
      </c>
      <c r="G96">
        <f t="shared" si="582"/>
        <v>2027.1</v>
      </c>
      <c r="H96">
        <f t="shared" si="583"/>
        <v>2042</v>
      </c>
      <c r="I96">
        <f t="shared" si="584"/>
        <v>2049</v>
      </c>
      <c r="J96">
        <f t="shared" si="585"/>
        <v>2071.1</v>
      </c>
      <c r="K96">
        <f t="shared" si="586"/>
        <v>2054</v>
      </c>
      <c r="L96">
        <f t="shared" si="587"/>
        <v>2065.1</v>
      </c>
      <c r="M96">
        <f t="shared" si="588"/>
        <v>2068.1</v>
      </c>
    </row>
    <row r="97" spans="1:13" s="23" customFormat="1">
      <c r="A97" s="14" t="s">
        <v>103</v>
      </c>
      <c r="B97" s="22">
        <f>B92-18</f>
        <v>1990.1</v>
      </c>
      <c r="C97" s="31">
        <f t="shared" si="578"/>
        <v>664.36666666666667</v>
      </c>
      <c r="D97" s="31">
        <f t="shared" si="579"/>
        <v>996.05</v>
      </c>
      <c r="E97" s="31">
        <f t="shared" si="580"/>
        <v>1007</v>
      </c>
      <c r="F97" s="23">
        <f t="shared" si="581"/>
        <v>1018.05</v>
      </c>
      <c r="G97" s="23">
        <f t="shared" si="582"/>
        <v>1991.1</v>
      </c>
      <c r="H97" s="23">
        <f t="shared" si="583"/>
        <v>2006</v>
      </c>
      <c r="I97" s="23">
        <f t="shared" si="584"/>
        <v>2013</v>
      </c>
      <c r="J97" s="23">
        <f t="shared" si="585"/>
        <v>2035.1</v>
      </c>
      <c r="K97" s="23">
        <f t="shared" si="586"/>
        <v>2018</v>
      </c>
      <c r="L97" s="23">
        <f t="shared" si="587"/>
        <v>2029.1</v>
      </c>
      <c r="M97" s="23">
        <f t="shared" si="588"/>
        <v>2032.1</v>
      </c>
    </row>
    <row r="98" spans="1:13">
      <c r="A98" s="20" t="s">
        <v>104</v>
      </c>
      <c r="B98" s="2">
        <v>852.8</v>
      </c>
      <c r="C98" s="29">
        <f t="shared" si="578"/>
        <v>285.26666666666665</v>
      </c>
      <c r="D98" s="30">
        <f t="shared" si="579"/>
        <v>427.4</v>
      </c>
      <c r="E98" s="30">
        <f t="shared" si="580"/>
        <v>438.34999999999997</v>
      </c>
      <c r="F98">
        <f t="shared" si="581"/>
        <v>449.4</v>
      </c>
      <c r="G98">
        <f t="shared" si="582"/>
        <v>853.8</v>
      </c>
      <c r="H98">
        <f t="shared" si="583"/>
        <v>868.69999999999993</v>
      </c>
      <c r="I98">
        <f t="shared" si="584"/>
        <v>875.69999999999993</v>
      </c>
      <c r="J98">
        <f t="shared" si="585"/>
        <v>897.8</v>
      </c>
      <c r="K98">
        <f t="shared" si="586"/>
        <v>880.69999999999993</v>
      </c>
      <c r="L98">
        <f t="shared" si="587"/>
        <v>891.8</v>
      </c>
      <c r="M98">
        <f t="shared" si="588"/>
        <v>894.8</v>
      </c>
    </row>
    <row r="99" spans="1:13">
      <c r="A99" s="3" t="s">
        <v>105</v>
      </c>
      <c r="B99" s="2">
        <f>B98-204</f>
        <v>648.79999999999995</v>
      </c>
      <c r="C99" s="29">
        <f t="shared" ref="C99:C121" si="589">(B99+3)/3</f>
        <v>217.26666666666665</v>
      </c>
      <c r="D99" s="30">
        <f t="shared" ref="D99:D121" si="590">(B99+2)/2</f>
        <v>325.39999999999998</v>
      </c>
      <c r="E99" s="30">
        <f t="shared" ref="E99:E121" si="591">(B99+1+22.9)/2</f>
        <v>336.34999999999997</v>
      </c>
      <c r="F99">
        <f t="shared" ref="F99:F121" si="592">(B99+46)/2</f>
        <v>347.4</v>
      </c>
      <c r="G99">
        <f t="shared" ref="G99:G121" si="593">B99+1</f>
        <v>649.79999999999995</v>
      </c>
      <c r="H99">
        <f t="shared" ref="H99:H121" si="594">B99+15.9</f>
        <v>664.69999999999993</v>
      </c>
      <c r="I99">
        <f t="shared" ref="I99:I121" si="595">B99+22.9</f>
        <v>671.69999999999993</v>
      </c>
      <c r="J99">
        <f t="shared" ref="J99:J121" si="596">B99+46-1</f>
        <v>693.8</v>
      </c>
      <c r="K99">
        <f t="shared" ref="K99:K121" si="597">B99+27.9</f>
        <v>676.69999999999993</v>
      </c>
      <c r="L99">
        <f t="shared" ref="L99:L121" si="598">B99+39</f>
        <v>687.8</v>
      </c>
      <c r="M99">
        <f t="shared" ref="M99:M121" si="599">B99+42</f>
        <v>690.8</v>
      </c>
    </row>
    <row r="100" spans="1:13">
      <c r="A100" s="3" t="s">
        <v>106</v>
      </c>
      <c r="B100" s="2">
        <f>B98+41</f>
        <v>893.8</v>
      </c>
      <c r="C100" s="29">
        <f t="shared" si="589"/>
        <v>298.93333333333334</v>
      </c>
      <c r="D100" s="30">
        <f t="shared" si="590"/>
        <v>447.9</v>
      </c>
      <c r="E100" s="30">
        <f t="shared" si="591"/>
        <v>458.84999999999997</v>
      </c>
      <c r="F100">
        <f t="shared" si="592"/>
        <v>469.9</v>
      </c>
      <c r="G100">
        <f t="shared" si="593"/>
        <v>894.8</v>
      </c>
      <c r="H100">
        <f t="shared" si="594"/>
        <v>909.69999999999993</v>
      </c>
      <c r="I100">
        <f t="shared" si="595"/>
        <v>916.69999999999993</v>
      </c>
      <c r="J100">
        <f t="shared" si="596"/>
        <v>938.8</v>
      </c>
      <c r="K100">
        <f t="shared" si="597"/>
        <v>921.69999999999993</v>
      </c>
      <c r="L100">
        <f t="shared" si="598"/>
        <v>932.8</v>
      </c>
      <c r="M100">
        <f t="shared" si="599"/>
        <v>935.8</v>
      </c>
    </row>
    <row r="101" spans="1:13">
      <c r="A101" s="5" t="s">
        <v>107</v>
      </c>
      <c r="B101" s="2">
        <f>B100+41</f>
        <v>934.8</v>
      </c>
      <c r="C101" s="29">
        <f t="shared" si="589"/>
        <v>312.59999999999997</v>
      </c>
      <c r="D101" s="30">
        <f t="shared" si="590"/>
        <v>468.4</v>
      </c>
      <c r="E101" s="30">
        <f t="shared" si="591"/>
        <v>479.34999999999997</v>
      </c>
      <c r="F101">
        <f t="shared" si="592"/>
        <v>490.4</v>
      </c>
      <c r="G101">
        <f t="shared" si="593"/>
        <v>935.8</v>
      </c>
      <c r="H101">
        <f t="shared" si="594"/>
        <v>950.69999999999993</v>
      </c>
      <c r="I101">
        <f t="shared" si="595"/>
        <v>957.69999999999993</v>
      </c>
      <c r="J101">
        <f t="shared" si="596"/>
        <v>979.8</v>
      </c>
      <c r="K101">
        <f t="shared" si="597"/>
        <v>962.69999999999993</v>
      </c>
      <c r="L101">
        <f t="shared" si="598"/>
        <v>973.8</v>
      </c>
      <c r="M101">
        <f t="shared" si="599"/>
        <v>976.8</v>
      </c>
    </row>
    <row r="102" spans="1:13">
      <c r="A102" s="38" t="s">
        <v>110</v>
      </c>
      <c r="B102" s="2">
        <f>B98+18</f>
        <v>870.8</v>
      </c>
      <c r="C102" s="29">
        <f t="shared" si="589"/>
        <v>291.26666666666665</v>
      </c>
      <c r="D102" s="30">
        <f t="shared" si="590"/>
        <v>436.4</v>
      </c>
      <c r="E102" s="30">
        <f t="shared" si="591"/>
        <v>447.34999999999997</v>
      </c>
      <c r="F102">
        <f t="shared" si="592"/>
        <v>458.4</v>
      </c>
      <c r="G102">
        <f t="shared" si="593"/>
        <v>871.8</v>
      </c>
      <c r="H102">
        <f t="shared" si="594"/>
        <v>886.69999999999993</v>
      </c>
      <c r="I102">
        <f t="shared" si="595"/>
        <v>893.69999999999993</v>
      </c>
      <c r="J102">
        <f t="shared" si="596"/>
        <v>915.8</v>
      </c>
      <c r="K102">
        <f t="shared" si="597"/>
        <v>898.69999999999993</v>
      </c>
      <c r="L102">
        <f t="shared" si="598"/>
        <v>909.8</v>
      </c>
      <c r="M102">
        <f t="shared" si="599"/>
        <v>912.8</v>
      </c>
    </row>
    <row r="103" spans="1:13">
      <c r="A103" s="3" t="s">
        <v>108</v>
      </c>
      <c r="B103" s="2">
        <f>B98-18</f>
        <v>834.8</v>
      </c>
      <c r="C103" s="29">
        <f t="shared" si="589"/>
        <v>279.26666666666665</v>
      </c>
      <c r="D103" s="30">
        <f t="shared" si="590"/>
        <v>418.4</v>
      </c>
      <c r="E103" s="30">
        <f t="shared" si="591"/>
        <v>429.34999999999997</v>
      </c>
      <c r="F103">
        <f t="shared" si="592"/>
        <v>440.4</v>
      </c>
      <c r="G103">
        <f t="shared" si="593"/>
        <v>835.8</v>
      </c>
      <c r="H103">
        <f t="shared" si="594"/>
        <v>850.69999999999993</v>
      </c>
      <c r="I103">
        <f t="shared" si="595"/>
        <v>857.69999999999993</v>
      </c>
      <c r="J103">
        <f t="shared" si="596"/>
        <v>879.8</v>
      </c>
      <c r="K103">
        <f t="shared" si="597"/>
        <v>862.69999999999993</v>
      </c>
      <c r="L103">
        <f t="shared" si="598"/>
        <v>873.8</v>
      </c>
      <c r="M103">
        <f t="shared" si="599"/>
        <v>876.8</v>
      </c>
    </row>
    <row r="104" spans="1:13">
      <c r="A104" s="20" t="s">
        <v>109</v>
      </c>
      <c r="B104" s="2">
        <v>1098.0999999999999</v>
      </c>
      <c r="C104" s="29">
        <f t="shared" si="589"/>
        <v>367.0333333333333</v>
      </c>
      <c r="D104" s="30">
        <f t="shared" si="590"/>
        <v>550.04999999999995</v>
      </c>
      <c r="E104" s="30">
        <f t="shared" si="591"/>
        <v>561</v>
      </c>
      <c r="F104">
        <f t="shared" si="592"/>
        <v>572.04999999999995</v>
      </c>
      <c r="G104">
        <f t="shared" si="593"/>
        <v>1099.0999999999999</v>
      </c>
      <c r="H104">
        <f t="shared" si="594"/>
        <v>1114</v>
      </c>
      <c r="I104">
        <f t="shared" si="595"/>
        <v>1121</v>
      </c>
      <c r="J104">
        <f t="shared" si="596"/>
        <v>1143.0999999999999</v>
      </c>
      <c r="K104">
        <f t="shared" si="597"/>
        <v>1126</v>
      </c>
      <c r="L104">
        <f t="shared" si="598"/>
        <v>1137.0999999999999</v>
      </c>
      <c r="M104">
        <f t="shared" si="599"/>
        <v>1140.0999999999999</v>
      </c>
    </row>
    <row r="105" spans="1:13">
      <c r="A105" s="3" t="s">
        <v>111</v>
      </c>
      <c r="B105" s="2">
        <f>B104-204</f>
        <v>894.09999999999991</v>
      </c>
      <c r="C105" s="29">
        <f t="shared" si="589"/>
        <v>299.0333333333333</v>
      </c>
      <c r="D105" s="30">
        <f t="shared" si="590"/>
        <v>448.04999999999995</v>
      </c>
      <c r="E105" s="30">
        <f t="shared" si="591"/>
        <v>458.99999999999994</v>
      </c>
      <c r="F105">
        <f t="shared" si="592"/>
        <v>470.04999999999995</v>
      </c>
      <c r="G105">
        <f t="shared" si="593"/>
        <v>895.09999999999991</v>
      </c>
      <c r="H105">
        <f t="shared" si="594"/>
        <v>909.99999999999989</v>
      </c>
      <c r="I105">
        <f t="shared" si="595"/>
        <v>916.99999999999989</v>
      </c>
      <c r="J105">
        <f t="shared" si="596"/>
        <v>939.09999999999991</v>
      </c>
      <c r="K105">
        <f t="shared" si="597"/>
        <v>921.99999999999989</v>
      </c>
      <c r="L105">
        <f t="shared" si="598"/>
        <v>933.09999999999991</v>
      </c>
      <c r="M105">
        <f t="shared" si="599"/>
        <v>936.09999999999991</v>
      </c>
    </row>
    <row r="106" spans="1:13">
      <c r="A106" s="3" t="s">
        <v>112</v>
      </c>
      <c r="B106" s="2">
        <f>B104+41</f>
        <v>1139.0999999999999</v>
      </c>
      <c r="C106" s="29">
        <f t="shared" si="589"/>
        <v>380.7</v>
      </c>
      <c r="D106" s="30">
        <f t="shared" si="590"/>
        <v>570.54999999999995</v>
      </c>
      <c r="E106" s="30">
        <f t="shared" si="591"/>
        <v>581.5</v>
      </c>
      <c r="F106">
        <f t="shared" si="592"/>
        <v>592.54999999999995</v>
      </c>
      <c r="G106">
        <f t="shared" si="593"/>
        <v>1140.0999999999999</v>
      </c>
      <c r="H106">
        <f t="shared" si="594"/>
        <v>1155</v>
      </c>
      <c r="I106">
        <f t="shared" si="595"/>
        <v>1162</v>
      </c>
      <c r="J106">
        <f t="shared" si="596"/>
        <v>1184.0999999999999</v>
      </c>
      <c r="K106">
        <f t="shared" si="597"/>
        <v>1167</v>
      </c>
      <c r="L106">
        <f t="shared" si="598"/>
        <v>1178.0999999999999</v>
      </c>
      <c r="M106">
        <f t="shared" si="599"/>
        <v>1181.0999999999999</v>
      </c>
    </row>
    <row r="107" spans="1:13">
      <c r="A107" s="5" t="s">
        <v>113</v>
      </c>
      <c r="B107" s="2">
        <f>B106+41</f>
        <v>1180.0999999999999</v>
      </c>
      <c r="C107" s="29">
        <f t="shared" si="589"/>
        <v>394.36666666666662</v>
      </c>
      <c r="D107" s="30">
        <f t="shared" si="590"/>
        <v>591.04999999999995</v>
      </c>
      <c r="E107" s="30">
        <f t="shared" si="591"/>
        <v>602</v>
      </c>
      <c r="F107">
        <f t="shared" si="592"/>
        <v>613.04999999999995</v>
      </c>
      <c r="G107">
        <f t="shared" si="593"/>
        <v>1181.0999999999999</v>
      </c>
      <c r="H107">
        <f t="shared" si="594"/>
        <v>1196</v>
      </c>
      <c r="I107">
        <f t="shared" si="595"/>
        <v>1203</v>
      </c>
      <c r="J107">
        <f t="shared" si="596"/>
        <v>1225.0999999999999</v>
      </c>
      <c r="K107">
        <f t="shared" si="597"/>
        <v>1208</v>
      </c>
      <c r="L107">
        <f t="shared" si="598"/>
        <v>1219.0999999999999</v>
      </c>
      <c r="M107">
        <f t="shared" si="599"/>
        <v>1222.0999999999999</v>
      </c>
    </row>
    <row r="108" spans="1:13">
      <c r="A108" s="38" t="s">
        <v>114</v>
      </c>
      <c r="B108" s="2">
        <f>B104+18</f>
        <v>1116.0999999999999</v>
      </c>
      <c r="C108" s="29">
        <f t="shared" si="589"/>
        <v>373.0333333333333</v>
      </c>
      <c r="D108" s="30">
        <f t="shared" si="590"/>
        <v>559.04999999999995</v>
      </c>
      <c r="E108" s="30">
        <f t="shared" si="591"/>
        <v>570</v>
      </c>
      <c r="F108">
        <f t="shared" si="592"/>
        <v>581.04999999999995</v>
      </c>
      <c r="G108">
        <f t="shared" si="593"/>
        <v>1117.0999999999999</v>
      </c>
      <c r="H108">
        <f t="shared" si="594"/>
        <v>1132</v>
      </c>
      <c r="I108">
        <f t="shared" si="595"/>
        <v>1139</v>
      </c>
      <c r="J108">
        <f t="shared" si="596"/>
        <v>1161.0999999999999</v>
      </c>
      <c r="K108">
        <f t="shared" si="597"/>
        <v>1144</v>
      </c>
      <c r="L108">
        <f t="shared" si="598"/>
        <v>1155.0999999999999</v>
      </c>
      <c r="M108">
        <f t="shared" si="599"/>
        <v>1158.0999999999999</v>
      </c>
    </row>
    <row r="109" spans="1:13" s="23" customFormat="1">
      <c r="A109" s="14" t="s">
        <v>115</v>
      </c>
      <c r="B109" s="22">
        <f>B104-18</f>
        <v>1080.0999999999999</v>
      </c>
      <c r="C109" s="31">
        <f t="shared" si="589"/>
        <v>361.0333333333333</v>
      </c>
      <c r="D109" s="31">
        <f t="shared" si="590"/>
        <v>541.04999999999995</v>
      </c>
      <c r="E109" s="31">
        <f t="shared" si="591"/>
        <v>552</v>
      </c>
      <c r="F109" s="23">
        <f t="shared" si="592"/>
        <v>563.04999999999995</v>
      </c>
      <c r="G109" s="23">
        <f t="shared" si="593"/>
        <v>1081.0999999999999</v>
      </c>
      <c r="H109" s="23">
        <f t="shared" si="594"/>
        <v>1096</v>
      </c>
      <c r="I109" s="23">
        <f t="shared" si="595"/>
        <v>1103</v>
      </c>
      <c r="J109" s="23">
        <f t="shared" si="596"/>
        <v>1125.0999999999999</v>
      </c>
      <c r="K109" s="23">
        <f t="shared" si="597"/>
        <v>1108</v>
      </c>
      <c r="L109" s="23">
        <f t="shared" si="598"/>
        <v>1119.0999999999999</v>
      </c>
      <c r="M109" s="23">
        <f t="shared" si="599"/>
        <v>1122.0999999999999</v>
      </c>
    </row>
    <row r="110" spans="1:13">
      <c r="A110" s="20" t="s">
        <v>116</v>
      </c>
      <c r="B110" s="43">
        <v>1013</v>
      </c>
      <c r="C110" s="29">
        <f t="shared" si="589"/>
        <v>338.66666666666669</v>
      </c>
      <c r="D110" s="30">
        <f t="shared" si="590"/>
        <v>507.5</v>
      </c>
      <c r="E110" s="30">
        <f t="shared" si="591"/>
        <v>518.45000000000005</v>
      </c>
      <c r="F110" s="30">
        <f t="shared" si="592"/>
        <v>529.5</v>
      </c>
      <c r="G110" s="30">
        <f t="shared" si="593"/>
        <v>1014</v>
      </c>
      <c r="H110" s="30">
        <f t="shared" si="594"/>
        <v>1028.9000000000001</v>
      </c>
      <c r="I110" s="30">
        <f t="shared" si="595"/>
        <v>1035.9000000000001</v>
      </c>
      <c r="J110" s="30">
        <f t="shared" si="596"/>
        <v>1058</v>
      </c>
      <c r="K110" s="30">
        <f t="shared" si="597"/>
        <v>1040.9000000000001</v>
      </c>
      <c r="L110" s="30">
        <f t="shared" si="598"/>
        <v>1052</v>
      </c>
      <c r="M110" s="30">
        <f t="shared" si="599"/>
        <v>1055</v>
      </c>
    </row>
    <row r="111" spans="1:13">
      <c r="A111" s="3" t="s">
        <v>117</v>
      </c>
      <c r="B111" s="43">
        <f>B110-204</f>
        <v>809</v>
      </c>
      <c r="C111" s="29">
        <f t="shared" si="589"/>
        <v>270.66666666666669</v>
      </c>
      <c r="D111" s="30">
        <f t="shared" si="590"/>
        <v>405.5</v>
      </c>
      <c r="E111" s="30">
        <f t="shared" si="591"/>
        <v>416.45</v>
      </c>
      <c r="F111" s="30">
        <f t="shared" si="592"/>
        <v>427.5</v>
      </c>
      <c r="G111" s="30">
        <f t="shared" si="593"/>
        <v>810</v>
      </c>
      <c r="H111" s="30">
        <f t="shared" si="594"/>
        <v>824.9</v>
      </c>
      <c r="I111" s="30">
        <f t="shared" si="595"/>
        <v>831.9</v>
      </c>
      <c r="J111" s="30">
        <f t="shared" si="596"/>
        <v>854</v>
      </c>
      <c r="K111" s="30">
        <f t="shared" si="597"/>
        <v>836.9</v>
      </c>
      <c r="L111" s="30">
        <f t="shared" si="598"/>
        <v>848</v>
      </c>
      <c r="M111" s="30">
        <f t="shared" si="599"/>
        <v>851</v>
      </c>
    </row>
    <row r="112" spans="1:13">
      <c r="A112" s="3" t="s">
        <v>118</v>
      </c>
      <c r="B112" s="43">
        <f>B110+41</f>
        <v>1054</v>
      </c>
      <c r="C112" s="29">
        <f t="shared" si="589"/>
        <v>352.33333333333331</v>
      </c>
      <c r="D112" s="30">
        <f t="shared" si="590"/>
        <v>528</v>
      </c>
      <c r="E112" s="30">
        <f t="shared" si="591"/>
        <v>538.95000000000005</v>
      </c>
      <c r="F112" s="30">
        <f t="shared" si="592"/>
        <v>550</v>
      </c>
      <c r="G112" s="30">
        <f t="shared" si="593"/>
        <v>1055</v>
      </c>
      <c r="H112" s="30">
        <f t="shared" si="594"/>
        <v>1069.9000000000001</v>
      </c>
      <c r="I112" s="30">
        <f t="shared" si="595"/>
        <v>1076.9000000000001</v>
      </c>
      <c r="J112" s="30">
        <f t="shared" si="596"/>
        <v>1099</v>
      </c>
      <c r="K112" s="30">
        <f t="shared" si="597"/>
        <v>1081.9000000000001</v>
      </c>
      <c r="L112" s="30">
        <f t="shared" si="598"/>
        <v>1093</v>
      </c>
      <c r="M112" s="30">
        <f t="shared" si="599"/>
        <v>1096</v>
      </c>
    </row>
    <row r="113" spans="1:13">
      <c r="A113" s="5" t="s">
        <v>119</v>
      </c>
      <c r="B113" s="43">
        <f>B112+41</f>
        <v>1095</v>
      </c>
      <c r="C113" s="29">
        <f t="shared" si="589"/>
        <v>366</v>
      </c>
      <c r="D113" s="30">
        <f t="shared" si="590"/>
        <v>548.5</v>
      </c>
      <c r="E113" s="30">
        <f t="shared" si="591"/>
        <v>559.45000000000005</v>
      </c>
      <c r="F113" s="30">
        <f t="shared" si="592"/>
        <v>570.5</v>
      </c>
      <c r="G113" s="30">
        <f t="shared" si="593"/>
        <v>1096</v>
      </c>
      <c r="H113" s="30">
        <f t="shared" si="594"/>
        <v>1110.9000000000001</v>
      </c>
      <c r="I113" s="30">
        <f t="shared" si="595"/>
        <v>1117.9000000000001</v>
      </c>
      <c r="J113" s="30">
        <f t="shared" si="596"/>
        <v>1140</v>
      </c>
      <c r="K113" s="30">
        <f t="shared" si="597"/>
        <v>1122.9000000000001</v>
      </c>
      <c r="L113" s="30">
        <f t="shared" si="598"/>
        <v>1134</v>
      </c>
      <c r="M113" s="30">
        <f t="shared" si="599"/>
        <v>1137</v>
      </c>
    </row>
    <row r="114" spans="1:13">
      <c r="A114" s="38" t="s">
        <v>120</v>
      </c>
      <c r="B114" s="43">
        <f>B110+18</f>
        <v>1031</v>
      </c>
      <c r="C114" s="29">
        <f t="shared" si="589"/>
        <v>344.66666666666669</v>
      </c>
      <c r="D114" s="30">
        <f t="shared" si="590"/>
        <v>516.5</v>
      </c>
      <c r="E114" s="30">
        <f t="shared" si="591"/>
        <v>527.45000000000005</v>
      </c>
      <c r="F114" s="30">
        <f t="shared" si="592"/>
        <v>538.5</v>
      </c>
      <c r="G114" s="30">
        <f t="shared" si="593"/>
        <v>1032</v>
      </c>
      <c r="H114" s="30">
        <f t="shared" si="594"/>
        <v>1046.9000000000001</v>
      </c>
      <c r="I114" s="30">
        <f t="shared" si="595"/>
        <v>1053.9000000000001</v>
      </c>
      <c r="J114" s="30">
        <f t="shared" si="596"/>
        <v>1076</v>
      </c>
      <c r="K114" s="30">
        <f t="shared" si="597"/>
        <v>1058.9000000000001</v>
      </c>
      <c r="L114" s="30">
        <f t="shared" si="598"/>
        <v>1070</v>
      </c>
      <c r="M114" s="30">
        <f t="shared" si="599"/>
        <v>1073</v>
      </c>
    </row>
    <row r="115" spans="1:13" s="23" customFormat="1">
      <c r="A115" s="14" t="s">
        <v>121</v>
      </c>
      <c r="B115" s="44">
        <f>B110-18</f>
        <v>995</v>
      </c>
      <c r="C115" s="31">
        <f t="shared" si="589"/>
        <v>332.66666666666669</v>
      </c>
      <c r="D115" s="31">
        <f t="shared" si="590"/>
        <v>498.5</v>
      </c>
      <c r="E115" s="31">
        <f t="shared" si="591"/>
        <v>509.45</v>
      </c>
      <c r="F115" s="31">
        <f t="shared" si="592"/>
        <v>520.5</v>
      </c>
      <c r="G115" s="31">
        <f t="shared" si="593"/>
        <v>996</v>
      </c>
      <c r="H115" s="31">
        <f t="shared" si="594"/>
        <v>1010.9</v>
      </c>
      <c r="I115" s="31">
        <f t="shared" si="595"/>
        <v>1017.9</v>
      </c>
      <c r="J115" s="31">
        <f t="shared" si="596"/>
        <v>1040</v>
      </c>
      <c r="K115" s="31">
        <f t="shared" si="597"/>
        <v>1022.9</v>
      </c>
      <c r="L115" s="31">
        <f t="shared" si="598"/>
        <v>1034</v>
      </c>
      <c r="M115" s="31">
        <f t="shared" si="599"/>
        <v>1037</v>
      </c>
    </row>
    <row r="116" spans="1:13">
      <c r="A116" s="36" t="s">
        <v>122</v>
      </c>
      <c r="B116" s="2">
        <v>999</v>
      </c>
      <c r="C116" s="26">
        <f t="shared" si="589"/>
        <v>334</v>
      </c>
      <c r="D116" s="13">
        <f t="shared" si="590"/>
        <v>500.5</v>
      </c>
      <c r="E116" s="7">
        <f t="shared" si="591"/>
        <v>511.45</v>
      </c>
      <c r="F116" s="13">
        <f t="shared" si="592"/>
        <v>522.5</v>
      </c>
      <c r="G116" s="7">
        <f t="shared" si="593"/>
        <v>1000</v>
      </c>
      <c r="H116" s="7">
        <f t="shared" si="594"/>
        <v>1014.9</v>
      </c>
      <c r="I116" s="7">
        <f t="shared" si="595"/>
        <v>1021.9</v>
      </c>
      <c r="J116" s="7">
        <f t="shared" si="596"/>
        <v>1044</v>
      </c>
      <c r="K116" s="7">
        <f t="shared" si="597"/>
        <v>1026.9000000000001</v>
      </c>
      <c r="L116" s="7">
        <f t="shared" si="598"/>
        <v>1038</v>
      </c>
      <c r="M116" s="7">
        <f t="shared" si="599"/>
        <v>1041</v>
      </c>
    </row>
    <row r="117" spans="1:13">
      <c r="A117" s="24" t="s">
        <v>36</v>
      </c>
      <c r="B117" s="2">
        <f>B116+41</f>
        <v>1040</v>
      </c>
      <c r="C117" s="26">
        <f t="shared" si="589"/>
        <v>347.66666666666669</v>
      </c>
      <c r="D117" s="13">
        <f t="shared" si="590"/>
        <v>521</v>
      </c>
      <c r="E117" s="7">
        <f t="shared" si="591"/>
        <v>531.95000000000005</v>
      </c>
      <c r="F117" s="13">
        <f t="shared" si="592"/>
        <v>543</v>
      </c>
      <c r="G117" s="7">
        <f t="shared" si="593"/>
        <v>1041</v>
      </c>
      <c r="H117" s="7">
        <f t="shared" si="594"/>
        <v>1055.9000000000001</v>
      </c>
      <c r="I117" s="7">
        <f t="shared" si="595"/>
        <v>1062.9000000000001</v>
      </c>
      <c r="J117" s="7">
        <f t="shared" si="596"/>
        <v>1085</v>
      </c>
      <c r="K117" s="7">
        <f t="shared" si="597"/>
        <v>1067.9000000000001</v>
      </c>
      <c r="L117" s="7">
        <f t="shared" si="598"/>
        <v>1079</v>
      </c>
      <c r="M117" s="7">
        <f t="shared" si="599"/>
        <v>1082</v>
      </c>
    </row>
    <row r="118" spans="1:13">
      <c r="A118" s="24" t="s">
        <v>37</v>
      </c>
      <c r="B118" s="2">
        <f>B117+41</f>
        <v>1081</v>
      </c>
      <c r="C118" s="26">
        <f t="shared" si="589"/>
        <v>361.33333333333331</v>
      </c>
      <c r="D118" s="13">
        <f t="shared" si="590"/>
        <v>541.5</v>
      </c>
      <c r="E118" s="7">
        <f t="shared" si="591"/>
        <v>552.45000000000005</v>
      </c>
      <c r="F118" s="13">
        <f t="shared" si="592"/>
        <v>563.5</v>
      </c>
      <c r="G118" s="7">
        <f t="shared" si="593"/>
        <v>1082</v>
      </c>
      <c r="H118" s="7">
        <f t="shared" si="594"/>
        <v>1096.9000000000001</v>
      </c>
      <c r="I118" s="7">
        <f t="shared" si="595"/>
        <v>1103.9000000000001</v>
      </c>
      <c r="J118" s="7">
        <f t="shared" si="596"/>
        <v>1126</v>
      </c>
      <c r="K118" s="7">
        <f t="shared" si="597"/>
        <v>1108.9000000000001</v>
      </c>
      <c r="L118" s="7">
        <f t="shared" si="598"/>
        <v>1120</v>
      </c>
      <c r="M118" s="7">
        <f t="shared" si="599"/>
        <v>1123</v>
      </c>
    </row>
    <row r="119" spans="1:13">
      <c r="A119" s="24" t="s">
        <v>38</v>
      </c>
      <c r="B119" s="2">
        <f>B116-204</f>
        <v>795</v>
      </c>
      <c r="C119" s="28">
        <f t="shared" si="589"/>
        <v>266</v>
      </c>
      <c r="D119" s="28">
        <f t="shared" si="590"/>
        <v>398.5</v>
      </c>
      <c r="E119" s="24">
        <f t="shared" si="591"/>
        <v>409.45</v>
      </c>
      <c r="F119" s="28">
        <f t="shared" si="592"/>
        <v>420.5</v>
      </c>
      <c r="G119" s="24">
        <f t="shared" si="593"/>
        <v>796</v>
      </c>
      <c r="H119" s="24">
        <f t="shared" si="594"/>
        <v>810.9</v>
      </c>
      <c r="I119" s="24">
        <f t="shared" si="595"/>
        <v>817.9</v>
      </c>
      <c r="J119" s="24">
        <f t="shared" si="596"/>
        <v>840</v>
      </c>
      <c r="K119" s="24">
        <f t="shared" si="597"/>
        <v>822.9</v>
      </c>
      <c r="L119" s="24">
        <f t="shared" si="598"/>
        <v>834</v>
      </c>
      <c r="M119" s="24">
        <f t="shared" si="599"/>
        <v>837</v>
      </c>
    </row>
    <row r="120" spans="1:13">
      <c r="A120" s="24" t="s">
        <v>39</v>
      </c>
      <c r="B120" s="2">
        <f>B116+18</f>
        <v>1017</v>
      </c>
      <c r="C120" s="28">
        <f t="shared" si="589"/>
        <v>340</v>
      </c>
      <c r="D120" s="28">
        <f t="shared" si="590"/>
        <v>509.5</v>
      </c>
      <c r="E120" s="24">
        <f t="shared" si="591"/>
        <v>520.45000000000005</v>
      </c>
      <c r="F120" s="28">
        <f t="shared" si="592"/>
        <v>531.5</v>
      </c>
      <c r="G120" s="24">
        <f t="shared" si="593"/>
        <v>1018</v>
      </c>
      <c r="H120" s="24">
        <f t="shared" si="594"/>
        <v>1032.9000000000001</v>
      </c>
      <c r="I120" s="24">
        <f t="shared" si="595"/>
        <v>1039.9000000000001</v>
      </c>
      <c r="J120" s="24">
        <f t="shared" si="596"/>
        <v>1062</v>
      </c>
      <c r="K120" s="24">
        <f t="shared" si="597"/>
        <v>1044.9000000000001</v>
      </c>
      <c r="L120" s="24">
        <f t="shared" si="598"/>
        <v>1056</v>
      </c>
      <c r="M120" s="24">
        <f t="shared" si="599"/>
        <v>1059</v>
      </c>
    </row>
    <row r="121" spans="1:13">
      <c r="A121" s="27" t="s">
        <v>40</v>
      </c>
      <c r="B121" s="22">
        <f>B116-18</f>
        <v>981</v>
      </c>
      <c r="C121" s="35">
        <f t="shared" si="589"/>
        <v>328</v>
      </c>
      <c r="D121" s="35">
        <f t="shared" si="590"/>
        <v>491.5</v>
      </c>
      <c r="E121" s="27">
        <f t="shared" si="591"/>
        <v>502.45</v>
      </c>
      <c r="F121" s="35">
        <f t="shared" si="592"/>
        <v>513.5</v>
      </c>
      <c r="G121" s="27">
        <f t="shared" si="593"/>
        <v>982</v>
      </c>
      <c r="H121" s="27">
        <f t="shared" si="594"/>
        <v>996.9</v>
      </c>
      <c r="I121" s="27">
        <f t="shared" si="595"/>
        <v>1003.9</v>
      </c>
      <c r="J121" s="27">
        <f t="shared" si="596"/>
        <v>1026</v>
      </c>
      <c r="K121" s="27">
        <f t="shared" si="597"/>
        <v>1008.9</v>
      </c>
      <c r="L121" s="27">
        <f t="shared" si="598"/>
        <v>1020</v>
      </c>
      <c r="M121" s="27">
        <f t="shared" si="599"/>
        <v>1023</v>
      </c>
    </row>
    <row r="122" spans="1:13">
      <c r="A122" s="36" t="s">
        <v>123</v>
      </c>
      <c r="B122" s="2">
        <v>1242.29</v>
      </c>
      <c r="C122" s="26">
        <f t="shared" ref="C122:C133" si="600">(B122+3)/3</f>
        <v>415.09666666666664</v>
      </c>
      <c r="D122" s="13">
        <f t="shared" ref="D122:D133" si="601">(B122+2)/2</f>
        <v>622.14499999999998</v>
      </c>
      <c r="E122" s="7">
        <f t="shared" ref="E122:E133" si="602">(B122+1+22.9)/2</f>
        <v>633.09500000000003</v>
      </c>
      <c r="F122" s="13">
        <f t="shared" ref="F122:F133" si="603">(B122+46)/2</f>
        <v>644.14499999999998</v>
      </c>
      <c r="G122" s="7">
        <f t="shared" ref="G122:G133" si="604">B122+1</f>
        <v>1243.29</v>
      </c>
      <c r="H122" s="7">
        <f t="shared" ref="H122:H133" si="605">B122+15.9</f>
        <v>1258.19</v>
      </c>
      <c r="I122" s="7">
        <f t="shared" ref="I122:I133" si="606">B122+22.9</f>
        <v>1265.19</v>
      </c>
      <c r="J122" s="7">
        <f t="shared" ref="J122:J133" si="607">B122+46-1</f>
        <v>1287.29</v>
      </c>
      <c r="K122" s="7">
        <f t="shared" ref="K122:K133" si="608">B122+27.9</f>
        <v>1270.19</v>
      </c>
      <c r="L122" s="7">
        <f t="shared" ref="L122:L133" si="609">B122+39</f>
        <v>1281.29</v>
      </c>
      <c r="M122" s="7">
        <f t="shared" ref="M122:M133" si="610">B122+42</f>
        <v>1284.29</v>
      </c>
    </row>
    <row r="123" spans="1:13">
      <c r="A123" s="24" t="s">
        <v>36</v>
      </c>
      <c r="B123" s="2">
        <f>B122+41</f>
        <v>1283.29</v>
      </c>
      <c r="C123" s="26">
        <f t="shared" si="600"/>
        <v>428.76333333333332</v>
      </c>
      <c r="D123" s="13">
        <f t="shared" si="601"/>
        <v>642.64499999999998</v>
      </c>
      <c r="E123" s="7">
        <f t="shared" si="602"/>
        <v>653.59500000000003</v>
      </c>
      <c r="F123" s="13">
        <f t="shared" si="603"/>
        <v>664.64499999999998</v>
      </c>
      <c r="G123" s="7">
        <f t="shared" si="604"/>
        <v>1284.29</v>
      </c>
      <c r="H123" s="7">
        <f t="shared" si="605"/>
        <v>1299.19</v>
      </c>
      <c r="I123" s="7">
        <f t="shared" si="606"/>
        <v>1306.19</v>
      </c>
      <c r="J123" s="7">
        <f t="shared" si="607"/>
        <v>1328.29</v>
      </c>
      <c r="K123" s="7">
        <f t="shared" si="608"/>
        <v>1311.19</v>
      </c>
      <c r="L123" s="7">
        <f t="shared" si="609"/>
        <v>1322.29</v>
      </c>
      <c r="M123" s="7">
        <f t="shared" si="610"/>
        <v>1325.29</v>
      </c>
    </row>
    <row r="124" spans="1:13">
      <c r="A124" s="24" t="s">
        <v>37</v>
      </c>
      <c r="B124" s="2">
        <f>B123+41</f>
        <v>1324.29</v>
      </c>
      <c r="C124" s="26">
        <f t="shared" si="600"/>
        <v>442.43</v>
      </c>
      <c r="D124" s="13">
        <f t="shared" si="601"/>
        <v>663.14499999999998</v>
      </c>
      <c r="E124" s="7">
        <f t="shared" si="602"/>
        <v>674.09500000000003</v>
      </c>
      <c r="F124" s="13">
        <f t="shared" si="603"/>
        <v>685.14499999999998</v>
      </c>
      <c r="G124" s="7">
        <f t="shared" si="604"/>
        <v>1325.29</v>
      </c>
      <c r="H124" s="7">
        <f t="shared" si="605"/>
        <v>1340.19</v>
      </c>
      <c r="I124" s="7">
        <f t="shared" si="606"/>
        <v>1347.19</v>
      </c>
      <c r="J124" s="7">
        <f t="shared" si="607"/>
        <v>1369.29</v>
      </c>
      <c r="K124" s="7">
        <f t="shared" si="608"/>
        <v>1352.19</v>
      </c>
      <c r="L124" s="7">
        <f t="shared" si="609"/>
        <v>1363.29</v>
      </c>
      <c r="M124" s="7">
        <f t="shared" si="610"/>
        <v>1366.29</v>
      </c>
    </row>
    <row r="125" spans="1:13">
      <c r="A125" s="24" t="s">
        <v>38</v>
      </c>
      <c r="B125" s="2">
        <f>B122-204</f>
        <v>1038.29</v>
      </c>
      <c r="C125" s="28">
        <f t="shared" si="600"/>
        <v>347.09666666666664</v>
      </c>
      <c r="D125" s="28">
        <f t="shared" si="601"/>
        <v>520.14499999999998</v>
      </c>
      <c r="E125" s="24">
        <f t="shared" si="602"/>
        <v>531.09500000000003</v>
      </c>
      <c r="F125" s="28">
        <f t="shared" si="603"/>
        <v>542.14499999999998</v>
      </c>
      <c r="G125" s="24">
        <f t="shared" si="604"/>
        <v>1039.29</v>
      </c>
      <c r="H125" s="24">
        <f t="shared" si="605"/>
        <v>1054.19</v>
      </c>
      <c r="I125" s="24">
        <f t="shared" si="606"/>
        <v>1061.19</v>
      </c>
      <c r="J125" s="24">
        <f t="shared" si="607"/>
        <v>1083.29</v>
      </c>
      <c r="K125" s="24">
        <f t="shared" si="608"/>
        <v>1066.19</v>
      </c>
      <c r="L125" s="24">
        <f t="shared" si="609"/>
        <v>1077.29</v>
      </c>
      <c r="M125" s="24">
        <f t="shared" si="610"/>
        <v>1080.29</v>
      </c>
    </row>
    <row r="126" spans="1:13">
      <c r="A126" s="24" t="s">
        <v>124</v>
      </c>
      <c r="B126" s="2">
        <f>B122+18</f>
        <v>1260.29</v>
      </c>
      <c r="C126" s="28">
        <f t="shared" si="600"/>
        <v>421.09666666666664</v>
      </c>
      <c r="D126" s="28">
        <f t="shared" si="601"/>
        <v>631.14499999999998</v>
      </c>
      <c r="E126" s="24">
        <f t="shared" si="602"/>
        <v>642.09500000000003</v>
      </c>
      <c r="F126" s="28">
        <f t="shared" si="603"/>
        <v>653.14499999999998</v>
      </c>
      <c r="G126" s="24">
        <f t="shared" si="604"/>
        <v>1261.29</v>
      </c>
      <c r="H126" s="24">
        <f t="shared" si="605"/>
        <v>1276.19</v>
      </c>
      <c r="I126" s="24">
        <f t="shared" si="606"/>
        <v>1283.19</v>
      </c>
      <c r="J126" s="24">
        <f t="shared" si="607"/>
        <v>1305.29</v>
      </c>
      <c r="K126" s="24">
        <f t="shared" si="608"/>
        <v>1288.19</v>
      </c>
      <c r="L126" s="24">
        <f t="shared" si="609"/>
        <v>1299.29</v>
      </c>
      <c r="M126" s="24">
        <f t="shared" si="610"/>
        <v>1302.29</v>
      </c>
    </row>
    <row r="127" spans="1:13">
      <c r="A127" s="27" t="s">
        <v>40</v>
      </c>
      <c r="B127" s="22">
        <f>B122-18</f>
        <v>1224.29</v>
      </c>
      <c r="C127" s="35">
        <f t="shared" si="600"/>
        <v>409.09666666666664</v>
      </c>
      <c r="D127" s="35">
        <f t="shared" si="601"/>
        <v>613.14499999999998</v>
      </c>
      <c r="E127" s="27">
        <f t="shared" si="602"/>
        <v>624.09500000000003</v>
      </c>
      <c r="F127" s="35">
        <f t="shared" si="603"/>
        <v>635.14499999999998</v>
      </c>
      <c r="G127" s="27">
        <f t="shared" si="604"/>
        <v>1225.29</v>
      </c>
      <c r="H127" s="27">
        <f t="shared" si="605"/>
        <v>1240.19</v>
      </c>
      <c r="I127" s="27">
        <f t="shared" si="606"/>
        <v>1247.19</v>
      </c>
      <c r="J127" s="27">
        <f t="shared" si="607"/>
        <v>1269.29</v>
      </c>
      <c r="K127" s="27">
        <f t="shared" si="608"/>
        <v>1252.19</v>
      </c>
      <c r="L127" s="27">
        <f t="shared" si="609"/>
        <v>1263.29</v>
      </c>
      <c r="M127" s="27">
        <f t="shared" si="610"/>
        <v>1266.29</v>
      </c>
    </row>
    <row r="128" spans="1:13" s="6" customFormat="1">
      <c r="A128" s="36" t="s">
        <v>125</v>
      </c>
      <c r="B128" s="2">
        <v>942.9</v>
      </c>
      <c r="C128" s="28">
        <f t="shared" si="600"/>
        <v>315.3</v>
      </c>
      <c r="D128" s="28">
        <f t="shared" si="601"/>
        <v>472.45</v>
      </c>
      <c r="E128" s="24">
        <f t="shared" si="602"/>
        <v>483.4</v>
      </c>
      <c r="F128" s="28">
        <f t="shared" si="603"/>
        <v>494.45</v>
      </c>
      <c r="G128" s="24">
        <f t="shared" si="604"/>
        <v>943.9</v>
      </c>
      <c r="H128" s="24">
        <f t="shared" si="605"/>
        <v>958.8</v>
      </c>
      <c r="I128" s="24">
        <f t="shared" si="606"/>
        <v>965.8</v>
      </c>
      <c r="J128" s="24">
        <f t="shared" si="607"/>
        <v>987.9</v>
      </c>
      <c r="K128" s="24">
        <f t="shared" si="608"/>
        <v>970.8</v>
      </c>
      <c r="L128" s="24">
        <f t="shared" si="609"/>
        <v>981.9</v>
      </c>
      <c r="M128" s="24">
        <f t="shared" si="610"/>
        <v>984.9</v>
      </c>
    </row>
    <row r="129" spans="1:13" s="6" customFormat="1">
      <c r="A129" s="24" t="s">
        <v>126</v>
      </c>
      <c r="B129" s="2">
        <f>B128+41</f>
        <v>983.9</v>
      </c>
      <c r="C129" s="28">
        <f t="shared" si="600"/>
        <v>328.96666666666664</v>
      </c>
      <c r="D129" s="28">
        <f t="shared" si="601"/>
        <v>492.95</v>
      </c>
      <c r="E129" s="24">
        <f t="shared" si="602"/>
        <v>503.9</v>
      </c>
      <c r="F129" s="28">
        <f t="shared" si="603"/>
        <v>514.95000000000005</v>
      </c>
      <c r="G129" s="24">
        <f t="shared" si="604"/>
        <v>984.9</v>
      </c>
      <c r="H129" s="24">
        <f t="shared" si="605"/>
        <v>999.8</v>
      </c>
      <c r="I129" s="24">
        <f t="shared" si="606"/>
        <v>1006.8</v>
      </c>
      <c r="J129" s="24">
        <f t="shared" si="607"/>
        <v>1028.9000000000001</v>
      </c>
      <c r="K129" s="24">
        <f t="shared" si="608"/>
        <v>1011.8</v>
      </c>
      <c r="L129" s="24">
        <f t="shared" si="609"/>
        <v>1022.9</v>
      </c>
      <c r="M129" s="24">
        <f t="shared" si="610"/>
        <v>1025.9000000000001</v>
      </c>
    </row>
    <row r="130" spans="1:13" s="6" customFormat="1">
      <c r="A130" s="24" t="s">
        <v>127</v>
      </c>
      <c r="B130" s="2">
        <f>B129+41</f>
        <v>1024.9000000000001</v>
      </c>
      <c r="C130" s="28">
        <f t="shared" si="600"/>
        <v>342.63333333333338</v>
      </c>
      <c r="D130" s="28">
        <f t="shared" si="601"/>
        <v>513.45000000000005</v>
      </c>
      <c r="E130" s="24">
        <f t="shared" si="602"/>
        <v>524.40000000000009</v>
      </c>
      <c r="F130" s="28">
        <f t="shared" si="603"/>
        <v>535.45000000000005</v>
      </c>
      <c r="G130" s="24">
        <f t="shared" si="604"/>
        <v>1025.9000000000001</v>
      </c>
      <c r="H130" s="24">
        <f t="shared" si="605"/>
        <v>1040.8000000000002</v>
      </c>
      <c r="I130" s="24">
        <f t="shared" si="606"/>
        <v>1047.8000000000002</v>
      </c>
      <c r="J130" s="24">
        <f t="shared" si="607"/>
        <v>1069.9000000000001</v>
      </c>
      <c r="K130" s="24">
        <f t="shared" si="608"/>
        <v>1052.8000000000002</v>
      </c>
      <c r="L130" s="24">
        <f t="shared" si="609"/>
        <v>1063.9000000000001</v>
      </c>
      <c r="M130" s="24">
        <f t="shared" si="610"/>
        <v>1066.9000000000001</v>
      </c>
    </row>
    <row r="131" spans="1:13" s="6" customFormat="1">
      <c r="A131" s="24" t="s">
        <v>128</v>
      </c>
      <c r="B131" s="2">
        <f>B128-204</f>
        <v>738.9</v>
      </c>
      <c r="C131" s="28">
        <f t="shared" si="600"/>
        <v>247.29999999999998</v>
      </c>
      <c r="D131" s="28">
        <f t="shared" si="601"/>
        <v>370.45</v>
      </c>
      <c r="E131" s="24">
        <f t="shared" si="602"/>
        <v>381.4</v>
      </c>
      <c r="F131" s="28">
        <f t="shared" si="603"/>
        <v>392.45</v>
      </c>
      <c r="G131" s="24">
        <f t="shared" si="604"/>
        <v>739.9</v>
      </c>
      <c r="H131" s="24">
        <f t="shared" si="605"/>
        <v>754.8</v>
      </c>
      <c r="I131" s="24">
        <f t="shared" si="606"/>
        <v>761.8</v>
      </c>
      <c r="J131" s="24">
        <f t="shared" si="607"/>
        <v>783.9</v>
      </c>
      <c r="K131" s="24">
        <f t="shared" si="608"/>
        <v>766.8</v>
      </c>
      <c r="L131" s="24">
        <f t="shared" si="609"/>
        <v>777.9</v>
      </c>
      <c r="M131" s="24">
        <f t="shared" si="610"/>
        <v>780.9</v>
      </c>
    </row>
    <row r="132" spans="1:13" s="6" customFormat="1">
      <c r="A132" s="24" t="s">
        <v>129</v>
      </c>
      <c r="B132" s="2">
        <f>B128+18</f>
        <v>960.9</v>
      </c>
      <c r="C132" s="28">
        <f t="shared" si="600"/>
        <v>321.3</v>
      </c>
      <c r="D132" s="28">
        <f t="shared" si="601"/>
        <v>481.45</v>
      </c>
      <c r="E132" s="24">
        <f t="shared" si="602"/>
        <v>492.4</v>
      </c>
      <c r="F132" s="28">
        <f t="shared" si="603"/>
        <v>503.45</v>
      </c>
      <c r="G132" s="24">
        <f t="shared" si="604"/>
        <v>961.9</v>
      </c>
      <c r="H132" s="24">
        <f t="shared" si="605"/>
        <v>976.8</v>
      </c>
      <c r="I132" s="24">
        <f t="shared" si="606"/>
        <v>983.8</v>
      </c>
      <c r="J132" s="24">
        <f t="shared" si="607"/>
        <v>1005.9</v>
      </c>
      <c r="K132" s="24">
        <f t="shared" si="608"/>
        <v>988.8</v>
      </c>
      <c r="L132" s="24">
        <f t="shared" si="609"/>
        <v>999.9</v>
      </c>
      <c r="M132" s="24">
        <f t="shared" si="610"/>
        <v>1002.9</v>
      </c>
    </row>
    <row r="133" spans="1:13">
      <c r="A133" s="27" t="s">
        <v>130</v>
      </c>
      <c r="B133" s="2">
        <f>B128-18</f>
        <v>924.9</v>
      </c>
      <c r="C133" s="35">
        <f t="shared" si="600"/>
        <v>309.3</v>
      </c>
      <c r="D133" s="35">
        <f t="shared" si="601"/>
        <v>463.45</v>
      </c>
      <c r="E133" s="27">
        <f t="shared" si="602"/>
        <v>474.4</v>
      </c>
      <c r="F133" s="35">
        <f t="shared" si="603"/>
        <v>485.45</v>
      </c>
      <c r="G133" s="27">
        <f t="shared" si="604"/>
        <v>925.9</v>
      </c>
      <c r="H133" s="27">
        <f t="shared" si="605"/>
        <v>940.8</v>
      </c>
      <c r="I133" s="27">
        <f t="shared" si="606"/>
        <v>947.8</v>
      </c>
      <c r="J133" s="27">
        <f t="shared" si="607"/>
        <v>969.9</v>
      </c>
      <c r="K133" s="27">
        <f t="shared" si="608"/>
        <v>952.8</v>
      </c>
      <c r="L133" s="27">
        <f t="shared" si="609"/>
        <v>963.9</v>
      </c>
      <c r="M133" s="27">
        <f t="shared" si="610"/>
        <v>966.9</v>
      </c>
    </row>
    <row r="134" spans="1:13">
      <c r="A134" s="20" t="s">
        <v>131</v>
      </c>
      <c r="B134" s="2">
        <f>B92-300.3</f>
        <v>1707.8</v>
      </c>
      <c r="C134" s="2">
        <f t="shared" ref="C134:M134" si="611">C92-300.3</f>
        <v>370.06666666666666</v>
      </c>
      <c r="D134" s="2">
        <f t="shared" si="611"/>
        <v>704.75</v>
      </c>
      <c r="E134" s="2">
        <f t="shared" si="611"/>
        <v>715.7</v>
      </c>
      <c r="F134" s="2">
        <f t="shared" si="611"/>
        <v>726.75</v>
      </c>
      <c r="G134" s="2">
        <f t="shared" si="611"/>
        <v>1708.8</v>
      </c>
      <c r="H134" s="2">
        <f t="shared" si="611"/>
        <v>1723.7</v>
      </c>
      <c r="I134" s="2">
        <f t="shared" si="611"/>
        <v>1730.7</v>
      </c>
      <c r="J134" s="2">
        <f t="shared" si="611"/>
        <v>1752.8</v>
      </c>
      <c r="K134" s="2">
        <f t="shared" si="611"/>
        <v>1735.7</v>
      </c>
      <c r="L134" s="2">
        <f t="shared" si="611"/>
        <v>1746.8</v>
      </c>
      <c r="M134" s="2">
        <f t="shared" si="611"/>
        <v>1749.8</v>
      </c>
    </row>
    <row r="135" spans="1:13">
      <c r="A135" s="3" t="s">
        <v>132</v>
      </c>
      <c r="B135" s="2">
        <f t="shared" ref="B135:M139" si="612">B93-300.3</f>
        <v>1503.8</v>
      </c>
      <c r="C135" s="2">
        <f t="shared" si="612"/>
        <v>302.06666666666666</v>
      </c>
      <c r="D135" s="2">
        <f t="shared" si="612"/>
        <v>602.75</v>
      </c>
      <c r="E135" s="2">
        <f t="shared" si="612"/>
        <v>613.70000000000005</v>
      </c>
      <c r="F135" s="2">
        <f t="shared" si="612"/>
        <v>624.75</v>
      </c>
      <c r="G135" s="2">
        <f t="shared" si="612"/>
        <v>1504.8</v>
      </c>
      <c r="H135" s="2">
        <f t="shared" si="612"/>
        <v>1519.7</v>
      </c>
      <c r="I135" s="2">
        <f t="shared" si="612"/>
        <v>1526.7</v>
      </c>
      <c r="J135" s="2">
        <f t="shared" si="612"/>
        <v>1548.8</v>
      </c>
      <c r="K135" s="2">
        <f t="shared" si="612"/>
        <v>1531.7</v>
      </c>
      <c r="L135" s="2">
        <f t="shared" si="612"/>
        <v>1542.8</v>
      </c>
      <c r="M135" s="2">
        <f t="shared" si="612"/>
        <v>1545.8</v>
      </c>
    </row>
    <row r="136" spans="1:13">
      <c r="A136" s="3" t="s">
        <v>133</v>
      </c>
      <c r="B136" s="2">
        <f t="shared" si="612"/>
        <v>1748.8</v>
      </c>
      <c r="C136" s="2">
        <f t="shared" si="612"/>
        <v>383.73333333333329</v>
      </c>
      <c r="D136" s="2">
        <f t="shared" si="612"/>
        <v>725.25</v>
      </c>
      <c r="E136" s="2">
        <f t="shared" si="612"/>
        <v>736.2</v>
      </c>
      <c r="F136" s="2">
        <f t="shared" si="612"/>
        <v>747.25</v>
      </c>
      <c r="G136" s="2">
        <f t="shared" si="612"/>
        <v>1749.8</v>
      </c>
      <c r="H136" s="2">
        <f t="shared" si="612"/>
        <v>1764.7</v>
      </c>
      <c r="I136" s="2">
        <f t="shared" si="612"/>
        <v>1771.7</v>
      </c>
      <c r="J136" s="2">
        <f t="shared" si="612"/>
        <v>1793.8</v>
      </c>
      <c r="K136" s="2">
        <f t="shared" si="612"/>
        <v>1776.7</v>
      </c>
      <c r="L136" s="2">
        <f t="shared" si="612"/>
        <v>1787.8</v>
      </c>
      <c r="M136" s="2">
        <f t="shared" si="612"/>
        <v>1790.8</v>
      </c>
    </row>
    <row r="137" spans="1:13">
      <c r="A137" s="5" t="s">
        <v>134</v>
      </c>
      <c r="B137" s="2">
        <f t="shared" si="612"/>
        <v>1789.8</v>
      </c>
      <c r="C137" s="2">
        <f t="shared" si="612"/>
        <v>397.39999999999992</v>
      </c>
      <c r="D137" s="2">
        <f t="shared" si="612"/>
        <v>745.75</v>
      </c>
      <c r="E137" s="2">
        <f t="shared" si="612"/>
        <v>756.7</v>
      </c>
      <c r="F137" s="2">
        <f t="shared" si="612"/>
        <v>767.75</v>
      </c>
      <c r="G137" s="2">
        <f t="shared" si="612"/>
        <v>1790.8</v>
      </c>
      <c r="H137" s="2">
        <f t="shared" si="612"/>
        <v>1805.7</v>
      </c>
      <c r="I137" s="2">
        <f t="shared" si="612"/>
        <v>1812.7</v>
      </c>
      <c r="J137" s="2">
        <f t="shared" si="612"/>
        <v>1834.8</v>
      </c>
      <c r="K137" s="2">
        <f t="shared" si="612"/>
        <v>1817.7</v>
      </c>
      <c r="L137" s="2">
        <f t="shared" si="612"/>
        <v>1828.8</v>
      </c>
      <c r="M137" s="2">
        <f t="shared" si="612"/>
        <v>1831.8</v>
      </c>
    </row>
    <row r="138" spans="1:13">
      <c r="A138" s="5" t="s">
        <v>135</v>
      </c>
      <c r="B138" s="2">
        <f t="shared" si="612"/>
        <v>1725.8</v>
      </c>
      <c r="C138" s="2">
        <f t="shared" si="612"/>
        <v>376.06666666666666</v>
      </c>
      <c r="D138" s="2">
        <f t="shared" si="612"/>
        <v>713.75</v>
      </c>
      <c r="E138" s="2">
        <f t="shared" si="612"/>
        <v>724.7</v>
      </c>
      <c r="F138" s="2">
        <f t="shared" si="612"/>
        <v>735.75</v>
      </c>
      <c r="G138" s="2">
        <f t="shared" si="612"/>
        <v>1726.8</v>
      </c>
      <c r="H138" s="2">
        <f t="shared" si="612"/>
        <v>1741.7</v>
      </c>
      <c r="I138" s="2">
        <f t="shared" si="612"/>
        <v>1748.7</v>
      </c>
      <c r="J138" s="2">
        <f t="shared" si="612"/>
        <v>1770.8</v>
      </c>
      <c r="K138" s="2">
        <f t="shared" si="612"/>
        <v>1753.7</v>
      </c>
      <c r="L138" s="2">
        <f t="shared" si="612"/>
        <v>1764.8</v>
      </c>
      <c r="M138" s="2">
        <f t="shared" si="612"/>
        <v>1767.8</v>
      </c>
    </row>
    <row r="139" spans="1:13">
      <c r="A139" s="14" t="s">
        <v>136</v>
      </c>
      <c r="B139" s="2">
        <f t="shared" si="612"/>
        <v>1689.8</v>
      </c>
      <c r="C139" s="2">
        <f t="shared" si="612"/>
        <v>364.06666666666666</v>
      </c>
      <c r="D139" s="2">
        <f t="shared" si="612"/>
        <v>695.75</v>
      </c>
      <c r="E139" s="2">
        <f t="shared" si="612"/>
        <v>706.7</v>
      </c>
      <c r="F139" s="2">
        <f t="shared" si="612"/>
        <v>717.75</v>
      </c>
      <c r="G139" s="2">
        <f t="shared" si="612"/>
        <v>1690.8</v>
      </c>
      <c r="H139" s="2">
        <f t="shared" si="612"/>
        <v>1705.7</v>
      </c>
      <c r="I139" s="2">
        <f t="shared" si="612"/>
        <v>1712.7</v>
      </c>
      <c r="J139" s="2">
        <f t="shared" si="612"/>
        <v>1734.8</v>
      </c>
      <c r="K139" s="2">
        <f t="shared" si="612"/>
        <v>1717.7</v>
      </c>
      <c r="L139" s="2">
        <f t="shared" si="612"/>
        <v>1728.8</v>
      </c>
      <c r="M139" s="2">
        <f t="shared" si="612"/>
        <v>1731.8</v>
      </c>
    </row>
  </sheetData>
  <phoneticPr fontId="6" type="noConversion"/>
  <pageMargins left="0.75" right="0.75" top="1" bottom="1" header="0.5" footer="0.5"/>
  <pageSetup scale="83" orientation="landscape" horizontalDpi="4294967292" verticalDpi="4294967292"/>
  <rowBreaks count="1" manualBreakCount="1">
    <brk id="31" max="16383" man="1"/>
  </row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Desmarais</dc:creator>
  <cp:lastModifiedBy>Amanda Miguel</cp:lastModifiedBy>
  <cp:lastPrinted>2013-03-21T20:43:41Z</cp:lastPrinted>
  <dcterms:created xsi:type="dcterms:W3CDTF">2013-03-18T21:55:41Z</dcterms:created>
  <dcterms:modified xsi:type="dcterms:W3CDTF">2014-09-15T19:19:09Z</dcterms:modified>
</cp:coreProperties>
</file>