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drian\Dropbox\To_Follow\"/>
    </mc:Choice>
  </mc:AlternateContent>
  <bookViews>
    <workbookView xWindow="0" yWindow="0" windowWidth="19368" windowHeight="9396" activeTab="1"/>
  </bookViews>
  <sheets>
    <sheet name="Instructions" sheetId="1" r:id="rId1"/>
    <sheet name="BEP" sheetId="2" r:id="rId2"/>
    <sheet name="BEP Min Rent Alternative" sheetId="5" r:id="rId3"/>
    <sheet name="Breakdown of Costs" sheetId="3" r:id="rId4"/>
  </sheets>
  <calcPr calcId="152511"/>
</workbook>
</file>

<file path=xl/calcChain.xml><?xml version="1.0" encoding="utf-8"?>
<calcChain xmlns="http://schemas.openxmlformats.org/spreadsheetml/2006/main">
  <c r="I6" i="5" l="1"/>
  <c r="L4" i="5" s="1"/>
  <c r="N5" i="5"/>
  <c r="S5" i="5" s="1"/>
  <c r="F5" i="5"/>
  <c r="L5" i="5" s="1"/>
  <c r="G42" i="3"/>
  <c r="C42" i="3"/>
  <c r="G41" i="3"/>
  <c r="C41" i="3"/>
  <c r="G40" i="3"/>
  <c r="C40" i="3"/>
  <c r="G39" i="3"/>
  <c r="C39" i="3"/>
  <c r="C35" i="3"/>
  <c r="G34" i="3"/>
  <c r="C34" i="3"/>
  <c r="G33" i="3"/>
  <c r="C33" i="3"/>
  <c r="G32" i="3"/>
  <c r="C32" i="3"/>
  <c r="G31" i="3"/>
  <c r="G35" i="3" s="1"/>
  <c r="C31" i="3"/>
  <c r="G27" i="3"/>
  <c r="G26" i="3"/>
  <c r="C26" i="3"/>
  <c r="C27" i="3" s="1"/>
  <c r="C22" i="3"/>
  <c r="C21" i="3"/>
  <c r="G20" i="3"/>
  <c r="G22" i="3" s="1"/>
  <c r="C20" i="3"/>
  <c r="G19" i="3"/>
  <c r="C19" i="3"/>
  <c r="C15" i="3"/>
  <c r="G14" i="3"/>
  <c r="C14" i="3"/>
  <c r="G13" i="3"/>
  <c r="C13" i="3"/>
  <c r="G12" i="3"/>
  <c r="C12" i="3"/>
  <c r="G11" i="3"/>
  <c r="C11" i="3"/>
  <c r="G10" i="3"/>
  <c r="C10" i="3"/>
  <c r="C5" i="3"/>
  <c r="C6" i="3" s="1"/>
  <c r="G4" i="3"/>
  <c r="G7" i="3" s="1"/>
  <c r="C4" i="3"/>
  <c r="N5" i="2"/>
  <c r="S5" i="2" s="1"/>
  <c r="F5" i="2"/>
  <c r="G21" i="3" s="1"/>
  <c r="L4" i="2"/>
  <c r="O18" i="5" l="1"/>
  <c r="O5" i="5"/>
  <c r="O19" i="5"/>
  <c r="L11" i="5"/>
  <c r="P18" i="5" s="1"/>
  <c r="O6" i="5"/>
  <c r="O17" i="5"/>
  <c r="O16" i="5"/>
  <c r="O15" i="5"/>
  <c r="O10" i="5"/>
  <c r="O9" i="5"/>
  <c r="O14" i="5"/>
  <c r="O13" i="5"/>
  <c r="O12" i="5"/>
  <c r="O11" i="5"/>
  <c r="O7" i="5"/>
  <c r="O8" i="5"/>
  <c r="N6" i="5"/>
  <c r="L9" i="5"/>
  <c r="L10" i="5"/>
  <c r="C43" i="3"/>
  <c r="G28" i="3"/>
  <c r="G43" i="3"/>
  <c r="G15" i="3"/>
  <c r="C23" i="3"/>
  <c r="C36" i="3"/>
  <c r="C16" i="3"/>
  <c r="C7" i="3"/>
  <c r="L5" i="2"/>
  <c r="O14" i="2" s="1"/>
  <c r="N6" i="2"/>
  <c r="L9" i="2"/>
  <c r="L10" i="2"/>
  <c r="P14" i="5" l="1"/>
  <c r="Q14" i="5" s="1"/>
  <c r="P17" i="5"/>
  <c r="P9" i="5"/>
  <c r="Q9" i="5" s="1"/>
  <c r="P16" i="5"/>
  <c r="Q16" i="5" s="1"/>
  <c r="P8" i="5"/>
  <c r="Q8" i="5" s="1"/>
  <c r="L13" i="5"/>
  <c r="P12" i="5"/>
  <c r="Q12" i="5" s="1"/>
  <c r="P7" i="5"/>
  <c r="Q7" i="5" s="1"/>
  <c r="P15" i="5"/>
  <c r="Q15" i="5" s="1"/>
  <c r="P13" i="5"/>
  <c r="Q13" i="5" s="1"/>
  <c r="P6" i="5"/>
  <c r="Q6" i="5" s="1"/>
  <c r="P11" i="5"/>
  <c r="Q11" i="5" s="1"/>
  <c r="P5" i="5"/>
  <c r="Q5" i="5" s="1"/>
  <c r="R5" i="5" s="1"/>
  <c r="P10" i="5"/>
  <c r="Q10" i="5" s="1"/>
  <c r="Q17" i="5"/>
  <c r="Q18" i="5"/>
  <c r="S6" i="5"/>
  <c r="N7" i="5"/>
  <c r="L12" i="5"/>
  <c r="M11" i="5"/>
  <c r="L16" i="5" s="1"/>
  <c r="L17" i="5" s="1"/>
  <c r="P19" i="5"/>
  <c r="Q19" i="5" s="1"/>
  <c r="N7" i="2"/>
  <c r="O16" i="2"/>
  <c r="O5" i="2"/>
  <c r="O17" i="2"/>
  <c r="L11" i="2"/>
  <c r="M11" i="2" s="1"/>
  <c r="L16" i="2" s="1"/>
  <c r="L17" i="2" s="1"/>
  <c r="O6" i="2"/>
  <c r="O10" i="2"/>
  <c r="O9" i="2"/>
  <c r="O8" i="2"/>
  <c r="O18" i="2"/>
  <c r="O13" i="2"/>
  <c r="O12" i="2"/>
  <c r="O11" i="2"/>
  <c r="O7" i="2"/>
  <c r="O19" i="2"/>
  <c r="O15" i="2"/>
  <c r="L14" i="5" l="1"/>
  <c r="N8" i="5"/>
  <c r="S7" i="5"/>
  <c r="R6" i="5"/>
  <c r="T5" i="5"/>
  <c r="L12" i="2"/>
  <c r="P16" i="2"/>
  <c r="Q16" i="2" s="1"/>
  <c r="P9" i="2"/>
  <c r="Q9" i="2" s="1"/>
  <c r="P5" i="2"/>
  <c r="Q5" i="2" s="1"/>
  <c r="R5" i="2" s="1"/>
  <c r="P11" i="2"/>
  <c r="Q11" i="2" s="1"/>
  <c r="P18" i="2"/>
  <c r="Q18" i="2" s="1"/>
  <c r="P10" i="2"/>
  <c r="Q10" i="2" s="1"/>
  <c r="P7" i="2"/>
  <c r="Q7" i="2" s="1"/>
  <c r="P12" i="2"/>
  <c r="Q12" i="2" s="1"/>
  <c r="P6" i="2"/>
  <c r="Q6" i="2" s="1"/>
  <c r="P17" i="2"/>
  <c r="Q17" i="2" s="1"/>
  <c r="P19" i="2"/>
  <c r="P14" i="2"/>
  <c r="Q14" i="2" s="1"/>
  <c r="P15" i="2"/>
  <c r="Q15" i="2" s="1"/>
  <c r="P13" i="2"/>
  <c r="Q13" i="2" s="1"/>
  <c r="L13" i="2"/>
  <c r="P8" i="2"/>
  <c r="Q8" i="2" s="1"/>
  <c r="N8" i="2"/>
  <c r="S7" i="2"/>
  <c r="Q19" i="2"/>
  <c r="S6" i="2"/>
  <c r="R7" i="5" l="1"/>
  <c r="T7" i="5" s="1"/>
  <c r="N9" i="5"/>
  <c r="S8" i="5"/>
  <c r="T6" i="5"/>
  <c r="L14" i="2"/>
  <c r="R6" i="2"/>
  <c r="R7" i="2" s="1"/>
  <c r="T7" i="2" s="1"/>
  <c r="T5" i="2"/>
  <c r="N9" i="2"/>
  <c r="S8" i="2"/>
  <c r="N10" i="5" l="1"/>
  <c r="S9" i="5"/>
  <c r="R8" i="5"/>
  <c r="T6" i="2"/>
  <c r="N10" i="2"/>
  <c r="S9" i="2"/>
  <c r="R8" i="2"/>
  <c r="R9" i="5" l="1"/>
  <c r="T9" i="5" s="1"/>
  <c r="N11" i="5"/>
  <c r="S10" i="5"/>
  <c r="T8" i="5"/>
  <c r="R9" i="2"/>
  <c r="T9" i="2" s="1"/>
  <c r="N11" i="2"/>
  <c r="S10" i="2"/>
  <c r="T8" i="2"/>
  <c r="N12" i="5" l="1"/>
  <c r="S11" i="5"/>
  <c r="R10" i="5"/>
  <c r="N12" i="2"/>
  <c r="S11" i="2"/>
  <c r="R10" i="2"/>
  <c r="R11" i="5" l="1"/>
  <c r="T11" i="5" s="1"/>
  <c r="N13" i="5"/>
  <c r="S12" i="5"/>
  <c r="T10" i="5"/>
  <c r="R11" i="2"/>
  <c r="T11" i="2" s="1"/>
  <c r="N13" i="2"/>
  <c r="S12" i="2"/>
  <c r="T10" i="2"/>
  <c r="R12" i="5" l="1"/>
  <c r="T12" i="5" s="1"/>
  <c r="N14" i="5"/>
  <c r="S13" i="5"/>
  <c r="S13" i="2"/>
  <c r="N14" i="2"/>
  <c r="R12" i="2"/>
  <c r="N15" i="5" l="1"/>
  <c r="S14" i="5"/>
  <c r="R13" i="5"/>
  <c r="R13" i="2"/>
  <c r="T13" i="2" s="1"/>
  <c r="T12" i="2"/>
  <c r="N15" i="2"/>
  <c r="S14" i="2"/>
  <c r="R14" i="5" l="1"/>
  <c r="T14" i="5" s="1"/>
  <c r="N16" i="5"/>
  <c r="S15" i="5"/>
  <c r="T13" i="5"/>
  <c r="N16" i="2"/>
  <c r="S15" i="2"/>
  <c r="R14" i="2"/>
  <c r="R15" i="5" l="1"/>
  <c r="T15" i="5" s="1"/>
  <c r="N17" i="5"/>
  <c r="S16" i="5"/>
  <c r="R15" i="2"/>
  <c r="T15" i="2" s="1"/>
  <c r="T14" i="2"/>
  <c r="S16" i="2"/>
  <c r="N17" i="2"/>
  <c r="N18" i="5" l="1"/>
  <c r="S17" i="5"/>
  <c r="R16" i="5"/>
  <c r="R16" i="2"/>
  <c r="S17" i="2"/>
  <c r="N18" i="2"/>
  <c r="R17" i="5" l="1"/>
  <c r="T17" i="5" s="1"/>
  <c r="T16" i="5"/>
  <c r="S18" i="5"/>
  <c r="N19" i="5"/>
  <c r="S19" i="5" s="1"/>
  <c r="N19" i="2"/>
  <c r="S19" i="2" s="1"/>
  <c r="S18" i="2"/>
  <c r="R17" i="2"/>
  <c r="T17" i="2" s="1"/>
  <c r="T16" i="2"/>
  <c r="R18" i="5" l="1"/>
  <c r="R19" i="5" s="1"/>
  <c r="T19" i="5" s="1"/>
  <c r="R18" i="2"/>
  <c r="R19" i="2" s="1"/>
  <c r="T19" i="2" s="1"/>
  <c r="T18" i="5" l="1"/>
  <c r="T18" i="2"/>
</calcChain>
</file>

<file path=xl/comments1.xml><?xml version="1.0" encoding="utf-8"?>
<comments xmlns="http://schemas.openxmlformats.org/spreadsheetml/2006/main">
  <authors>
    <author/>
  </authors>
  <commentList>
    <comment ref="M11" authorId="0" shapeId="0">
      <text>
        <r>
          <rPr>
            <sz val="10"/>
            <rFont val="Arial"/>
          </rPr>
          <t>per day
	-Jan Amiel Reveche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M11" authorId="0" shapeId="0">
      <text>
        <r>
          <rPr>
            <sz val="10"/>
            <rFont val="Arial"/>
          </rPr>
          <t>per day
	-Jan Amiel Reveche</t>
        </r>
      </text>
    </comment>
  </commentList>
</comments>
</file>

<file path=xl/sharedStrings.xml><?xml version="1.0" encoding="utf-8"?>
<sst xmlns="http://schemas.openxmlformats.org/spreadsheetml/2006/main" count="251" uniqueCount="182">
  <si>
    <t>CAPITAL COSTS</t>
  </si>
  <si>
    <t>Hadrian Ang</t>
  </si>
  <si>
    <t>CAPITAL COSTS</t>
  </si>
  <si>
    <t>Amiel Reveche</t>
  </si>
  <si>
    <t>Gabby Sanchez</t>
  </si>
  <si>
    <t>Charlene Tolentino</t>
  </si>
  <si>
    <t>Compute the cash flow analysis of your business</t>
  </si>
  <si>
    <t>Include the detail of capital cost,</t>
  </si>
  <si>
    <t>overhead cost,</t>
  </si>
  <si>
    <t>TOTAL</t>
  </si>
  <si>
    <t>operation cost (including all initiative programs you listed in Balance Score Cards)</t>
  </si>
  <si>
    <t>and maintenance cost plus depreciation of your assets.</t>
  </si>
  <si>
    <t>Compute the pricing,</t>
  </si>
  <si>
    <t>minimum number of demand,</t>
  </si>
  <si>
    <t>gross margin,</t>
  </si>
  <si>
    <t>minimum capital</t>
  </si>
  <si>
    <t>and cash flow based on BEP.</t>
  </si>
  <si>
    <t>Put them into Excel Sheet AND report with detail explanation in MS Word.</t>
  </si>
  <si>
    <t>Present in the class after submission</t>
  </si>
  <si>
    <t>FIXED COST (MONTHLY)</t>
  </si>
  <si>
    <t>Marketing and Branding</t>
  </si>
  <si>
    <t>Marketing and Branding</t>
  </si>
  <si>
    <t>Market Research</t>
  </si>
  <si>
    <t>FIXED COSTS (MONTHLY)</t>
  </si>
  <si>
    <t>TOTAL</t>
  </si>
  <si>
    <t>VARIABLE COSTS (MONTHLY)</t>
  </si>
  <si>
    <t>TOTAL (PER ORDER)</t>
  </si>
  <si>
    <t>Month</t>
  </si>
  <si>
    <t>Fixed Cost</t>
  </si>
  <si>
    <t>Variable Cost</t>
  </si>
  <si>
    <t>Market Research</t>
  </si>
  <si>
    <t>Total Cost</t>
  </si>
  <si>
    <t>Acumulated Total Cost</t>
  </si>
  <si>
    <t>Revenue</t>
  </si>
  <si>
    <t>Cash Flow</t>
  </si>
  <si>
    <t>Marketing &amp; Branding</t>
  </si>
  <si>
    <t>Branding</t>
  </si>
  <si>
    <t>*</t>
  </si>
  <si>
    <t>Branding</t>
  </si>
  <si>
    <t>*</t>
  </si>
  <si>
    <t>Customer Intelligence Gathering</t>
  </si>
  <si>
    <t>Profit</t>
  </si>
  <si>
    <t>*</t>
  </si>
  <si>
    <t>Customer Intelligence Gathering</t>
  </si>
  <si>
    <t>*</t>
  </si>
  <si>
    <t>TOTAL</t>
  </si>
  <si>
    <t>Fishball Ingredients &amp; Packaging</t>
  </si>
  <si>
    <t>Variable Cost/Unit</t>
  </si>
  <si>
    <t>TOTAL</t>
  </si>
  <si>
    <t>Operational Costs</t>
  </si>
  <si>
    <t>Operational Costs</t>
  </si>
  <si>
    <t>Equipment Acquisition</t>
  </si>
  <si>
    <t>Delivery System</t>
  </si>
  <si>
    <t>Delivery System</t>
  </si>
  <si>
    <t>Customer Information System</t>
  </si>
  <si>
    <t>Customer Information System</t>
  </si>
  <si>
    <t>Inventory System</t>
  </si>
  <si>
    <t>Market Research</t>
  </si>
  <si>
    <t>*</t>
  </si>
  <si>
    <t>Inventory System</t>
  </si>
  <si>
    <t>Capital Payment Installment</t>
  </si>
  <si>
    <t>*</t>
  </si>
  <si>
    <t>Ordering System</t>
  </si>
  <si>
    <t>*</t>
  </si>
  <si>
    <t>Ordering System</t>
  </si>
  <si>
    <t>Toppings</t>
  </si>
  <si>
    <t>Fixed Cost</t>
  </si>
  <si>
    <t>*</t>
  </si>
  <si>
    <t>Communication System</t>
  </si>
  <si>
    <t>Communication System</t>
  </si>
  <si>
    <t>TOTAL</t>
  </si>
  <si>
    <t>TOTAL</t>
  </si>
  <si>
    <t>Overhead Costs</t>
  </si>
  <si>
    <t>Overhead Costs</t>
  </si>
  <si>
    <t>Rent &amp; Utilities</t>
  </si>
  <si>
    <t>Rent &amp; Utilities</t>
  </si>
  <si>
    <t>Fishball Base Ingredients</t>
  </si>
  <si>
    <t>Product Developer Training</t>
  </si>
  <si>
    <t>*</t>
  </si>
  <si>
    <t>Marketing &amp; Branding</t>
  </si>
  <si>
    <t>Management Salaries</t>
  </si>
  <si>
    <t>(more on marketing gimmicks)</t>
  </si>
  <si>
    <t>Price/Unit</t>
  </si>
  <si>
    <t>Toppings</t>
  </si>
  <si>
    <t>Capital Payment Installment</t>
  </si>
  <si>
    <t>Packaging Costs</t>
  </si>
  <si>
    <t>*</t>
  </si>
  <si>
    <t>TOTAL</t>
  </si>
  <si>
    <t>Customer Information System</t>
  </si>
  <si>
    <t>TOTAL</t>
  </si>
  <si>
    <t>Market Research</t>
  </si>
  <si>
    <t>(surveys+analysts)</t>
  </si>
  <si>
    <t>Time to Receivable</t>
  </si>
  <si>
    <t>Maintenance Costs</t>
  </si>
  <si>
    <t>Maintenance Costs</t>
  </si>
  <si>
    <t>Sanitation Program</t>
  </si>
  <si>
    <t>Employee Acquisition</t>
  </si>
  <si>
    <t>Equipment Maintenance</t>
  </si>
  <si>
    <t>TOTAL</t>
  </si>
  <si>
    <t>Sanitation Program</t>
  </si>
  <si>
    <t>TOTAL</t>
  </si>
  <si>
    <t>Human Resource Costs</t>
  </si>
  <si>
    <t>Human Resource Costs</t>
  </si>
  <si>
    <t>Employee Management</t>
  </si>
  <si>
    <t>*</t>
  </si>
  <si>
    <t>Employee Management</t>
  </si>
  <si>
    <t>Delivery System</t>
  </si>
  <si>
    <t>Customer Information System</t>
  </si>
  <si>
    <t>Gross Profit/Unit</t>
  </si>
  <si>
    <t>*</t>
  </si>
  <si>
    <t>Employee Workshops</t>
  </si>
  <si>
    <t>*</t>
  </si>
  <si>
    <t>Employee Healthcare</t>
  </si>
  <si>
    <t>*</t>
  </si>
  <si>
    <t>Employee Healthcare</t>
  </si>
  <si>
    <t>*</t>
  </si>
  <si>
    <t>Employee of the Month Bonuses</t>
  </si>
  <si>
    <t>Employee of the Month Bonuses</t>
  </si>
  <si>
    <t>Employee Salaries</t>
  </si>
  <si>
    <t>Communication Systems</t>
  </si>
  <si>
    <t>Employee Acquisition</t>
  </si>
  <si>
    <t>Gross Margin</t>
  </si>
  <si>
    <t>Employee Acquisition</t>
  </si>
  <si>
    <t>TOTAL</t>
  </si>
  <si>
    <t>TOTAL</t>
  </si>
  <si>
    <t>HR - Training Program Costs</t>
  </si>
  <si>
    <t>HR - Training Program Costs</t>
  </si>
  <si>
    <t>Product Developer Training Program</t>
  </si>
  <si>
    <t>Product Developer Training Program</t>
  </si>
  <si>
    <t>Production Employee Training Program</t>
  </si>
  <si>
    <t>*</t>
  </si>
  <si>
    <t>Production Employee Training Program</t>
  </si>
  <si>
    <t>*</t>
  </si>
  <si>
    <t>Account Officer Training Program</t>
  </si>
  <si>
    <t>*</t>
  </si>
  <si>
    <t>Account Officer Training Program</t>
  </si>
  <si>
    <t>Inventory &amp; Ordering System</t>
  </si>
  <si>
    <t>Delivery System</t>
  </si>
  <si>
    <t>*</t>
  </si>
  <si>
    <t>BEP unit</t>
  </si>
  <si>
    <t>Other Training Programs</t>
  </si>
  <si>
    <t>*</t>
  </si>
  <si>
    <t>Other Training Programs</t>
  </si>
  <si>
    <t>*</t>
  </si>
  <si>
    <t>TOTAL</t>
  </si>
  <si>
    <t>TOTAL</t>
  </si>
  <si>
    <t>*these values are part of items listed in the BEP Sheet</t>
  </si>
  <si>
    <t>Sanitation Program</t>
  </si>
  <si>
    <t>Communication Systems</t>
  </si>
  <si>
    <t>Break Even Point</t>
  </si>
  <si>
    <t>Employee Management &amp; Healthcare</t>
  </si>
  <si>
    <t>Inventory &amp; Ordering System</t>
  </si>
  <si>
    <t>(maintenance only)</t>
  </si>
  <si>
    <t>Minimum Capital</t>
  </si>
  <si>
    <t>Employee of the Month &amp; other Bonuses</t>
  </si>
  <si>
    <t>Sanitation Program</t>
  </si>
  <si>
    <t>Cash Flow Needed</t>
  </si>
  <si>
    <t>Employee Training Program</t>
  </si>
  <si>
    <t>Employee Management &amp; Healthcare</t>
  </si>
  <si>
    <t>Rent &amp; Utilities</t>
  </si>
  <si>
    <t>Employee of the Month &amp; other Bonuses</t>
  </si>
  <si>
    <t>Fishball Ingredients &amp; Packaging</t>
  </si>
  <si>
    <t>Employee Training Program</t>
  </si>
  <si>
    <t>Toppings</t>
  </si>
  <si>
    <t>Rent &amp; Utilities</t>
  </si>
  <si>
    <t>Initial Equipment Cost</t>
  </si>
  <si>
    <t>Management Salaries</t>
  </si>
  <si>
    <t>Maintenance</t>
  </si>
  <si>
    <t>(to counter depreciation)</t>
  </si>
  <si>
    <t>Employee Salaries</t>
  </si>
  <si>
    <t>13334.00</t>
  </si>
  <si>
    <t>6666.00</t>
  </si>
  <si>
    <t>Product Development</t>
  </si>
  <si>
    <t>Amount Sold Per Stall</t>
  </si>
  <si>
    <t># of Stalls</t>
  </si>
  <si>
    <t>Amount Sold Per Hour Per Stall</t>
  </si>
  <si>
    <t>Total</t>
  </si>
  <si>
    <t>6 employees</t>
  </si>
  <si>
    <t>% of Sales to be paid (no-rent agreement)</t>
  </si>
  <si>
    <t>Percentage of Sales to Rent</t>
  </si>
  <si>
    <t>Minimum rent - pay per day open</t>
  </si>
  <si>
    <t>Hour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</si>
</sst>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0">
    <xf numFmtId="0" fontId="0" fillId="0" borderId="0" xfId="0"/>
    <xf numFmtId="2" fontId="1" fillId="0" borderId="1" xfId="0" applyNumberFormat="1" applyFont="1" applyBorder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/>
    <xf numFmtId="0" fontId="1" fillId="0" borderId="1" xfId="0" applyFont="1" applyBorder="1" applyAlignment="1">
      <alignment horizontal="right"/>
    </xf>
    <xf numFmtId="2" fontId="1" fillId="0" borderId="1" xfId="0" applyNumberFormat="1" applyFont="1" applyBorder="1" applyAlignment="1"/>
    <xf numFmtId="0" fontId="2" fillId="0" borderId="1" xfId="0" applyFont="1" applyBorder="1" applyAlignment="1">
      <alignment horizontal="right"/>
    </xf>
    <xf numFmtId="0" fontId="1" fillId="3" borderId="1" xfId="0" applyFont="1" applyFill="1" applyBorder="1"/>
    <xf numFmtId="0" fontId="1" fillId="3" borderId="1" xfId="0" applyFont="1" applyFill="1" applyBorder="1" applyAlignment="1"/>
    <xf numFmtId="0" fontId="3" fillId="0" borderId="1" xfId="0" applyFont="1" applyBorder="1" applyAlignment="1"/>
    <xf numFmtId="2" fontId="4" fillId="2" borderId="1" xfId="0" applyNumberFormat="1" applyFont="1" applyFill="1" applyBorder="1"/>
    <xf numFmtId="0" fontId="1" fillId="4" borderId="1" xfId="0" applyFont="1" applyFill="1" applyBorder="1"/>
    <xf numFmtId="10" fontId="1" fillId="4" borderId="1" xfId="0" applyNumberFormat="1" applyFont="1" applyFill="1" applyBorder="1"/>
    <xf numFmtId="2" fontId="1" fillId="4" borderId="1" xfId="0" applyNumberFormat="1" applyFont="1" applyFill="1" applyBorder="1"/>
    <xf numFmtId="164" fontId="1" fillId="4" borderId="1" xfId="0" applyNumberFormat="1" applyFont="1" applyFill="1" applyBorder="1"/>
    <xf numFmtId="0" fontId="2" fillId="5" borderId="1" xfId="0" applyFont="1" applyFill="1" applyBorder="1" applyAlignment="1"/>
    <xf numFmtId="2" fontId="2" fillId="5" borderId="1" xfId="0" applyNumberFormat="1" applyFont="1" applyFill="1" applyBorder="1" applyAlignment="1"/>
    <xf numFmtId="0" fontId="2" fillId="8" borderId="1" xfId="0" applyFont="1" applyFill="1" applyBorder="1" applyAlignment="1"/>
    <xf numFmtId="0" fontId="5" fillId="0" borderId="0" xfId="0" applyFont="1"/>
    <xf numFmtId="2" fontId="5" fillId="0" borderId="1" xfId="0" applyNumberFormat="1" applyFont="1" applyBorder="1"/>
    <xf numFmtId="0" fontId="1" fillId="0" borderId="0" xfId="0" applyFont="1"/>
    <xf numFmtId="0" fontId="2" fillId="10" borderId="2" xfId="0" applyFont="1" applyFill="1" applyBorder="1" applyAlignment="1">
      <alignment horizontal="center"/>
    </xf>
    <xf numFmtId="2" fontId="2" fillId="10" borderId="2" xfId="0" applyNumberFormat="1" applyFont="1" applyFill="1" applyBorder="1" applyAlignment="1">
      <alignment horizontal="center"/>
    </xf>
    <xf numFmtId="0" fontId="1" fillId="6" borderId="2" xfId="0" applyFont="1" applyFill="1" applyBorder="1" applyAlignment="1"/>
    <xf numFmtId="2" fontId="1" fillId="6" borderId="2" xfId="0" applyNumberFormat="1" applyFont="1" applyFill="1" applyBorder="1" applyAlignment="1"/>
    <xf numFmtId="0" fontId="2" fillId="6" borderId="2" xfId="0" applyFont="1" applyFill="1" applyBorder="1" applyAlignment="1"/>
    <xf numFmtId="2" fontId="2" fillId="6" borderId="2" xfId="0" applyNumberFormat="1" applyFont="1" applyFill="1" applyBorder="1" applyAlignment="1"/>
    <xf numFmtId="0" fontId="1" fillId="7" borderId="2" xfId="0" applyFont="1" applyFill="1" applyBorder="1" applyAlignment="1"/>
    <xf numFmtId="0" fontId="1" fillId="9" borderId="2" xfId="0" applyFont="1" applyFill="1" applyBorder="1" applyAlignment="1"/>
    <xf numFmtId="0" fontId="1" fillId="9" borderId="2" xfId="0" applyFont="1" applyFill="1" applyBorder="1"/>
    <xf numFmtId="2" fontId="1" fillId="9" borderId="2" xfId="0" applyNumberFormat="1" applyFont="1" applyFill="1" applyBorder="1"/>
    <xf numFmtId="2" fontId="1" fillId="9" borderId="2" xfId="0" applyNumberFormat="1" applyFont="1" applyFill="1" applyBorder="1" applyAlignment="1"/>
    <xf numFmtId="0" fontId="2" fillId="0" borderId="1" xfId="0" applyFont="1" applyFill="1" applyBorder="1" applyAlignment="1"/>
    <xf numFmtId="0" fontId="1" fillId="6" borderId="3" xfId="0" applyFont="1" applyFill="1" applyBorder="1" applyAlignment="1"/>
    <xf numFmtId="0" fontId="1" fillId="13" borderId="4" xfId="0" applyFont="1" applyFill="1" applyBorder="1" applyAlignment="1"/>
    <xf numFmtId="0" fontId="1" fillId="11" borderId="4" xfId="0" applyFont="1" applyFill="1" applyBorder="1"/>
    <xf numFmtId="0" fontId="1" fillId="5" borderId="4" xfId="0" applyFont="1" applyFill="1" applyBorder="1"/>
    <xf numFmtId="9" fontId="1" fillId="12" borderId="4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2072640</xdr:colOff>
      <xdr:row>40</xdr:row>
      <xdr:rowOff>30480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2072640</xdr:colOff>
      <xdr:row>40</xdr:row>
      <xdr:rowOff>30480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2072640</xdr:colOff>
      <xdr:row>40</xdr:row>
      <xdr:rowOff>30480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7620000" cy="787146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2072640</xdr:colOff>
      <xdr:row>40</xdr:row>
      <xdr:rowOff>30480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7620000" cy="78714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2072640</xdr:colOff>
      <xdr:row>40</xdr:row>
      <xdr:rowOff>30480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7620000" cy="78714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2072640</xdr:colOff>
      <xdr:row>40</xdr:row>
      <xdr:rowOff>30480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7620000" cy="78714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2072640</xdr:colOff>
      <xdr:row>40</xdr:row>
      <xdr:rowOff>30480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7620000" cy="78714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2072640</xdr:colOff>
      <xdr:row>40</xdr:row>
      <xdr:rowOff>30480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7620000" cy="787146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2072640</xdr:colOff>
      <xdr:row>40</xdr:row>
      <xdr:rowOff>30480</xdr:rowOff>
    </xdr:to>
    <xdr:sp macro="" textlink="">
      <xdr:nvSpPr>
        <xdr:cNvPr id="2050" name="AutoShape 2"/>
        <xdr:cNvSpPr>
          <a:spLocks noChangeArrowheads="1"/>
        </xdr:cNvSpPr>
      </xdr:nvSpPr>
      <xdr:spPr bwMode="auto">
        <a:xfrm>
          <a:off x="0" y="0"/>
          <a:ext cx="7620000" cy="78714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2072640</xdr:colOff>
      <xdr:row>40</xdr:row>
      <xdr:rowOff>30480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7620000" cy="78714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2072640</xdr:colOff>
      <xdr:row>40</xdr:row>
      <xdr:rowOff>30480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7620000" cy="78714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1"/>
  <sheetViews>
    <sheetView workbookViewId="0"/>
  </sheetViews>
  <sheetFormatPr defaultColWidth="14.44140625" defaultRowHeight="15.75" customHeight="1" x14ac:dyDescent="0.25"/>
  <sheetData>
    <row r="1" spans="2:3" ht="15.75" customHeight="1" x14ac:dyDescent="0.25">
      <c r="B1" s="2" t="s">
        <v>1</v>
      </c>
    </row>
    <row r="2" spans="2:3" ht="15.75" customHeight="1" x14ac:dyDescent="0.25">
      <c r="B2" s="2" t="s">
        <v>3</v>
      </c>
    </row>
    <row r="3" spans="2:3" ht="15.75" customHeight="1" x14ac:dyDescent="0.25">
      <c r="B3" s="2" t="s">
        <v>4</v>
      </c>
    </row>
    <row r="4" spans="2:3" ht="15.75" customHeight="1" x14ac:dyDescent="0.25">
      <c r="B4" s="2" t="s">
        <v>5</v>
      </c>
    </row>
    <row r="6" spans="2:3" ht="15.75" customHeight="1" x14ac:dyDescent="0.25">
      <c r="B6" s="2" t="s">
        <v>6</v>
      </c>
    </row>
    <row r="8" spans="2:3" ht="15.75" customHeight="1" x14ac:dyDescent="0.25">
      <c r="B8" s="2" t="s">
        <v>7</v>
      </c>
    </row>
    <row r="9" spans="2:3" ht="15.75" customHeight="1" x14ac:dyDescent="0.25">
      <c r="C9" s="2" t="s">
        <v>8</v>
      </c>
    </row>
    <row r="10" spans="2:3" ht="15.75" customHeight="1" x14ac:dyDescent="0.25">
      <c r="C10" s="2" t="s">
        <v>10</v>
      </c>
    </row>
    <row r="11" spans="2:3" ht="15.75" customHeight="1" x14ac:dyDescent="0.25">
      <c r="C11" s="2" t="s">
        <v>11</v>
      </c>
    </row>
    <row r="13" spans="2:3" ht="15.75" customHeight="1" x14ac:dyDescent="0.25">
      <c r="B13" s="2" t="s">
        <v>12</v>
      </c>
    </row>
    <row r="14" spans="2:3" ht="15.75" customHeight="1" x14ac:dyDescent="0.25">
      <c r="C14" s="2" t="s">
        <v>13</v>
      </c>
    </row>
    <row r="15" spans="2:3" ht="15.75" customHeight="1" x14ac:dyDescent="0.25">
      <c r="C15" s="2" t="s">
        <v>14</v>
      </c>
    </row>
    <row r="16" spans="2:3" ht="15.75" customHeight="1" x14ac:dyDescent="0.25">
      <c r="C16" s="2" t="s">
        <v>15</v>
      </c>
    </row>
    <row r="17" spans="2:3" ht="15.75" customHeight="1" x14ac:dyDescent="0.25">
      <c r="C17" s="2" t="s">
        <v>16</v>
      </c>
    </row>
    <row r="19" spans="2:3" ht="15.75" customHeight="1" x14ac:dyDescent="0.25">
      <c r="B19" s="2" t="s">
        <v>17</v>
      </c>
    </row>
    <row r="21" spans="2:3" ht="15.75" customHeight="1" x14ac:dyDescent="0.25">
      <c r="B21" s="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0"/>
  <sheetViews>
    <sheetView tabSelected="1" topLeftCell="D1" zoomScale="85" zoomScaleNormal="85" workbookViewId="0">
      <selection activeCell="F12" sqref="F12"/>
    </sheetView>
  </sheetViews>
  <sheetFormatPr defaultColWidth="14.44140625" defaultRowHeight="15.75" customHeight="1" x14ac:dyDescent="0.25"/>
  <cols>
    <col min="1" max="1" width="14.44140625" style="20"/>
    <col min="2" max="2" width="37.5546875" style="20" customWidth="1"/>
    <col min="3" max="4" width="14.44140625" style="20"/>
    <col min="5" max="5" width="37.5546875" style="20" customWidth="1"/>
    <col min="6" max="6" width="14.44140625" style="20"/>
    <col min="7" max="7" width="26.109375" style="20" customWidth="1"/>
    <col min="8" max="8" width="30.5546875" style="20" customWidth="1"/>
    <col min="9" max="9" width="19.6640625" style="20" customWidth="1"/>
    <col min="10" max="10" width="14.44140625" style="20"/>
    <col min="11" max="11" width="30.33203125" style="20" customWidth="1"/>
    <col min="12" max="12" width="23.44140625" style="20" customWidth="1"/>
    <col min="13" max="13" width="14.44140625" style="20"/>
    <col min="14" max="14" width="7.33203125" style="20" customWidth="1"/>
    <col min="15" max="17" width="14.44140625" style="20"/>
    <col min="18" max="18" width="23.33203125" style="20" customWidth="1"/>
    <col min="19" max="16384" width="14.44140625" style="20"/>
  </cols>
  <sheetData>
    <row r="1" spans="1:22" ht="15.75" customHeight="1" x14ac:dyDescent="0.25">
      <c r="A1" s="22"/>
      <c r="B1" s="22"/>
      <c r="C1" s="1"/>
      <c r="D1" s="22"/>
      <c r="E1" s="22"/>
      <c r="F1" s="1"/>
      <c r="G1" s="22"/>
      <c r="H1" s="22"/>
      <c r="I1" s="22"/>
      <c r="J1" s="22"/>
      <c r="K1" s="22"/>
      <c r="L1" s="22"/>
      <c r="M1" s="22"/>
      <c r="N1" s="22"/>
      <c r="O1" s="22"/>
      <c r="P1" s="1"/>
      <c r="Q1" s="22"/>
      <c r="R1" s="1"/>
      <c r="S1" s="1"/>
      <c r="T1" s="1"/>
      <c r="U1" s="22"/>
      <c r="V1" s="22"/>
    </row>
    <row r="2" spans="1:22" ht="15.75" customHeight="1" x14ac:dyDescent="0.25">
      <c r="A2" s="22"/>
      <c r="B2" s="22"/>
      <c r="C2" s="1"/>
      <c r="D2" s="22"/>
      <c r="E2" s="22"/>
      <c r="F2" s="1"/>
      <c r="G2" s="22"/>
      <c r="H2" s="22"/>
      <c r="I2" s="22"/>
      <c r="J2" s="22"/>
      <c r="K2" s="22"/>
      <c r="L2" s="22"/>
      <c r="M2" s="22"/>
      <c r="N2" s="22"/>
      <c r="O2" s="22"/>
      <c r="P2" s="1"/>
      <c r="Q2" s="22"/>
      <c r="R2" s="1"/>
      <c r="S2" s="1"/>
      <c r="T2" s="1"/>
      <c r="U2" s="22"/>
      <c r="V2" s="22"/>
    </row>
    <row r="3" spans="1:22" ht="15.75" customHeight="1" x14ac:dyDescent="0.25">
      <c r="A3" s="22"/>
      <c r="B3" s="17" t="s">
        <v>2</v>
      </c>
      <c r="C3" s="18" t="s">
        <v>9</v>
      </c>
      <c r="D3" s="22"/>
      <c r="E3" s="17" t="s">
        <v>23</v>
      </c>
      <c r="F3" s="18" t="s">
        <v>24</v>
      </c>
      <c r="G3" s="22"/>
      <c r="H3" s="19" t="s">
        <v>25</v>
      </c>
      <c r="I3" s="19" t="s">
        <v>26</v>
      </c>
      <c r="J3" s="22"/>
      <c r="K3" s="22"/>
      <c r="L3" s="22"/>
      <c r="M3" s="22"/>
      <c r="N3" s="23" t="s">
        <v>27</v>
      </c>
      <c r="O3" s="23" t="s">
        <v>28</v>
      </c>
      <c r="P3" s="24" t="s">
        <v>29</v>
      </c>
      <c r="Q3" s="23" t="s">
        <v>31</v>
      </c>
      <c r="R3" s="24" t="s">
        <v>32</v>
      </c>
      <c r="S3" s="24" t="s">
        <v>33</v>
      </c>
      <c r="T3" s="24" t="s">
        <v>34</v>
      </c>
      <c r="U3" s="22"/>
      <c r="V3" s="22"/>
    </row>
    <row r="4" spans="1:22" ht="15.75" customHeight="1" x14ac:dyDescent="0.25">
      <c r="A4" s="22"/>
      <c r="B4" s="25" t="s">
        <v>35</v>
      </c>
      <c r="C4" s="26">
        <v>20000</v>
      </c>
      <c r="D4" s="22"/>
      <c r="E4" s="27" t="s">
        <v>41</v>
      </c>
      <c r="F4" s="28">
        <v>0</v>
      </c>
      <c r="G4" s="2"/>
      <c r="H4" s="29" t="s">
        <v>46</v>
      </c>
      <c r="I4" s="29">
        <v>20</v>
      </c>
      <c r="J4" s="22"/>
      <c r="K4" s="3" t="s">
        <v>47</v>
      </c>
      <c r="L4" s="9">
        <f>SUM(I:I)</f>
        <v>23</v>
      </c>
      <c r="M4" s="22"/>
      <c r="N4" s="30">
        <v>0</v>
      </c>
      <c r="O4" s="31"/>
      <c r="P4" s="32"/>
      <c r="Q4" s="31"/>
      <c r="R4" s="33">
        <v>0</v>
      </c>
      <c r="S4" s="32"/>
      <c r="T4" s="32"/>
      <c r="U4" s="22"/>
      <c r="V4" s="22"/>
    </row>
    <row r="5" spans="1:22" ht="15.75" customHeight="1" x14ac:dyDescent="0.25">
      <c r="A5" s="22"/>
      <c r="B5" s="25" t="s">
        <v>57</v>
      </c>
      <c r="C5" s="26">
        <v>20000</v>
      </c>
      <c r="D5" s="22"/>
      <c r="E5" s="25" t="s">
        <v>60</v>
      </c>
      <c r="F5" s="26">
        <f>SUM(C:C)/G5</f>
        <v>35708.333333333336</v>
      </c>
      <c r="G5" s="2">
        <v>12</v>
      </c>
      <c r="H5" s="29" t="s">
        <v>65</v>
      </c>
      <c r="I5" s="29">
        <v>3</v>
      </c>
      <c r="J5" s="22"/>
      <c r="K5" s="3" t="s">
        <v>66</v>
      </c>
      <c r="L5" s="9">
        <f>SUM(F:F)</f>
        <v>402708.33333333337</v>
      </c>
      <c r="M5" s="22"/>
      <c r="N5" s="31">
        <f t="shared" ref="N5:N19" si="0">N4+1</f>
        <v>1</v>
      </c>
      <c r="O5" s="31">
        <f t="shared" ref="O5:O19" si="1">L$5</f>
        <v>402708.33333333337</v>
      </c>
      <c r="P5" s="32">
        <f t="shared" ref="P5:P19" si="2">L$4*L$11</f>
        <v>257285.87962962964</v>
      </c>
      <c r="Q5" s="31">
        <f t="shared" ref="Q5:Q19" si="3">O5+P5</f>
        <v>659994.21296296304</v>
      </c>
      <c r="R5" s="32">
        <f t="shared" ref="R5:R19" si="4">R4-S5+Q5</f>
        <v>659994.21296296304</v>
      </c>
      <c r="S5" s="32">
        <f t="shared" ref="S5:S19" si="5">IF(N5&lt;=L$7, 0, L$11*L$6)</f>
        <v>0</v>
      </c>
      <c r="T5" s="32">
        <f t="shared" ref="T5:T19" si="6">S5-R5</f>
        <v>-659994.21296296304</v>
      </c>
      <c r="U5" s="22"/>
      <c r="V5" s="22"/>
    </row>
    <row r="6" spans="1:22" ht="15.75" customHeight="1" x14ac:dyDescent="0.25">
      <c r="A6" s="22"/>
      <c r="B6" s="25" t="s">
        <v>77</v>
      </c>
      <c r="C6" s="26">
        <v>40000</v>
      </c>
      <c r="D6" s="22"/>
      <c r="E6" s="25" t="s">
        <v>79</v>
      </c>
      <c r="F6" s="26">
        <v>15000</v>
      </c>
      <c r="G6" s="2" t="s">
        <v>81</v>
      </c>
      <c r="H6" s="22"/>
      <c r="I6" s="22"/>
      <c r="J6" s="22"/>
      <c r="K6" s="3" t="s">
        <v>82</v>
      </c>
      <c r="L6" s="10">
        <v>59</v>
      </c>
      <c r="M6" s="22"/>
      <c r="N6" s="31">
        <f t="shared" si="0"/>
        <v>2</v>
      </c>
      <c r="O6" s="31">
        <f t="shared" si="1"/>
        <v>402708.33333333337</v>
      </c>
      <c r="P6" s="32">
        <f t="shared" si="2"/>
        <v>257285.87962962964</v>
      </c>
      <c r="Q6" s="31">
        <f t="shared" si="3"/>
        <v>659994.21296296304</v>
      </c>
      <c r="R6" s="32">
        <f t="shared" si="4"/>
        <v>659994.21296296304</v>
      </c>
      <c r="S6" s="32">
        <f t="shared" si="5"/>
        <v>659994.21296296304</v>
      </c>
      <c r="T6" s="32">
        <f t="shared" si="6"/>
        <v>0</v>
      </c>
      <c r="U6" s="22"/>
      <c r="V6" s="22"/>
    </row>
    <row r="7" spans="1:22" ht="15.75" customHeight="1" x14ac:dyDescent="0.25">
      <c r="A7" s="22"/>
      <c r="B7" s="25" t="s">
        <v>88</v>
      </c>
      <c r="C7" s="26">
        <v>20000</v>
      </c>
      <c r="D7" s="22"/>
      <c r="E7" s="25" t="s">
        <v>90</v>
      </c>
      <c r="F7" s="26">
        <v>10000</v>
      </c>
      <c r="G7" s="2" t="s">
        <v>91</v>
      </c>
      <c r="H7" s="22"/>
      <c r="I7" s="22"/>
      <c r="J7" s="22"/>
      <c r="K7" s="3" t="s">
        <v>92</v>
      </c>
      <c r="L7" s="10">
        <v>1</v>
      </c>
      <c r="M7" s="22"/>
      <c r="N7" s="31">
        <f t="shared" si="0"/>
        <v>3</v>
      </c>
      <c r="O7" s="31">
        <f t="shared" si="1"/>
        <v>402708.33333333337</v>
      </c>
      <c r="P7" s="32">
        <f t="shared" si="2"/>
        <v>257285.87962962964</v>
      </c>
      <c r="Q7" s="31">
        <f t="shared" si="3"/>
        <v>659994.21296296304</v>
      </c>
      <c r="R7" s="32">
        <f t="shared" si="4"/>
        <v>659994.21296296304</v>
      </c>
      <c r="S7" s="32">
        <f t="shared" si="5"/>
        <v>659994.21296296304</v>
      </c>
      <c r="T7" s="32">
        <f t="shared" si="6"/>
        <v>0</v>
      </c>
      <c r="U7" s="22"/>
      <c r="V7" s="22"/>
    </row>
    <row r="8" spans="1:22" ht="15.75" customHeight="1" x14ac:dyDescent="0.25">
      <c r="A8" s="22"/>
      <c r="B8" s="25" t="s">
        <v>96</v>
      </c>
      <c r="C8" s="26">
        <v>20000</v>
      </c>
      <c r="D8" s="22"/>
      <c r="E8" s="25" t="s">
        <v>172</v>
      </c>
      <c r="F8" s="26">
        <v>10000</v>
      </c>
      <c r="G8" s="22"/>
      <c r="H8" s="22"/>
      <c r="I8" s="22"/>
      <c r="J8" s="22"/>
      <c r="K8" s="3"/>
      <c r="L8" s="22"/>
      <c r="M8" s="22"/>
      <c r="N8" s="31">
        <f t="shared" si="0"/>
        <v>4</v>
      </c>
      <c r="O8" s="31">
        <f t="shared" si="1"/>
        <v>402708.33333333337</v>
      </c>
      <c r="P8" s="32">
        <f t="shared" si="2"/>
        <v>257285.87962962964</v>
      </c>
      <c r="Q8" s="31">
        <f t="shared" si="3"/>
        <v>659994.21296296304</v>
      </c>
      <c r="R8" s="32">
        <f t="shared" si="4"/>
        <v>659994.21296296304</v>
      </c>
      <c r="S8" s="32">
        <f t="shared" si="5"/>
        <v>659994.21296296304</v>
      </c>
      <c r="T8" s="32">
        <f t="shared" si="6"/>
        <v>0</v>
      </c>
      <c r="U8" s="22"/>
      <c r="V8" s="22"/>
    </row>
    <row r="9" spans="1:22" ht="15.75" customHeight="1" x14ac:dyDescent="0.25">
      <c r="A9" s="2"/>
      <c r="B9" s="25" t="s">
        <v>106</v>
      </c>
      <c r="C9" s="26">
        <v>20000</v>
      </c>
      <c r="D9" s="22"/>
      <c r="E9" s="25" t="s">
        <v>107</v>
      </c>
      <c r="F9" s="26">
        <v>5000</v>
      </c>
      <c r="G9" s="2"/>
      <c r="H9" s="22"/>
      <c r="I9" s="22"/>
      <c r="J9" s="22"/>
      <c r="K9" s="3" t="s">
        <v>108</v>
      </c>
      <c r="L9" s="13">
        <f>L6-L4</f>
        <v>36</v>
      </c>
      <c r="M9" s="22"/>
      <c r="N9" s="31">
        <f t="shared" si="0"/>
        <v>5</v>
      </c>
      <c r="O9" s="31">
        <f t="shared" si="1"/>
        <v>402708.33333333337</v>
      </c>
      <c r="P9" s="32">
        <f t="shared" si="2"/>
        <v>257285.87962962964</v>
      </c>
      <c r="Q9" s="31">
        <f t="shared" si="3"/>
        <v>659994.21296296304</v>
      </c>
      <c r="R9" s="32">
        <f t="shared" si="4"/>
        <v>659994.21296296304</v>
      </c>
      <c r="S9" s="32">
        <f t="shared" si="5"/>
        <v>659994.21296296304</v>
      </c>
      <c r="T9" s="32">
        <f t="shared" si="6"/>
        <v>0</v>
      </c>
      <c r="U9" s="22"/>
      <c r="V9" s="22"/>
    </row>
    <row r="10" spans="1:22" ht="15.75" customHeight="1" x14ac:dyDescent="0.25">
      <c r="A10" s="2"/>
      <c r="B10" s="25" t="s">
        <v>119</v>
      </c>
      <c r="C10" s="26">
        <v>20000</v>
      </c>
      <c r="D10" s="22"/>
      <c r="E10" s="25" t="s">
        <v>120</v>
      </c>
      <c r="F10" s="26">
        <v>2000</v>
      </c>
      <c r="G10" s="2"/>
      <c r="H10" s="2"/>
      <c r="I10" s="22"/>
      <c r="J10" s="22"/>
      <c r="K10" s="3" t="s">
        <v>121</v>
      </c>
      <c r="L10" s="14">
        <f>1-L4/L6</f>
        <v>0.61016949152542366</v>
      </c>
      <c r="M10" s="22"/>
      <c r="N10" s="31">
        <f t="shared" si="0"/>
        <v>6</v>
      </c>
      <c r="O10" s="31">
        <f t="shared" si="1"/>
        <v>402708.33333333337</v>
      </c>
      <c r="P10" s="32">
        <f t="shared" si="2"/>
        <v>257285.87962962964</v>
      </c>
      <c r="Q10" s="31">
        <f t="shared" si="3"/>
        <v>659994.21296296304</v>
      </c>
      <c r="R10" s="32">
        <f t="shared" si="4"/>
        <v>659994.21296296304</v>
      </c>
      <c r="S10" s="32">
        <f t="shared" si="5"/>
        <v>659994.21296296304</v>
      </c>
      <c r="T10" s="32">
        <f t="shared" si="6"/>
        <v>0</v>
      </c>
      <c r="U10" s="22"/>
      <c r="V10" s="22"/>
    </row>
    <row r="11" spans="1:22" ht="15.75" customHeight="1" x14ac:dyDescent="0.25">
      <c r="A11" s="22"/>
      <c r="B11" s="25" t="s">
        <v>136</v>
      </c>
      <c r="C11" s="26">
        <v>30000</v>
      </c>
      <c r="D11" s="22"/>
      <c r="E11" s="25" t="s">
        <v>137</v>
      </c>
      <c r="F11" s="26">
        <v>30000</v>
      </c>
      <c r="G11" s="2"/>
      <c r="H11" s="22"/>
      <c r="I11" s="22"/>
      <c r="J11" s="22"/>
      <c r="K11" s="3" t="s">
        <v>139</v>
      </c>
      <c r="L11" s="15">
        <f>L5/(L6-L4)</f>
        <v>11186.342592592593</v>
      </c>
      <c r="M11" s="22">
        <f>L11/30</f>
        <v>372.87808641975312</v>
      </c>
      <c r="N11" s="31">
        <f t="shared" si="0"/>
        <v>7</v>
      </c>
      <c r="O11" s="31">
        <f t="shared" si="1"/>
        <v>402708.33333333337</v>
      </c>
      <c r="P11" s="32">
        <f t="shared" si="2"/>
        <v>257285.87962962964</v>
      </c>
      <c r="Q11" s="31">
        <f t="shared" si="3"/>
        <v>659994.21296296304</v>
      </c>
      <c r="R11" s="32">
        <f t="shared" si="4"/>
        <v>659994.21296296304</v>
      </c>
      <c r="S11" s="32">
        <f t="shared" si="5"/>
        <v>659994.21296296304</v>
      </c>
      <c r="T11" s="32">
        <f t="shared" si="6"/>
        <v>0</v>
      </c>
      <c r="U11" s="22"/>
      <c r="V11" s="22"/>
    </row>
    <row r="12" spans="1:22" ht="15.75" customHeight="1" x14ac:dyDescent="0.25">
      <c r="A12" s="22"/>
      <c r="B12" s="25" t="s">
        <v>147</v>
      </c>
      <c r="C12" s="26">
        <v>0</v>
      </c>
      <c r="D12" s="22"/>
      <c r="E12" s="25" t="s">
        <v>148</v>
      </c>
      <c r="F12" s="26">
        <v>5000</v>
      </c>
      <c r="G12" s="2"/>
      <c r="H12" s="22"/>
      <c r="I12" s="22"/>
      <c r="J12" s="22"/>
      <c r="K12" s="3" t="s">
        <v>149</v>
      </c>
      <c r="L12" s="15">
        <f>L6*L11</f>
        <v>659994.21296296304</v>
      </c>
      <c r="M12" s="22"/>
      <c r="N12" s="31">
        <f t="shared" si="0"/>
        <v>8</v>
      </c>
      <c r="O12" s="31">
        <f t="shared" si="1"/>
        <v>402708.33333333337</v>
      </c>
      <c r="P12" s="32">
        <f t="shared" si="2"/>
        <v>257285.87962962964</v>
      </c>
      <c r="Q12" s="31">
        <f t="shared" si="3"/>
        <v>659994.21296296304</v>
      </c>
      <c r="R12" s="32">
        <f t="shared" si="4"/>
        <v>659994.21296296304</v>
      </c>
      <c r="S12" s="32">
        <f t="shared" si="5"/>
        <v>659994.21296296304</v>
      </c>
      <c r="T12" s="32">
        <f t="shared" si="6"/>
        <v>0</v>
      </c>
      <c r="U12" s="22"/>
      <c r="V12" s="22"/>
    </row>
    <row r="13" spans="1:22" ht="15.75" customHeight="1" x14ac:dyDescent="0.25">
      <c r="A13" s="22"/>
      <c r="B13" s="25" t="s">
        <v>150</v>
      </c>
      <c r="C13" s="26">
        <v>10000</v>
      </c>
      <c r="D13" s="22"/>
      <c r="E13" s="25" t="s">
        <v>151</v>
      </c>
      <c r="F13" s="26">
        <v>10000</v>
      </c>
      <c r="G13" s="2" t="s">
        <v>152</v>
      </c>
      <c r="H13" s="22"/>
      <c r="I13" s="22"/>
      <c r="J13" s="22"/>
      <c r="K13" s="3" t="s">
        <v>153</v>
      </c>
      <c r="L13" s="15">
        <f>-L7*(L4*L11+L5)</f>
        <v>-659994.21296296304</v>
      </c>
      <c r="M13" s="22"/>
      <c r="N13" s="31">
        <f t="shared" si="0"/>
        <v>9</v>
      </c>
      <c r="O13" s="31">
        <f t="shared" si="1"/>
        <v>402708.33333333337</v>
      </c>
      <c r="P13" s="32">
        <f t="shared" si="2"/>
        <v>257285.87962962964</v>
      </c>
      <c r="Q13" s="31">
        <f t="shared" si="3"/>
        <v>659994.21296296304</v>
      </c>
      <c r="R13" s="32">
        <f t="shared" si="4"/>
        <v>659994.21296296304</v>
      </c>
      <c r="S13" s="32">
        <f t="shared" si="5"/>
        <v>659994.21296296304</v>
      </c>
      <c r="T13" s="32">
        <f t="shared" si="6"/>
        <v>0</v>
      </c>
      <c r="U13" s="22"/>
      <c r="V13" s="22"/>
    </row>
    <row r="14" spans="1:22" ht="15.75" customHeight="1" x14ac:dyDescent="0.25">
      <c r="A14" s="22"/>
      <c r="B14" s="25" t="s">
        <v>154</v>
      </c>
      <c r="C14" s="26">
        <v>1000</v>
      </c>
      <c r="D14" s="22"/>
      <c r="E14" s="25" t="s">
        <v>155</v>
      </c>
      <c r="F14" s="26">
        <v>5000</v>
      </c>
      <c r="G14" s="22"/>
      <c r="H14" s="22"/>
      <c r="I14" s="22"/>
      <c r="J14" s="22"/>
      <c r="K14" s="3" t="s">
        <v>156</v>
      </c>
      <c r="L14" s="16">
        <f>L13+L12</f>
        <v>0</v>
      </c>
      <c r="M14" s="22"/>
      <c r="N14" s="31">
        <f t="shared" si="0"/>
        <v>10</v>
      </c>
      <c r="O14" s="31">
        <f>L$5</f>
        <v>402708.33333333337</v>
      </c>
      <c r="P14" s="32">
        <f t="shared" si="2"/>
        <v>257285.87962962964</v>
      </c>
      <c r="Q14" s="31">
        <f t="shared" si="3"/>
        <v>659994.21296296304</v>
      </c>
      <c r="R14" s="32">
        <f t="shared" si="4"/>
        <v>659994.21296296304</v>
      </c>
      <c r="S14" s="32">
        <f t="shared" si="5"/>
        <v>659994.21296296304</v>
      </c>
      <c r="T14" s="32">
        <f t="shared" si="6"/>
        <v>0</v>
      </c>
      <c r="U14" s="22"/>
      <c r="V14" s="22"/>
    </row>
    <row r="15" spans="1:22" ht="15.75" customHeight="1" x14ac:dyDescent="0.25">
      <c r="A15" s="22"/>
      <c r="B15" s="25" t="s">
        <v>157</v>
      </c>
      <c r="C15" s="26">
        <v>30000</v>
      </c>
      <c r="D15" s="22"/>
      <c r="E15" s="25" t="s">
        <v>158</v>
      </c>
      <c r="F15" s="26">
        <v>20000</v>
      </c>
      <c r="G15" s="22"/>
      <c r="H15" s="22"/>
      <c r="I15" s="22"/>
      <c r="J15" s="22"/>
      <c r="K15" s="34" t="s">
        <v>174</v>
      </c>
      <c r="L15" s="22">
        <v>2</v>
      </c>
      <c r="M15" s="22"/>
      <c r="N15" s="31">
        <f t="shared" si="0"/>
        <v>11</v>
      </c>
      <c r="O15" s="31">
        <f t="shared" si="1"/>
        <v>402708.33333333337</v>
      </c>
      <c r="P15" s="32">
        <f t="shared" si="2"/>
        <v>257285.87962962964</v>
      </c>
      <c r="Q15" s="31">
        <f t="shared" si="3"/>
        <v>659994.21296296304</v>
      </c>
      <c r="R15" s="32">
        <f t="shared" si="4"/>
        <v>659994.21296296304</v>
      </c>
      <c r="S15" s="32">
        <f t="shared" si="5"/>
        <v>659994.21296296304</v>
      </c>
      <c r="T15" s="32">
        <f t="shared" si="6"/>
        <v>0</v>
      </c>
      <c r="U15" s="22"/>
      <c r="V15" s="22"/>
    </row>
    <row r="16" spans="1:22" ht="15.75" customHeight="1" x14ac:dyDescent="0.25">
      <c r="A16" s="22"/>
      <c r="B16" s="25" t="s">
        <v>159</v>
      </c>
      <c r="C16" s="26">
        <v>90000</v>
      </c>
      <c r="D16" s="22"/>
      <c r="E16" s="25" t="s">
        <v>160</v>
      </c>
      <c r="F16" s="26">
        <v>5000</v>
      </c>
      <c r="G16" s="22"/>
      <c r="H16" s="22"/>
      <c r="I16" s="22"/>
      <c r="J16" s="22"/>
      <c r="K16" s="34" t="s">
        <v>173</v>
      </c>
      <c r="L16" s="22">
        <f>M11/L15</f>
        <v>186.43904320987656</v>
      </c>
      <c r="M16" s="22"/>
      <c r="N16" s="31">
        <f t="shared" si="0"/>
        <v>12</v>
      </c>
      <c r="O16" s="31">
        <f t="shared" si="1"/>
        <v>402708.33333333337</v>
      </c>
      <c r="P16" s="32">
        <f t="shared" si="2"/>
        <v>257285.87962962964</v>
      </c>
      <c r="Q16" s="31">
        <f t="shared" si="3"/>
        <v>659994.21296296304</v>
      </c>
      <c r="R16" s="32">
        <f t="shared" si="4"/>
        <v>659994.21296296304</v>
      </c>
      <c r="S16" s="32">
        <f t="shared" si="5"/>
        <v>659994.21296296304</v>
      </c>
      <c r="T16" s="32">
        <f t="shared" si="6"/>
        <v>0</v>
      </c>
      <c r="U16" s="22"/>
      <c r="V16" s="22"/>
    </row>
    <row r="17" spans="1:22" ht="15.75" customHeight="1" x14ac:dyDescent="0.25">
      <c r="A17" s="22"/>
      <c r="B17" s="25" t="s">
        <v>161</v>
      </c>
      <c r="C17" s="26">
        <v>5000</v>
      </c>
      <c r="D17" s="22"/>
      <c r="E17" s="25" t="s">
        <v>162</v>
      </c>
      <c r="F17" s="26">
        <v>10000</v>
      </c>
      <c r="G17" s="22"/>
      <c r="H17" s="22"/>
      <c r="I17" s="22"/>
      <c r="J17" s="22"/>
      <c r="K17" s="34" t="s">
        <v>175</v>
      </c>
      <c r="L17" s="22">
        <f>L16/L18</f>
        <v>18.643904320987655</v>
      </c>
      <c r="M17" s="22"/>
      <c r="N17" s="31">
        <f t="shared" si="0"/>
        <v>13</v>
      </c>
      <c r="O17" s="31">
        <f t="shared" si="1"/>
        <v>402708.33333333337</v>
      </c>
      <c r="P17" s="32">
        <f t="shared" si="2"/>
        <v>257285.87962962964</v>
      </c>
      <c r="Q17" s="31">
        <f t="shared" si="3"/>
        <v>659994.21296296304</v>
      </c>
      <c r="R17" s="32">
        <f t="shared" si="4"/>
        <v>659994.21296296304</v>
      </c>
      <c r="S17" s="32">
        <f t="shared" si="5"/>
        <v>659994.21296296304</v>
      </c>
      <c r="T17" s="32">
        <f t="shared" si="6"/>
        <v>0</v>
      </c>
      <c r="U17" s="22"/>
      <c r="V17" s="22"/>
    </row>
    <row r="18" spans="1:22" ht="15.75" customHeight="1" x14ac:dyDescent="0.25">
      <c r="A18" s="22"/>
      <c r="B18" s="25" t="s">
        <v>163</v>
      </c>
      <c r="C18" s="26">
        <v>2500</v>
      </c>
      <c r="D18" s="22"/>
      <c r="E18" s="25" t="s">
        <v>164</v>
      </c>
      <c r="F18" s="26">
        <v>90000</v>
      </c>
      <c r="G18" s="22"/>
      <c r="H18" s="22"/>
      <c r="I18" s="22"/>
      <c r="J18" s="22"/>
      <c r="K18" s="34" t="s">
        <v>181</v>
      </c>
      <c r="L18" s="22">
        <v>10</v>
      </c>
      <c r="M18" s="22"/>
      <c r="N18" s="31">
        <f t="shared" si="0"/>
        <v>14</v>
      </c>
      <c r="O18" s="31">
        <f t="shared" si="1"/>
        <v>402708.33333333337</v>
      </c>
      <c r="P18" s="32">
        <f t="shared" si="2"/>
        <v>257285.87962962964</v>
      </c>
      <c r="Q18" s="31">
        <f t="shared" si="3"/>
        <v>659994.21296296304</v>
      </c>
      <c r="R18" s="32">
        <f t="shared" si="4"/>
        <v>659994.21296296304</v>
      </c>
      <c r="S18" s="32">
        <f t="shared" si="5"/>
        <v>659994.21296296304</v>
      </c>
      <c r="T18" s="32">
        <f t="shared" si="6"/>
        <v>0</v>
      </c>
      <c r="U18" s="22"/>
      <c r="V18" s="22"/>
    </row>
    <row r="19" spans="1:22" ht="15.75" customHeight="1" x14ac:dyDescent="0.25">
      <c r="A19" s="22"/>
      <c r="B19" s="25" t="s">
        <v>165</v>
      </c>
      <c r="C19" s="26">
        <v>100000</v>
      </c>
      <c r="D19" s="22"/>
      <c r="E19" s="25" t="s">
        <v>166</v>
      </c>
      <c r="F19" s="26">
        <v>60000</v>
      </c>
      <c r="G19" s="22"/>
      <c r="H19" s="22"/>
      <c r="I19" s="22"/>
      <c r="J19" s="22"/>
      <c r="K19" s="22"/>
      <c r="L19" s="22"/>
      <c r="M19" s="22"/>
      <c r="N19" s="31">
        <f t="shared" si="0"/>
        <v>15</v>
      </c>
      <c r="O19" s="31">
        <f t="shared" si="1"/>
        <v>402708.33333333337</v>
      </c>
      <c r="P19" s="32">
        <f t="shared" si="2"/>
        <v>257285.87962962964</v>
      </c>
      <c r="Q19" s="31">
        <f t="shared" si="3"/>
        <v>659994.21296296304</v>
      </c>
      <c r="R19" s="32">
        <f t="shared" si="4"/>
        <v>659994.21296296304</v>
      </c>
      <c r="S19" s="32">
        <f t="shared" si="5"/>
        <v>659994.21296296304</v>
      </c>
      <c r="T19" s="32">
        <f t="shared" si="6"/>
        <v>0</v>
      </c>
      <c r="U19" s="22"/>
      <c r="V19" s="22"/>
    </row>
    <row r="20" spans="1:22" ht="15.75" customHeight="1" x14ac:dyDescent="0.25">
      <c r="A20" s="22"/>
      <c r="B20" s="35" t="s">
        <v>176</v>
      </c>
      <c r="C20" s="1"/>
      <c r="D20" s="22"/>
      <c r="E20" s="25" t="s">
        <v>167</v>
      </c>
      <c r="F20" s="26">
        <v>10000</v>
      </c>
      <c r="G20" s="2" t="s">
        <v>168</v>
      </c>
      <c r="H20" s="22"/>
      <c r="I20" s="22"/>
      <c r="J20" s="22"/>
      <c r="K20" s="22"/>
      <c r="L20" s="22"/>
      <c r="M20" s="22"/>
      <c r="N20" s="22"/>
      <c r="O20" s="22"/>
      <c r="P20" s="1"/>
      <c r="Q20" s="22"/>
      <c r="R20" s="1"/>
      <c r="S20" s="1"/>
      <c r="T20" s="1"/>
      <c r="U20" s="22"/>
      <c r="V20" s="22"/>
    </row>
    <row r="21" spans="1:22" ht="15.75" customHeight="1" x14ac:dyDescent="0.25">
      <c r="A21" s="22"/>
      <c r="B21" s="22"/>
      <c r="C21" s="1"/>
      <c r="D21" s="22"/>
      <c r="E21" s="25" t="s">
        <v>169</v>
      </c>
      <c r="F21" s="26">
        <v>80000</v>
      </c>
      <c r="G21" s="22" t="s">
        <v>177</v>
      </c>
      <c r="H21" s="22"/>
      <c r="I21" s="22"/>
      <c r="J21" s="22"/>
      <c r="K21" s="22"/>
      <c r="L21" s="22"/>
      <c r="M21" s="22"/>
      <c r="N21" s="22"/>
      <c r="O21" s="22"/>
      <c r="P21" s="1"/>
      <c r="Q21" s="22"/>
      <c r="R21" s="1"/>
      <c r="S21" s="1"/>
      <c r="T21" s="1"/>
      <c r="U21" s="22"/>
      <c r="V21" s="22"/>
    </row>
    <row r="22" spans="1:22" ht="15.75" customHeight="1" x14ac:dyDescent="0.25">
      <c r="A22" s="22"/>
      <c r="B22" s="22"/>
      <c r="C22" s="1"/>
      <c r="D22" s="22"/>
      <c r="E22" s="22"/>
      <c r="F22" s="1"/>
      <c r="G22" s="22"/>
      <c r="H22" s="22"/>
      <c r="I22" s="22"/>
      <c r="J22" s="22"/>
      <c r="K22" s="22"/>
      <c r="L22" s="22"/>
      <c r="M22" s="22"/>
      <c r="N22" s="22"/>
      <c r="O22" s="22"/>
      <c r="P22" s="1"/>
      <c r="Q22" s="22"/>
      <c r="R22" s="1"/>
      <c r="S22" s="1"/>
      <c r="T22" s="1"/>
      <c r="U22" s="22"/>
      <c r="V22" s="22"/>
    </row>
    <row r="23" spans="1:22" ht="15.75" customHeight="1" x14ac:dyDescent="0.25">
      <c r="A23" s="22"/>
      <c r="B23" s="22"/>
      <c r="C23" s="1"/>
      <c r="D23" s="22"/>
      <c r="E23" s="22"/>
      <c r="F23" s="1"/>
      <c r="G23" s="22"/>
      <c r="H23" s="22"/>
      <c r="I23" s="22"/>
      <c r="J23" s="22"/>
      <c r="K23" s="22"/>
      <c r="L23" s="22"/>
      <c r="M23" s="22"/>
      <c r="N23" s="22"/>
      <c r="O23" s="22"/>
      <c r="P23" s="1"/>
      <c r="Q23" s="22"/>
      <c r="R23" s="1"/>
      <c r="S23" s="1"/>
      <c r="T23" s="1"/>
      <c r="U23" s="22"/>
      <c r="V23" s="22"/>
    </row>
    <row r="24" spans="1:22" ht="15.75" customHeight="1" x14ac:dyDescent="0.25">
      <c r="A24" s="22"/>
      <c r="B24" s="22"/>
      <c r="C24" s="1"/>
      <c r="D24" s="22"/>
      <c r="E24" s="22"/>
      <c r="F24" s="1"/>
      <c r="G24" s="22"/>
      <c r="H24" s="22"/>
      <c r="I24" s="22"/>
      <c r="J24" s="22"/>
      <c r="K24" s="22"/>
      <c r="L24" s="22"/>
      <c r="M24" s="22"/>
      <c r="N24" s="22"/>
      <c r="O24" s="22"/>
      <c r="P24" s="1"/>
      <c r="Q24" s="22"/>
      <c r="R24" s="1"/>
      <c r="S24" s="1"/>
      <c r="T24" s="1"/>
      <c r="U24" s="22"/>
      <c r="V24" s="22"/>
    </row>
    <row r="25" spans="1:22" ht="15.75" customHeight="1" x14ac:dyDescent="0.25">
      <c r="A25" s="22"/>
      <c r="B25" s="22"/>
      <c r="C25" s="1"/>
      <c r="D25" s="22"/>
      <c r="E25" s="22"/>
      <c r="F25" s="1"/>
      <c r="G25" s="22"/>
      <c r="H25" s="22"/>
      <c r="I25" s="22"/>
      <c r="J25" s="22"/>
      <c r="K25" s="22"/>
      <c r="L25" s="22"/>
      <c r="M25" s="22"/>
      <c r="N25" s="22"/>
      <c r="O25" s="22"/>
      <c r="P25" s="1"/>
      <c r="Q25" s="22"/>
      <c r="R25" s="1"/>
      <c r="S25" s="1"/>
      <c r="T25" s="1"/>
      <c r="U25" s="22"/>
      <c r="V25" s="22"/>
    </row>
    <row r="26" spans="1:22" ht="15.75" customHeight="1" x14ac:dyDescent="0.25">
      <c r="C26" s="21"/>
      <c r="F26" s="21"/>
      <c r="P26" s="21"/>
      <c r="R26" s="21"/>
      <c r="S26" s="21"/>
      <c r="T26" s="21"/>
    </row>
    <row r="27" spans="1:22" ht="15.75" customHeight="1" x14ac:dyDescent="0.25">
      <c r="C27" s="21"/>
      <c r="F27" s="21"/>
      <c r="P27" s="21"/>
      <c r="R27" s="21"/>
      <c r="S27" s="21"/>
      <c r="T27" s="21"/>
    </row>
    <row r="28" spans="1:22" ht="15.75" customHeight="1" x14ac:dyDescent="0.25">
      <c r="C28" s="21"/>
      <c r="F28" s="21"/>
      <c r="P28" s="21"/>
      <c r="R28" s="21"/>
      <c r="S28" s="21"/>
      <c r="T28" s="21"/>
    </row>
    <row r="29" spans="1:22" ht="15.75" customHeight="1" x14ac:dyDescent="0.25">
      <c r="C29" s="21"/>
      <c r="F29" s="21"/>
      <c r="P29" s="21"/>
      <c r="R29" s="21"/>
      <c r="S29" s="21"/>
      <c r="T29" s="21"/>
    </row>
    <row r="30" spans="1:22" ht="15" x14ac:dyDescent="0.25">
      <c r="C30" s="21"/>
      <c r="F30" s="21"/>
      <c r="P30" s="21"/>
      <c r="R30" s="21"/>
      <c r="S30" s="21"/>
      <c r="T30" s="21"/>
    </row>
    <row r="31" spans="1:22" ht="15" x14ac:dyDescent="0.25">
      <c r="C31" s="21"/>
      <c r="F31" s="21"/>
      <c r="P31" s="21"/>
      <c r="R31" s="21"/>
      <c r="S31" s="21"/>
      <c r="T31" s="21"/>
    </row>
    <row r="32" spans="1:22" ht="15" x14ac:dyDescent="0.25">
      <c r="C32" s="21"/>
      <c r="F32" s="21"/>
      <c r="P32" s="21"/>
      <c r="R32" s="21"/>
      <c r="S32" s="21"/>
      <c r="T32" s="21"/>
    </row>
    <row r="33" spans="3:20" ht="15" x14ac:dyDescent="0.25">
      <c r="C33" s="21"/>
      <c r="F33" s="21"/>
      <c r="P33" s="21"/>
      <c r="R33" s="21"/>
      <c r="S33" s="21"/>
      <c r="T33" s="21"/>
    </row>
    <row r="34" spans="3:20" ht="15" x14ac:dyDescent="0.25">
      <c r="C34" s="21"/>
      <c r="F34" s="21"/>
      <c r="P34" s="21"/>
      <c r="R34" s="21"/>
      <c r="S34" s="21"/>
      <c r="T34" s="21"/>
    </row>
    <row r="35" spans="3:20" ht="15" x14ac:dyDescent="0.25">
      <c r="C35" s="21"/>
      <c r="F35" s="21"/>
      <c r="P35" s="21"/>
      <c r="R35" s="21"/>
      <c r="S35" s="21"/>
      <c r="T35" s="21"/>
    </row>
    <row r="36" spans="3:20" ht="15" x14ac:dyDescent="0.25">
      <c r="C36" s="21"/>
      <c r="F36" s="21"/>
      <c r="P36" s="21"/>
      <c r="R36" s="21"/>
      <c r="S36" s="21"/>
      <c r="T36" s="21"/>
    </row>
    <row r="37" spans="3:20" ht="15" x14ac:dyDescent="0.25">
      <c r="C37" s="21"/>
      <c r="F37" s="21"/>
      <c r="P37" s="21"/>
      <c r="R37" s="21"/>
      <c r="S37" s="21"/>
      <c r="T37" s="21"/>
    </row>
    <row r="38" spans="3:20" ht="15" x14ac:dyDescent="0.25">
      <c r="C38" s="21"/>
      <c r="F38" s="21"/>
      <c r="P38" s="21"/>
      <c r="R38" s="21"/>
      <c r="S38" s="21"/>
      <c r="T38" s="21"/>
    </row>
    <row r="39" spans="3:20" ht="15" x14ac:dyDescent="0.25">
      <c r="C39" s="21"/>
      <c r="F39" s="21"/>
      <c r="P39" s="21"/>
      <c r="R39" s="21"/>
      <c r="S39" s="21"/>
      <c r="T39" s="21"/>
    </row>
    <row r="40" spans="3:20" ht="15" x14ac:dyDescent="0.25">
      <c r="C40" s="21"/>
      <c r="F40" s="21"/>
      <c r="P40" s="21"/>
      <c r="R40" s="21"/>
      <c r="S40" s="21"/>
      <c r="T40" s="21"/>
    </row>
    <row r="41" spans="3:20" ht="15" x14ac:dyDescent="0.25">
      <c r="C41" s="21"/>
      <c r="F41" s="21"/>
      <c r="P41" s="21"/>
      <c r="R41" s="21"/>
      <c r="S41" s="21"/>
      <c r="T41" s="21"/>
    </row>
    <row r="42" spans="3:20" ht="15" x14ac:dyDescent="0.25">
      <c r="C42" s="21"/>
      <c r="F42" s="21"/>
      <c r="P42" s="21"/>
      <c r="R42" s="21"/>
      <c r="S42" s="21"/>
      <c r="T42" s="21"/>
    </row>
    <row r="43" spans="3:20" ht="15" x14ac:dyDescent="0.25">
      <c r="C43" s="21"/>
      <c r="F43" s="21"/>
      <c r="P43" s="21"/>
      <c r="R43" s="21"/>
      <c r="S43" s="21"/>
      <c r="T43" s="21"/>
    </row>
    <row r="44" spans="3:20" ht="15" x14ac:dyDescent="0.25">
      <c r="C44" s="21"/>
      <c r="F44" s="21"/>
      <c r="P44" s="21"/>
      <c r="R44" s="21"/>
      <c r="S44" s="21"/>
      <c r="T44" s="21"/>
    </row>
    <row r="45" spans="3:20" ht="15" x14ac:dyDescent="0.25">
      <c r="C45" s="21"/>
      <c r="F45" s="21"/>
      <c r="P45" s="21"/>
      <c r="R45" s="21"/>
      <c r="S45" s="21"/>
      <c r="T45" s="21"/>
    </row>
    <row r="46" spans="3:20" ht="15" x14ac:dyDescent="0.25">
      <c r="C46" s="21"/>
      <c r="F46" s="21"/>
      <c r="P46" s="21"/>
      <c r="R46" s="21"/>
      <c r="S46" s="21"/>
      <c r="T46" s="21"/>
    </row>
    <row r="47" spans="3:20" ht="15" x14ac:dyDescent="0.25">
      <c r="C47" s="21"/>
      <c r="F47" s="21"/>
      <c r="P47" s="21"/>
      <c r="R47" s="21"/>
      <c r="S47" s="21"/>
      <c r="T47" s="21"/>
    </row>
    <row r="48" spans="3:20" ht="15" x14ac:dyDescent="0.25">
      <c r="C48" s="21"/>
      <c r="F48" s="21"/>
      <c r="P48" s="21"/>
      <c r="R48" s="21"/>
      <c r="S48" s="21"/>
      <c r="T48" s="21"/>
    </row>
    <row r="49" spans="3:20" ht="15" x14ac:dyDescent="0.25">
      <c r="C49" s="21"/>
      <c r="F49" s="21"/>
      <c r="P49" s="21"/>
      <c r="R49" s="21"/>
      <c r="S49" s="21"/>
      <c r="T49" s="21"/>
    </row>
    <row r="50" spans="3:20" ht="15" x14ac:dyDescent="0.25">
      <c r="C50" s="21"/>
      <c r="F50" s="21"/>
      <c r="P50" s="21"/>
      <c r="R50" s="21"/>
      <c r="S50" s="21"/>
      <c r="T50" s="21"/>
    </row>
    <row r="51" spans="3:20" ht="15" x14ac:dyDescent="0.25">
      <c r="C51" s="21"/>
      <c r="F51" s="21"/>
      <c r="P51" s="21"/>
      <c r="R51" s="21"/>
      <c r="S51" s="21"/>
      <c r="T51" s="21"/>
    </row>
    <row r="52" spans="3:20" ht="15" x14ac:dyDescent="0.25">
      <c r="C52" s="21"/>
      <c r="F52" s="21"/>
      <c r="P52" s="21"/>
      <c r="R52" s="21"/>
      <c r="S52" s="21"/>
      <c r="T52" s="21"/>
    </row>
    <row r="53" spans="3:20" ht="15" x14ac:dyDescent="0.25">
      <c r="C53" s="21"/>
      <c r="F53" s="21"/>
      <c r="P53" s="21"/>
      <c r="R53" s="21"/>
      <c r="S53" s="21"/>
      <c r="T53" s="21"/>
    </row>
    <row r="54" spans="3:20" ht="15" x14ac:dyDescent="0.25">
      <c r="C54" s="21"/>
      <c r="F54" s="21"/>
      <c r="P54" s="21"/>
      <c r="R54" s="21"/>
      <c r="S54" s="21"/>
      <c r="T54" s="21"/>
    </row>
    <row r="55" spans="3:20" ht="15" x14ac:dyDescent="0.25">
      <c r="C55" s="21"/>
      <c r="F55" s="21"/>
      <c r="P55" s="21"/>
      <c r="R55" s="21"/>
      <c r="S55" s="21"/>
      <c r="T55" s="21"/>
    </row>
    <row r="56" spans="3:20" ht="15" x14ac:dyDescent="0.25">
      <c r="C56" s="21"/>
      <c r="F56" s="21"/>
      <c r="P56" s="21"/>
      <c r="R56" s="21"/>
      <c r="S56" s="21"/>
      <c r="T56" s="21"/>
    </row>
    <row r="57" spans="3:20" ht="15" x14ac:dyDescent="0.25">
      <c r="C57" s="21"/>
      <c r="F57" s="21"/>
      <c r="P57" s="21"/>
      <c r="R57" s="21"/>
      <c r="S57" s="21"/>
      <c r="T57" s="21"/>
    </row>
    <row r="58" spans="3:20" ht="15" x14ac:dyDescent="0.25">
      <c r="C58" s="21"/>
      <c r="F58" s="21"/>
      <c r="P58" s="21"/>
      <c r="R58" s="21"/>
      <c r="S58" s="21"/>
      <c r="T58" s="21"/>
    </row>
    <row r="59" spans="3:20" ht="15" x14ac:dyDescent="0.25">
      <c r="C59" s="21"/>
      <c r="F59" s="21"/>
      <c r="P59" s="21"/>
      <c r="R59" s="21"/>
      <c r="S59" s="21"/>
      <c r="T59" s="21"/>
    </row>
    <row r="60" spans="3:20" ht="15" x14ac:dyDescent="0.25">
      <c r="C60" s="21"/>
      <c r="F60" s="21"/>
      <c r="P60" s="21"/>
      <c r="R60" s="21"/>
      <c r="S60" s="21"/>
      <c r="T60" s="21"/>
    </row>
    <row r="61" spans="3:20" ht="15" x14ac:dyDescent="0.25">
      <c r="C61" s="21"/>
      <c r="F61" s="21"/>
      <c r="P61" s="21"/>
      <c r="R61" s="21"/>
      <c r="S61" s="21"/>
      <c r="T61" s="21"/>
    </row>
    <row r="62" spans="3:20" ht="15" x14ac:dyDescent="0.25">
      <c r="C62" s="21"/>
      <c r="F62" s="21"/>
      <c r="P62" s="21"/>
      <c r="R62" s="21"/>
      <c r="S62" s="21"/>
      <c r="T62" s="21"/>
    </row>
    <row r="63" spans="3:20" ht="15" x14ac:dyDescent="0.25">
      <c r="C63" s="21"/>
      <c r="F63" s="21"/>
      <c r="P63" s="21"/>
      <c r="R63" s="21"/>
      <c r="S63" s="21"/>
      <c r="T63" s="21"/>
    </row>
    <row r="64" spans="3:20" ht="15" x14ac:dyDescent="0.25">
      <c r="C64" s="21"/>
      <c r="F64" s="21"/>
      <c r="P64" s="21"/>
      <c r="R64" s="21"/>
      <c r="S64" s="21"/>
      <c r="T64" s="21"/>
    </row>
    <row r="65" spans="3:20" ht="15" x14ac:dyDescent="0.25">
      <c r="C65" s="21"/>
      <c r="F65" s="21"/>
      <c r="P65" s="21"/>
      <c r="R65" s="21"/>
      <c r="S65" s="21"/>
      <c r="T65" s="21"/>
    </row>
    <row r="66" spans="3:20" ht="15" x14ac:dyDescent="0.25">
      <c r="C66" s="21"/>
      <c r="F66" s="21"/>
      <c r="P66" s="21"/>
      <c r="R66" s="21"/>
      <c r="S66" s="21"/>
      <c r="T66" s="21"/>
    </row>
    <row r="67" spans="3:20" ht="15" x14ac:dyDescent="0.25">
      <c r="C67" s="21"/>
      <c r="F67" s="21"/>
      <c r="P67" s="21"/>
      <c r="R67" s="21"/>
      <c r="S67" s="21"/>
      <c r="T67" s="21"/>
    </row>
    <row r="68" spans="3:20" ht="15" x14ac:dyDescent="0.25">
      <c r="C68" s="21"/>
      <c r="F68" s="21"/>
      <c r="P68" s="21"/>
      <c r="R68" s="21"/>
      <c r="S68" s="21"/>
      <c r="T68" s="21"/>
    </row>
    <row r="69" spans="3:20" ht="15" x14ac:dyDescent="0.25">
      <c r="C69" s="21"/>
      <c r="F69" s="21"/>
      <c r="P69" s="21"/>
      <c r="R69" s="21"/>
      <c r="S69" s="21"/>
      <c r="T69" s="21"/>
    </row>
    <row r="70" spans="3:20" ht="15" x14ac:dyDescent="0.25">
      <c r="C70" s="21"/>
      <c r="F70" s="21"/>
      <c r="P70" s="21"/>
      <c r="R70" s="21"/>
      <c r="S70" s="21"/>
      <c r="T70" s="21"/>
    </row>
    <row r="71" spans="3:20" ht="15" x14ac:dyDescent="0.25">
      <c r="C71" s="21"/>
      <c r="F71" s="21"/>
      <c r="P71" s="21"/>
      <c r="R71" s="21"/>
      <c r="S71" s="21"/>
      <c r="T71" s="21"/>
    </row>
    <row r="72" spans="3:20" ht="15" x14ac:dyDescent="0.25">
      <c r="C72" s="21"/>
      <c r="F72" s="21"/>
      <c r="P72" s="21"/>
      <c r="R72" s="21"/>
      <c r="S72" s="21"/>
      <c r="T72" s="21"/>
    </row>
    <row r="73" spans="3:20" ht="15" x14ac:dyDescent="0.25">
      <c r="C73" s="21"/>
      <c r="F73" s="21"/>
      <c r="P73" s="21"/>
      <c r="R73" s="21"/>
      <c r="S73" s="21"/>
      <c r="T73" s="21"/>
    </row>
    <row r="74" spans="3:20" ht="15" x14ac:dyDescent="0.25">
      <c r="C74" s="21"/>
      <c r="F74" s="21"/>
      <c r="P74" s="21"/>
      <c r="R74" s="21"/>
      <c r="S74" s="21"/>
      <c r="T74" s="21"/>
    </row>
    <row r="75" spans="3:20" ht="15" x14ac:dyDescent="0.25">
      <c r="C75" s="21"/>
      <c r="F75" s="21"/>
      <c r="P75" s="21"/>
      <c r="R75" s="21"/>
      <c r="S75" s="21"/>
      <c r="T75" s="21"/>
    </row>
    <row r="76" spans="3:20" ht="15" x14ac:dyDescent="0.25">
      <c r="C76" s="21"/>
      <c r="F76" s="21"/>
      <c r="P76" s="21"/>
      <c r="R76" s="21"/>
      <c r="S76" s="21"/>
      <c r="T76" s="21"/>
    </row>
    <row r="77" spans="3:20" ht="15" x14ac:dyDescent="0.25">
      <c r="C77" s="21"/>
      <c r="F77" s="21"/>
      <c r="P77" s="21"/>
      <c r="R77" s="21"/>
      <c r="S77" s="21"/>
      <c r="T77" s="21"/>
    </row>
    <row r="78" spans="3:20" ht="15" x14ac:dyDescent="0.25">
      <c r="C78" s="21"/>
      <c r="F78" s="21"/>
      <c r="P78" s="21"/>
      <c r="R78" s="21"/>
      <c r="S78" s="21"/>
      <c r="T78" s="21"/>
    </row>
    <row r="79" spans="3:20" ht="15" x14ac:dyDescent="0.25">
      <c r="C79" s="21"/>
      <c r="F79" s="21"/>
      <c r="P79" s="21"/>
      <c r="R79" s="21"/>
      <c r="S79" s="21"/>
      <c r="T79" s="21"/>
    </row>
    <row r="80" spans="3:20" ht="15" x14ac:dyDescent="0.25">
      <c r="C80" s="21"/>
      <c r="F80" s="21"/>
      <c r="P80" s="21"/>
      <c r="R80" s="21"/>
      <c r="S80" s="21"/>
      <c r="T80" s="21"/>
    </row>
    <row r="81" spans="3:20" ht="15" x14ac:dyDescent="0.25">
      <c r="C81" s="21"/>
      <c r="F81" s="21"/>
      <c r="P81" s="21"/>
      <c r="R81" s="21"/>
      <c r="S81" s="21"/>
      <c r="T81" s="21"/>
    </row>
    <row r="82" spans="3:20" ht="15" x14ac:dyDescent="0.25">
      <c r="C82" s="21"/>
      <c r="F82" s="21"/>
      <c r="P82" s="21"/>
      <c r="R82" s="21"/>
      <c r="S82" s="21"/>
      <c r="T82" s="21"/>
    </row>
    <row r="83" spans="3:20" ht="15" x14ac:dyDescent="0.25">
      <c r="C83" s="21"/>
      <c r="F83" s="21"/>
      <c r="P83" s="21"/>
      <c r="R83" s="21"/>
      <c r="S83" s="21"/>
      <c r="T83" s="21"/>
    </row>
    <row r="84" spans="3:20" ht="15" x14ac:dyDescent="0.25">
      <c r="C84" s="21"/>
      <c r="F84" s="21"/>
      <c r="P84" s="21"/>
      <c r="R84" s="21"/>
      <c r="S84" s="21"/>
      <c r="T84" s="21"/>
    </row>
    <row r="85" spans="3:20" ht="15" x14ac:dyDescent="0.25">
      <c r="C85" s="21"/>
      <c r="F85" s="21"/>
      <c r="P85" s="21"/>
      <c r="R85" s="21"/>
      <c r="S85" s="21"/>
      <c r="T85" s="21"/>
    </row>
    <row r="86" spans="3:20" ht="15" x14ac:dyDescent="0.25">
      <c r="C86" s="21"/>
      <c r="F86" s="21"/>
      <c r="P86" s="21"/>
      <c r="R86" s="21"/>
      <c r="S86" s="21"/>
      <c r="T86" s="21"/>
    </row>
    <row r="87" spans="3:20" ht="15" x14ac:dyDescent="0.25">
      <c r="C87" s="21"/>
      <c r="F87" s="21"/>
      <c r="P87" s="21"/>
      <c r="R87" s="21"/>
      <c r="S87" s="21"/>
      <c r="T87" s="21"/>
    </row>
    <row r="88" spans="3:20" ht="15" x14ac:dyDescent="0.25">
      <c r="C88" s="21"/>
      <c r="F88" s="21"/>
      <c r="P88" s="21"/>
      <c r="R88" s="21"/>
      <c r="S88" s="21"/>
      <c r="T88" s="21"/>
    </row>
    <row r="89" spans="3:20" ht="15" x14ac:dyDescent="0.25">
      <c r="C89" s="21"/>
      <c r="F89" s="21"/>
      <c r="P89" s="21"/>
      <c r="R89" s="21"/>
      <c r="S89" s="21"/>
      <c r="T89" s="21"/>
    </row>
    <row r="90" spans="3:20" ht="15" x14ac:dyDescent="0.25">
      <c r="C90" s="21"/>
      <c r="F90" s="21"/>
      <c r="P90" s="21"/>
      <c r="R90" s="21"/>
      <c r="S90" s="21"/>
      <c r="T90" s="21"/>
    </row>
    <row r="91" spans="3:20" ht="15" x14ac:dyDescent="0.25">
      <c r="C91" s="21"/>
      <c r="F91" s="21"/>
      <c r="P91" s="21"/>
      <c r="R91" s="21"/>
      <c r="S91" s="21"/>
      <c r="T91" s="21"/>
    </row>
    <row r="92" spans="3:20" ht="15" x14ac:dyDescent="0.25">
      <c r="C92" s="21"/>
      <c r="F92" s="21"/>
      <c r="P92" s="21"/>
      <c r="R92" s="21"/>
      <c r="S92" s="21"/>
      <c r="T92" s="21"/>
    </row>
    <row r="93" spans="3:20" ht="15" x14ac:dyDescent="0.25">
      <c r="C93" s="21"/>
      <c r="F93" s="21"/>
      <c r="P93" s="21"/>
      <c r="R93" s="21"/>
      <c r="S93" s="21"/>
      <c r="T93" s="21"/>
    </row>
    <row r="94" spans="3:20" ht="15" x14ac:dyDescent="0.25">
      <c r="C94" s="21"/>
      <c r="F94" s="21"/>
      <c r="P94" s="21"/>
      <c r="R94" s="21"/>
      <c r="S94" s="21"/>
      <c r="T94" s="21"/>
    </row>
    <row r="95" spans="3:20" ht="15" x14ac:dyDescent="0.25">
      <c r="C95" s="21"/>
      <c r="F95" s="21"/>
      <c r="P95" s="21"/>
      <c r="R95" s="21"/>
      <c r="S95" s="21"/>
      <c r="T95" s="21"/>
    </row>
    <row r="96" spans="3:20" ht="15" x14ac:dyDescent="0.25">
      <c r="C96" s="21"/>
      <c r="F96" s="21"/>
      <c r="P96" s="21"/>
      <c r="R96" s="21"/>
      <c r="S96" s="21"/>
      <c r="T96" s="21"/>
    </row>
    <row r="97" spans="3:20" ht="15" x14ac:dyDescent="0.25">
      <c r="C97" s="21"/>
      <c r="F97" s="21"/>
      <c r="P97" s="21"/>
      <c r="R97" s="21"/>
      <c r="S97" s="21"/>
      <c r="T97" s="21"/>
    </row>
    <row r="98" spans="3:20" ht="15" x14ac:dyDescent="0.25">
      <c r="C98" s="21"/>
      <c r="F98" s="21"/>
      <c r="P98" s="21"/>
      <c r="R98" s="21"/>
      <c r="S98" s="21"/>
      <c r="T98" s="21"/>
    </row>
    <row r="99" spans="3:20" ht="15" x14ac:dyDescent="0.25">
      <c r="C99" s="21"/>
      <c r="F99" s="21"/>
      <c r="P99" s="21"/>
      <c r="R99" s="21"/>
      <c r="S99" s="21"/>
      <c r="T99" s="21"/>
    </row>
    <row r="100" spans="3:20" ht="15" x14ac:dyDescent="0.25">
      <c r="C100" s="21"/>
      <c r="F100" s="21"/>
      <c r="P100" s="21"/>
      <c r="R100" s="21"/>
      <c r="S100" s="21"/>
      <c r="T100" s="21"/>
    </row>
    <row r="101" spans="3:20" ht="15" x14ac:dyDescent="0.25">
      <c r="C101" s="21"/>
      <c r="F101" s="21"/>
      <c r="P101" s="21"/>
      <c r="R101" s="21"/>
      <c r="S101" s="21"/>
      <c r="T101" s="21"/>
    </row>
    <row r="102" spans="3:20" ht="15" x14ac:dyDescent="0.25">
      <c r="C102" s="21"/>
      <c r="F102" s="21"/>
      <c r="P102" s="21"/>
      <c r="R102" s="21"/>
      <c r="S102" s="21"/>
      <c r="T102" s="21"/>
    </row>
    <row r="103" spans="3:20" ht="15" x14ac:dyDescent="0.25">
      <c r="C103" s="21"/>
      <c r="F103" s="21"/>
      <c r="P103" s="21"/>
      <c r="R103" s="21"/>
      <c r="S103" s="21"/>
      <c r="T103" s="21"/>
    </row>
    <row r="104" spans="3:20" ht="15" x14ac:dyDescent="0.25">
      <c r="C104" s="21"/>
      <c r="F104" s="21"/>
      <c r="P104" s="21"/>
      <c r="R104" s="21"/>
      <c r="S104" s="21"/>
      <c r="T104" s="21"/>
    </row>
    <row r="105" spans="3:20" ht="15" x14ac:dyDescent="0.25">
      <c r="C105" s="21"/>
      <c r="F105" s="21"/>
      <c r="P105" s="21"/>
      <c r="R105" s="21"/>
      <c r="S105" s="21"/>
      <c r="T105" s="21"/>
    </row>
    <row r="106" spans="3:20" ht="15" x14ac:dyDescent="0.25">
      <c r="C106" s="21"/>
      <c r="F106" s="21"/>
      <c r="P106" s="21"/>
      <c r="R106" s="21"/>
      <c r="S106" s="21"/>
      <c r="T106" s="21"/>
    </row>
    <row r="107" spans="3:20" ht="15" x14ac:dyDescent="0.25">
      <c r="C107" s="21"/>
      <c r="F107" s="21"/>
      <c r="P107" s="21"/>
      <c r="R107" s="21"/>
      <c r="S107" s="21"/>
      <c r="T107" s="21"/>
    </row>
    <row r="108" spans="3:20" ht="15" x14ac:dyDescent="0.25">
      <c r="C108" s="21"/>
      <c r="F108" s="21"/>
      <c r="P108" s="21"/>
      <c r="R108" s="21"/>
      <c r="S108" s="21"/>
      <c r="T108" s="21"/>
    </row>
    <row r="109" spans="3:20" ht="15" x14ac:dyDescent="0.25">
      <c r="C109" s="21"/>
      <c r="F109" s="21"/>
      <c r="P109" s="21"/>
      <c r="R109" s="21"/>
      <c r="S109" s="21"/>
      <c r="T109" s="21"/>
    </row>
    <row r="110" spans="3:20" ht="15" x14ac:dyDescent="0.25">
      <c r="C110" s="21"/>
      <c r="F110" s="21"/>
      <c r="P110" s="21"/>
      <c r="R110" s="21"/>
      <c r="S110" s="21"/>
      <c r="T110" s="21"/>
    </row>
    <row r="111" spans="3:20" ht="15" x14ac:dyDescent="0.25">
      <c r="C111" s="21"/>
      <c r="F111" s="21"/>
      <c r="P111" s="21"/>
      <c r="R111" s="21"/>
      <c r="S111" s="21"/>
      <c r="T111" s="21"/>
    </row>
    <row r="112" spans="3:20" ht="15" x14ac:dyDescent="0.25">
      <c r="C112" s="21"/>
      <c r="F112" s="21"/>
      <c r="P112" s="21"/>
      <c r="R112" s="21"/>
      <c r="S112" s="21"/>
      <c r="T112" s="21"/>
    </row>
    <row r="113" spans="3:20" ht="15" x14ac:dyDescent="0.25">
      <c r="C113" s="21"/>
      <c r="F113" s="21"/>
      <c r="P113" s="21"/>
      <c r="R113" s="21"/>
      <c r="S113" s="21"/>
      <c r="T113" s="21"/>
    </row>
    <row r="114" spans="3:20" ht="15" x14ac:dyDescent="0.25">
      <c r="C114" s="21"/>
      <c r="F114" s="21"/>
      <c r="P114" s="21"/>
      <c r="R114" s="21"/>
      <c r="S114" s="21"/>
      <c r="T114" s="21"/>
    </row>
    <row r="115" spans="3:20" ht="15" x14ac:dyDescent="0.25">
      <c r="C115" s="21"/>
      <c r="F115" s="21"/>
      <c r="P115" s="21"/>
      <c r="R115" s="21"/>
      <c r="S115" s="21"/>
      <c r="T115" s="21"/>
    </row>
    <row r="116" spans="3:20" ht="15" x14ac:dyDescent="0.25">
      <c r="C116" s="21"/>
      <c r="F116" s="21"/>
      <c r="P116" s="21"/>
      <c r="R116" s="21"/>
      <c r="S116" s="21"/>
      <c r="T116" s="21"/>
    </row>
    <row r="117" spans="3:20" ht="15" x14ac:dyDescent="0.25">
      <c r="C117" s="21"/>
      <c r="F117" s="21"/>
      <c r="P117" s="21"/>
      <c r="R117" s="21"/>
      <c r="S117" s="21"/>
      <c r="T117" s="21"/>
    </row>
    <row r="118" spans="3:20" ht="15" x14ac:dyDescent="0.25">
      <c r="C118" s="21"/>
      <c r="F118" s="21"/>
      <c r="P118" s="21"/>
      <c r="R118" s="21"/>
      <c r="S118" s="21"/>
      <c r="T118" s="21"/>
    </row>
    <row r="119" spans="3:20" ht="15" x14ac:dyDescent="0.25">
      <c r="C119" s="21"/>
      <c r="F119" s="21"/>
      <c r="P119" s="21"/>
      <c r="R119" s="21"/>
      <c r="S119" s="21"/>
      <c r="T119" s="21"/>
    </row>
    <row r="120" spans="3:20" ht="15" x14ac:dyDescent="0.25">
      <c r="C120" s="21"/>
      <c r="F120" s="21"/>
      <c r="P120" s="21"/>
      <c r="R120" s="21"/>
      <c r="S120" s="21"/>
      <c r="T120" s="21"/>
    </row>
    <row r="121" spans="3:20" ht="15" x14ac:dyDescent="0.25">
      <c r="C121" s="21"/>
      <c r="F121" s="21"/>
      <c r="P121" s="21"/>
      <c r="R121" s="21"/>
      <c r="S121" s="21"/>
      <c r="T121" s="21"/>
    </row>
    <row r="122" spans="3:20" ht="15" x14ac:dyDescent="0.25">
      <c r="C122" s="21"/>
      <c r="F122" s="21"/>
      <c r="P122" s="21"/>
      <c r="R122" s="21"/>
      <c r="S122" s="21"/>
      <c r="T122" s="21"/>
    </row>
    <row r="123" spans="3:20" ht="15" x14ac:dyDescent="0.25">
      <c r="C123" s="21"/>
      <c r="F123" s="21"/>
      <c r="P123" s="21"/>
      <c r="R123" s="21"/>
      <c r="S123" s="21"/>
      <c r="T123" s="21"/>
    </row>
    <row r="124" spans="3:20" ht="15" x14ac:dyDescent="0.25">
      <c r="C124" s="21"/>
      <c r="F124" s="21"/>
      <c r="P124" s="21"/>
      <c r="R124" s="21"/>
      <c r="S124" s="21"/>
      <c r="T124" s="21"/>
    </row>
    <row r="125" spans="3:20" ht="15" x14ac:dyDescent="0.25">
      <c r="C125" s="21"/>
      <c r="F125" s="21"/>
      <c r="P125" s="21"/>
      <c r="R125" s="21"/>
      <c r="S125" s="21"/>
      <c r="T125" s="21"/>
    </row>
    <row r="126" spans="3:20" ht="15" x14ac:dyDescent="0.25">
      <c r="C126" s="21"/>
      <c r="F126" s="21"/>
      <c r="P126" s="21"/>
      <c r="R126" s="21"/>
      <c r="S126" s="21"/>
      <c r="T126" s="21"/>
    </row>
    <row r="127" spans="3:20" ht="15" x14ac:dyDescent="0.25">
      <c r="C127" s="21"/>
      <c r="F127" s="21"/>
      <c r="P127" s="21"/>
      <c r="R127" s="21"/>
      <c r="S127" s="21"/>
      <c r="T127" s="21"/>
    </row>
    <row r="128" spans="3:20" ht="15" x14ac:dyDescent="0.25">
      <c r="C128" s="21"/>
      <c r="F128" s="21"/>
      <c r="P128" s="21"/>
      <c r="R128" s="21"/>
      <c r="S128" s="21"/>
      <c r="T128" s="21"/>
    </row>
    <row r="129" spans="3:20" ht="15" x14ac:dyDescent="0.25">
      <c r="C129" s="21"/>
      <c r="F129" s="21"/>
      <c r="P129" s="21"/>
      <c r="R129" s="21"/>
      <c r="S129" s="21"/>
      <c r="T129" s="21"/>
    </row>
    <row r="130" spans="3:20" ht="15" x14ac:dyDescent="0.25">
      <c r="C130" s="21"/>
      <c r="F130" s="21"/>
      <c r="P130" s="21"/>
      <c r="R130" s="21"/>
      <c r="S130" s="21"/>
      <c r="T130" s="21"/>
    </row>
    <row r="131" spans="3:20" ht="15" x14ac:dyDescent="0.25">
      <c r="C131" s="21"/>
      <c r="F131" s="21"/>
      <c r="P131" s="21"/>
      <c r="R131" s="21"/>
      <c r="S131" s="21"/>
      <c r="T131" s="21"/>
    </row>
    <row r="132" spans="3:20" ht="15" x14ac:dyDescent="0.25">
      <c r="C132" s="21"/>
      <c r="F132" s="21"/>
      <c r="P132" s="21"/>
      <c r="R132" s="21"/>
      <c r="S132" s="21"/>
      <c r="T132" s="21"/>
    </row>
    <row r="133" spans="3:20" ht="15" x14ac:dyDescent="0.25">
      <c r="C133" s="21"/>
      <c r="F133" s="21"/>
      <c r="P133" s="21"/>
      <c r="R133" s="21"/>
      <c r="S133" s="21"/>
      <c r="T133" s="21"/>
    </row>
    <row r="134" spans="3:20" ht="15" x14ac:dyDescent="0.25">
      <c r="C134" s="21"/>
      <c r="F134" s="21"/>
      <c r="P134" s="21"/>
      <c r="R134" s="21"/>
      <c r="S134" s="21"/>
      <c r="T134" s="21"/>
    </row>
    <row r="135" spans="3:20" ht="15" x14ac:dyDescent="0.25">
      <c r="C135" s="21"/>
      <c r="F135" s="21"/>
      <c r="P135" s="21"/>
      <c r="R135" s="21"/>
      <c r="S135" s="21"/>
      <c r="T135" s="21"/>
    </row>
    <row r="136" spans="3:20" ht="15" x14ac:dyDescent="0.25">
      <c r="C136" s="21"/>
      <c r="F136" s="21"/>
      <c r="P136" s="21"/>
      <c r="R136" s="21"/>
      <c r="S136" s="21"/>
      <c r="T136" s="21"/>
    </row>
    <row r="137" spans="3:20" ht="15" x14ac:dyDescent="0.25">
      <c r="C137" s="21"/>
      <c r="F137" s="21"/>
      <c r="P137" s="21"/>
      <c r="R137" s="21"/>
      <c r="S137" s="21"/>
      <c r="T137" s="21"/>
    </row>
    <row r="138" spans="3:20" ht="15" x14ac:dyDescent="0.25">
      <c r="C138" s="21"/>
      <c r="F138" s="21"/>
      <c r="P138" s="21"/>
      <c r="R138" s="21"/>
      <c r="S138" s="21"/>
      <c r="T138" s="21"/>
    </row>
    <row r="139" spans="3:20" ht="15" x14ac:dyDescent="0.25">
      <c r="C139" s="21"/>
      <c r="F139" s="21"/>
      <c r="P139" s="21"/>
      <c r="R139" s="21"/>
      <c r="S139" s="21"/>
      <c r="T139" s="21"/>
    </row>
    <row r="140" spans="3:20" ht="15" x14ac:dyDescent="0.25">
      <c r="C140" s="21"/>
      <c r="F140" s="21"/>
      <c r="P140" s="21"/>
      <c r="R140" s="21"/>
      <c r="S140" s="21"/>
      <c r="T140" s="21"/>
    </row>
    <row r="141" spans="3:20" ht="15" x14ac:dyDescent="0.25">
      <c r="C141" s="21"/>
      <c r="F141" s="21"/>
      <c r="P141" s="21"/>
      <c r="R141" s="21"/>
      <c r="S141" s="21"/>
      <c r="T141" s="21"/>
    </row>
    <row r="142" spans="3:20" ht="15" x14ac:dyDescent="0.25">
      <c r="C142" s="21"/>
      <c r="F142" s="21"/>
      <c r="P142" s="21"/>
      <c r="R142" s="21"/>
      <c r="S142" s="21"/>
      <c r="T142" s="21"/>
    </row>
    <row r="143" spans="3:20" ht="15" x14ac:dyDescent="0.25">
      <c r="C143" s="21"/>
      <c r="F143" s="21"/>
      <c r="P143" s="21"/>
      <c r="R143" s="21"/>
      <c r="S143" s="21"/>
      <c r="T143" s="21"/>
    </row>
    <row r="144" spans="3:20" ht="15" x14ac:dyDescent="0.25">
      <c r="C144" s="21"/>
      <c r="F144" s="21"/>
      <c r="P144" s="21"/>
      <c r="R144" s="21"/>
      <c r="S144" s="21"/>
      <c r="T144" s="21"/>
    </row>
    <row r="145" spans="3:20" ht="15" x14ac:dyDescent="0.25">
      <c r="C145" s="21"/>
      <c r="F145" s="21"/>
      <c r="P145" s="21"/>
      <c r="R145" s="21"/>
      <c r="S145" s="21"/>
      <c r="T145" s="21"/>
    </row>
    <row r="146" spans="3:20" ht="15" x14ac:dyDescent="0.25">
      <c r="C146" s="21"/>
      <c r="F146" s="21"/>
      <c r="P146" s="21"/>
      <c r="R146" s="21"/>
      <c r="S146" s="21"/>
      <c r="T146" s="21"/>
    </row>
    <row r="147" spans="3:20" ht="15" x14ac:dyDescent="0.25">
      <c r="C147" s="21"/>
      <c r="F147" s="21"/>
      <c r="P147" s="21"/>
      <c r="R147" s="21"/>
      <c r="S147" s="21"/>
      <c r="T147" s="21"/>
    </row>
    <row r="148" spans="3:20" ht="15" x14ac:dyDescent="0.25">
      <c r="C148" s="21"/>
      <c r="F148" s="21"/>
      <c r="P148" s="21"/>
      <c r="R148" s="21"/>
      <c r="S148" s="21"/>
      <c r="T148" s="21"/>
    </row>
    <row r="149" spans="3:20" ht="15" x14ac:dyDescent="0.25">
      <c r="C149" s="21"/>
      <c r="F149" s="21"/>
      <c r="P149" s="21"/>
      <c r="R149" s="21"/>
      <c r="S149" s="21"/>
      <c r="T149" s="21"/>
    </row>
    <row r="150" spans="3:20" ht="15" x14ac:dyDescent="0.25">
      <c r="C150" s="21"/>
      <c r="F150" s="21"/>
      <c r="P150" s="21"/>
      <c r="R150" s="21"/>
      <c r="S150" s="21"/>
      <c r="T150" s="21"/>
    </row>
    <row r="151" spans="3:20" ht="15" x14ac:dyDescent="0.25">
      <c r="C151" s="21"/>
      <c r="F151" s="21"/>
      <c r="P151" s="21"/>
      <c r="R151" s="21"/>
      <c r="S151" s="21"/>
      <c r="T151" s="21"/>
    </row>
    <row r="152" spans="3:20" ht="15" x14ac:dyDescent="0.25">
      <c r="C152" s="21"/>
      <c r="F152" s="21"/>
      <c r="P152" s="21"/>
      <c r="R152" s="21"/>
      <c r="S152" s="21"/>
      <c r="T152" s="21"/>
    </row>
    <row r="153" spans="3:20" ht="15" x14ac:dyDescent="0.25">
      <c r="C153" s="21"/>
      <c r="F153" s="21"/>
      <c r="P153" s="21"/>
      <c r="R153" s="21"/>
      <c r="S153" s="21"/>
      <c r="T153" s="21"/>
    </row>
    <row r="154" spans="3:20" ht="15" x14ac:dyDescent="0.25">
      <c r="C154" s="21"/>
      <c r="F154" s="21"/>
      <c r="P154" s="21"/>
      <c r="R154" s="21"/>
      <c r="S154" s="21"/>
      <c r="T154" s="21"/>
    </row>
    <row r="155" spans="3:20" ht="15" x14ac:dyDescent="0.25">
      <c r="C155" s="21"/>
      <c r="F155" s="21"/>
      <c r="P155" s="21"/>
      <c r="R155" s="21"/>
      <c r="S155" s="21"/>
      <c r="T155" s="21"/>
    </row>
    <row r="156" spans="3:20" ht="15" x14ac:dyDescent="0.25">
      <c r="C156" s="21"/>
      <c r="F156" s="21"/>
      <c r="P156" s="21"/>
      <c r="R156" s="21"/>
      <c r="S156" s="21"/>
      <c r="T156" s="21"/>
    </row>
    <row r="157" spans="3:20" ht="15" x14ac:dyDescent="0.25">
      <c r="C157" s="21"/>
      <c r="F157" s="21"/>
      <c r="P157" s="21"/>
      <c r="R157" s="21"/>
      <c r="S157" s="21"/>
      <c r="T157" s="21"/>
    </row>
    <row r="158" spans="3:20" ht="15" x14ac:dyDescent="0.25">
      <c r="C158" s="21"/>
      <c r="F158" s="21"/>
      <c r="P158" s="21"/>
      <c r="R158" s="21"/>
      <c r="S158" s="21"/>
      <c r="T158" s="21"/>
    </row>
    <row r="159" spans="3:20" ht="15" x14ac:dyDescent="0.25">
      <c r="C159" s="21"/>
      <c r="F159" s="21"/>
      <c r="P159" s="21"/>
      <c r="R159" s="21"/>
      <c r="S159" s="21"/>
      <c r="T159" s="21"/>
    </row>
    <row r="160" spans="3:20" ht="15" x14ac:dyDescent="0.25">
      <c r="C160" s="21"/>
      <c r="F160" s="21"/>
      <c r="P160" s="21"/>
      <c r="R160" s="21"/>
      <c r="S160" s="21"/>
      <c r="T160" s="21"/>
    </row>
    <row r="161" spans="3:20" ht="15" x14ac:dyDescent="0.25">
      <c r="C161" s="21"/>
      <c r="F161" s="21"/>
      <c r="P161" s="21"/>
      <c r="R161" s="21"/>
      <c r="S161" s="21"/>
      <c r="T161" s="21"/>
    </row>
    <row r="162" spans="3:20" ht="15" x14ac:dyDescent="0.25">
      <c r="C162" s="21"/>
      <c r="F162" s="21"/>
      <c r="P162" s="21"/>
      <c r="R162" s="21"/>
      <c r="S162" s="21"/>
      <c r="T162" s="21"/>
    </row>
    <row r="163" spans="3:20" ht="15" x14ac:dyDescent="0.25">
      <c r="C163" s="21"/>
      <c r="F163" s="21"/>
      <c r="P163" s="21"/>
      <c r="R163" s="21"/>
      <c r="S163" s="21"/>
      <c r="T163" s="21"/>
    </row>
    <row r="164" spans="3:20" ht="15" x14ac:dyDescent="0.25">
      <c r="C164" s="21"/>
      <c r="F164" s="21"/>
      <c r="P164" s="21"/>
      <c r="R164" s="21"/>
      <c r="S164" s="21"/>
      <c r="T164" s="21"/>
    </row>
    <row r="165" spans="3:20" ht="15" x14ac:dyDescent="0.25">
      <c r="C165" s="21"/>
      <c r="F165" s="21"/>
      <c r="P165" s="21"/>
      <c r="R165" s="21"/>
      <c r="S165" s="21"/>
      <c r="T165" s="21"/>
    </row>
    <row r="166" spans="3:20" ht="15" x14ac:dyDescent="0.25">
      <c r="C166" s="21"/>
      <c r="F166" s="21"/>
      <c r="P166" s="21"/>
      <c r="R166" s="21"/>
      <c r="S166" s="21"/>
      <c r="T166" s="21"/>
    </row>
    <row r="167" spans="3:20" ht="15" x14ac:dyDescent="0.25">
      <c r="C167" s="21"/>
      <c r="F167" s="21"/>
      <c r="P167" s="21"/>
      <c r="R167" s="21"/>
      <c r="S167" s="21"/>
      <c r="T167" s="21"/>
    </row>
    <row r="168" spans="3:20" ht="15" x14ac:dyDescent="0.25">
      <c r="C168" s="21"/>
      <c r="F168" s="21"/>
      <c r="P168" s="21"/>
      <c r="R168" s="21"/>
      <c r="S168" s="21"/>
      <c r="T168" s="21"/>
    </row>
    <row r="169" spans="3:20" ht="15" x14ac:dyDescent="0.25">
      <c r="C169" s="21"/>
      <c r="F169" s="21"/>
      <c r="P169" s="21"/>
      <c r="R169" s="21"/>
      <c r="S169" s="21"/>
      <c r="T169" s="21"/>
    </row>
    <row r="170" spans="3:20" ht="15" x14ac:dyDescent="0.25">
      <c r="C170" s="21"/>
      <c r="F170" s="21"/>
      <c r="P170" s="21"/>
      <c r="R170" s="21"/>
      <c r="S170" s="21"/>
      <c r="T170" s="21"/>
    </row>
    <row r="171" spans="3:20" ht="15" x14ac:dyDescent="0.25">
      <c r="C171" s="21"/>
      <c r="F171" s="21"/>
      <c r="P171" s="21"/>
      <c r="R171" s="21"/>
      <c r="S171" s="21"/>
      <c r="T171" s="21"/>
    </row>
    <row r="172" spans="3:20" ht="15" x14ac:dyDescent="0.25">
      <c r="C172" s="21"/>
      <c r="F172" s="21"/>
      <c r="P172" s="21"/>
      <c r="R172" s="21"/>
      <c r="S172" s="21"/>
      <c r="T172" s="21"/>
    </row>
    <row r="173" spans="3:20" ht="15" x14ac:dyDescent="0.25">
      <c r="C173" s="21"/>
      <c r="F173" s="21"/>
      <c r="P173" s="21"/>
      <c r="R173" s="21"/>
      <c r="S173" s="21"/>
      <c r="T173" s="21"/>
    </row>
    <row r="174" spans="3:20" ht="15" x14ac:dyDescent="0.25">
      <c r="C174" s="21"/>
      <c r="F174" s="21"/>
      <c r="P174" s="21"/>
      <c r="R174" s="21"/>
      <c r="S174" s="21"/>
      <c r="T174" s="21"/>
    </row>
    <row r="175" spans="3:20" ht="15" x14ac:dyDescent="0.25">
      <c r="C175" s="21"/>
      <c r="F175" s="21"/>
      <c r="P175" s="21"/>
      <c r="R175" s="21"/>
      <c r="S175" s="21"/>
      <c r="T175" s="21"/>
    </row>
    <row r="176" spans="3:20" ht="15" x14ac:dyDescent="0.25">
      <c r="C176" s="21"/>
      <c r="F176" s="21"/>
      <c r="P176" s="21"/>
      <c r="R176" s="21"/>
      <c r="S176" s="21"/>
      <c r="T176" s="21"/>
    </row>
    <row r="177" spans="3:20" ht="15" x14ac:dyDescent="0.25">
      <c r="C177" s="21"/>
      <c r="F177" s="21"/>
      <c r="P177" s="21"/>
      <c r="R177" s="21"/>
      <c r="S177" s="21"/>
      <c r="T177" s="21"/>
    </row>
    <row r="178" spans="3:20" ht="15" x14ac:dyDescent="0.25">
      <c r="C178" s="21"/>
      <c r="F178" s="21"/>
      <c r="P178" s="21"/>
      <c r="R178" s="21"/>
      <c r="S178" s="21"/>
      <c r="T178" s="21"/>
    </row>
    <row r="179" spans="3:20" ht="15" x14ac:dyDescent="0.25">
      <c r="C179" s="21"/>
      <c r="F179" s="21"/>
      <c r="P179" s="21"/>
      <c r="R179" s="21"/>
      <c r="S179" s="21"/>
      <c r="T179" s="21"/>
    </row>
    <row r="180" spans="3:20" ht="15" x14ac:dyDescent="0.25">
      <c r="C180" s="21"/>
      <c r="F180" s="21"/>
      <c r="P180" s="21"/>
      <c r="R180" s="21"/>
      <c r="S180" s="21"/>
      <c r="T180" s="21"/>
    </row>
    <row r="181" spans="3:20" ht="15" x14ac:dyDescent="0.25">
      <c r="C181" s="21"/>
      <c r="F181" s="21"/>
      <c r="P181" s="21"/>
      <c r="R181" s="21"/>
      <c r="S181" s="21"/>
      <c r="T181" s="21"/>
    </row>
    <row r="182" spans="3:20" ht="15" x14ac:dyDescent="0.25">
      <c r="C182" s="21"/>
      <c r="F182" s="21"/>
      <c r="P182" s="21"/>
      <c r="R182" s="21"/>
      <c r="S182" s="21"/>
      <c r="T182" s="21"/>
    </row>
    <row r="183" spans="3:20" ht="15" x14ac:dyDescent="0.25">
      <c r="C183" s="21"/>
      <c r="F183" s="21"/>
      <c r="P183" s="21"/>
      <c r="R183" s="21"/>
      <c r="S183" s="21"/>
      <c r="T183" s="21"/>
    </row>
    <row r="184" spans="3:20" ht="15" x14ac:dyDescent="0.25">
      <c r="C184" s="21"/>
      <c r="F184" s="21"/>
      <c r="P184" s="21"/>
      <c r="R184" s="21"/>
      <c r="S184" s="21"/>
      <c r="T184" s="21"/>
    </row>
    <row r="185" spans="3:20" ht="15" x14ac:dyDescent="0.25">
      <c r="C185" s="21"/>
      <c r="F185" s="21"/>
      <c r="P185" s="21"/>
      <c r="R185" s="21"/>
      <c r="S185" s="21"/>
      <c r="T185" s="21"/>
    </row>
    <row r="186" spans="3:20" ht="15" x14ac:dyDescent="0.25">
      <c r="C186" s="21"/>
      <c r="F186" s="21"/>
      <c r="P186" s="21"/>
      <c r="R186" s="21"/>
      <c r="S186" s="21"/>
      <c r="T186" s="21"/>
    </row>
    <row r="187" spans="3:20" ht="15" x14ac:dyDescent="0.25">
      <c r="C187" s="21"/>
      <c r="F187" s="21"/>
      <c r="P187" s="21"/>
      <c r="R187" s="21"/>
      <c r="S187" s="21"/>
      <c r="T187" s="21"/>
    </row>
    <row r="188" spans="3:20" ht="15" x14ac:dyDescent="0.25">
      <c r="C188" s="21"/>
      <c r="F188" s="21"/>
      <c r="P188" s="21"/>
      <c r="R188" s="21"/>
      <c r="S188" s="21"/>
      <c r="T188" s="21"/>
    </row>
    <row r="189" spans="3:20" ht="15" x14ac:dyDescent="0.25">
      <c r="C189" s="21"/>
      <c r="F189" s="21"/>
      <c r="P189" s="21"/>
      <c r="R189" s="21"/>
      <c r="S189" s="21"/>
      <c r="T189" s="21"/>
    </row>
    <row r="190" spans="3:20" ht="15" x14ac:dyDescent="0.25">
      <c r="C190" s="21"/>
      <c r="F190" s="21"/>
      <c r="P190" s="21"/>
      <c r="R190" s="21"/>
      <c r="S190" s="21"/>
      <c r="T190" s="21"/>
    </row>
    <row r="191" spans="3:20" ht="15" x14ac:dyDescent="0.25">
      <c r="C191" s="21"/>
      <c r="F191" s="21"/>
      <c r="P191" s="21"/>
      <c r="R191" s="21"/>
      <c r="S191" s="21"/>
      <c r="T191" s="21"/>
    </row>
    <row r="192" spans="3:20" ht="15" x14ac:dyDescent="0.25">
      <c r="C192" s="21"/>
      <c r="F192" s="21"/>
      <c r="P192" s="21"/>
      <c r="R192" s="21"/>
      <c r="S192" s="21"/>
      <c r="T192" s="21"/>
    </row>
    <row r="193" spans="3:20" ht="15" x14ac:dyDescent="0.25">
      <c r="C193" s="21"/>
      <c r="F193" s="21"/>
      <c r="P193" s="21"/>
      <c r="R193" s="21"/>
      <c r="S193" s="21"/>
      <c r="T193" s="21"/>
    </row>
    <row r="194" spans="3:20" ht="15" x14ac:dyDescent="0.25">
      <c r="C194" s="21"/>
      <c r="F194" s="21"/>
      <c r="P194" s="21"/>
      <c r="R194" s="21"/>
      <c r="S194" s="21"/>
      <c r="T194" s="21"/>
    </row>
    <row r="195" spans="3:20" ht="15" x14ac:dyDescent="0.25">
      <c r="C195" s="21"/>
      <c r="F195" s="21"/>
      <c r="P195" s="21"/>
      <c r="R195" s="21"/>
      <c r="S195" s="21"/>
      <c r="T195" s="21"/>
    </row>
    <row r="196" spans="3:20" ht="15" x14ac:dyDescent="0.25">
      <c r="C196" s="21"/>
      <c r="F196" s="21"/>
      <c r="P196" s="21"/>
      <c r="R196" s="21"/>
      <c r="S196" s="21"/>
      <c r="T196" s="21"/>
    </row>
    <row r="197" spans="3:20" ht="15" x14ac:dyDescent="0.25">
      <c r="C197" s="21"/>
      <c r="F197" s="21"/>
      <c r="P197" s="21"/>
      <c r="R197" s="21"/>
      <c r="S197" s="21"/>
      <c r="T197" s="21"/>
    </row>
    <row r="198" spans="3:20" ht="15" x14ac:dyDescent="0.25">
      <c r="C198" s="21"/>
      <c r="F198" s="21"/>
      <c r="P198" s="21"/>
      <c r="R198" s="21"/>
      <c r="S198" s="21"/>
      <c r="T198" s="21"/>
    </row>
    <row r="199" spans="3:20" ht="15" x14ac:dyDescent="0.25">
      <c r="C199" s="21"/>
      <c r="F199" s="21"/>
      <c r="P199" s="21"/>
      <c r="R199" s="21"/>
      <c r="S199" s="21"/>
      <c r="T199" s="21"/>
    </row>
    <row r="200" spans="3:20" ht="15" x14ac:dyDescent="0.25">
      <c r="C200" s="21"/>
      <c r="F200" s="21"/>
      <c r="P200" s="21"/>
      <c r="R200" s="21"/>
      <c r="S200" s="21"/>
      <c r="T200" s="21"/>
    </row>
    <row r="201" spans="3:20" ht="15" x14ac:dyDescent="0.25">
      <c r="C201" s="21"/>
      <c r="F201" s="21"/>
      <c r="P201" s="21"/>
      <c r="R201" s="21"/>
      <c r="S201" s="21"/>
      <c r="T201" s="21"/>
    </row>
    <row r="202" spans="3:20" ht="15" x14ac:dyDescent="0.25">
      <c r="C202" s="21"/>
      <c r="F202" s="21"/>
      <c r="P202" s="21"/>
      <c r="R202" s="21"/>
      <c r="S202" s="21"/>
      <c r="T202" s="21"/>
    </row>
    <row r="203" spans="3:20" ht="15" x14ac:dyDescent="0.25">
      <c r="C203" s="21"/>
      <c r="F203" s="21"/>
      <c r="P203" s="21"/>
      <c r="R203" s="21"/>
      <c r="S203" s="21"/>
      <c r="T203" s="21"/>
    </row>
    <row r="204" spans="3:20" ht="15" x14ac:dyDescent="0.25">
      <c r="C204" s="21"/>
      <c r="F204" s="21"/>
      <c r="P204" s="21"/>
      <c r="R204" s="21"/>
      <c r="S204" s="21"/>
      <c r="T204" s="21"/>
    </row>
    <row r="205" spans="3:20" ht="15" x14ac:dyDescent="0.25">
      <c r="C205" s="21"/>
      <c r="F205" s="21"/>
      <c r="P205" s="21"/>
      <c r="R205" s="21"/>
      <c r="S205" s="21"/>
      <c r="T205" s="21"/>
    </row>
    <row r="206" spans="3:20" ht="15" x14ac:dyDescent="0.25">
      <c r="C206" s="21"/>
      <c r="F206" s="21"/>
      <c r="P206" s="21"/>
      <c r="R206" s="21"/>
      <c r="S206" s="21"/>
      <c r="T206" s="21"/>
    </row>
    <row r="207" spans="3:20" ht="15" x14ac:dyDescent="0.25">
      <c r="C207" s="21"/>
      <c r="F207" s="21"/>
      <c r="P207" s="21"/>
      <c r="R207" s="21"/>
      <c r="S207" s="21"/>
      <c r="T207" s="21"/>
    </row>
    <row r="208" spans="3:20" ht="15" x14ac:dyDescent="0.25">
      <c r="C208" s="21"/>
      <c r="F208" s="21"/>
      <c r="P208" s="21"/>
      <c r="R208" s="21"/>
      <c r="S208" s="21"/>
      <c r="T208" s="21"/>
    </row>
    <row r="209" spans="3:20" ht="15" x14ac:dyDescent="0.25">
      <c r="C209" s="21"/>
      <c r="F209" s="21"/>
      <c r="P209" s="21"/>
      <c r="R209" s="21"/>
      <c r="S209" s="21"/>
      <c r="T209" s="21"/>
    </row>
    <row r="210" spans="3:20" ht="15" x14ac:dyDescent="0.25">
      <c r="C210" s="21"/>
      <c r="F210" s="21"/>
      <c r="P210" s="21"/>
      <c r="R210" s="21"/>
      <c r="S210" s="21"/>
      <c r="T210" s="21"/>
    </row>
    <row r="211" spans="3:20" ht="15" x14ac:dyDescent="0.25">
      <c r="C211" s="21"/>
      <c r="F211" s="21"/>
      <c r="P211" s="21"/>
      <c r="R211" s="21"/>
      <c r="S211" s="21"/>
      <c r="T211" s="21"/>
    </row>
    <row r="212" spans="3:20" ht="15" x14ac:dyDescent="0.25">
      <c r="C212" s="21"/>
      <c r="F212" s="21"/>
      <c r="P212" s="21"/>
      <c r="R212" s="21"/>
      <c r="S212" s="21"/>
      <c r="T212" s="21"/>
    </row>
    <row r="213" spans="3:20" ht="15" x14ac:dyDescent="0.25">
      <c r="C213" s="21"/>
      <c r="F213" s="21"/>
      <c r="P213" s="21"/>
      <c r="R213" s="21"/>
      <c r="S213" s="21"/>
      <c r="T213" s="21"/>
    </row>
    <row r="214" spans="3:20" ht="15" x14ac:dyDescent="0.25">
      <c r="C214" s="21"/>
      <c r="F214" s="21"/>
      <c r="P214" s="21"/>
      <c r="R214" s="21"/>
      <c r="S214" s="21"/>
      <c r="T214" s="21"/>
    </row>
    <row r="215" spans="3:20" ht="15" x14ac:dyDescent="0.25">
      <c r="C215" s="21"/>
      <c r="F215" s="21"/>
      <c r="P215" s="21"/>
      <c r="R215" s="21"/>
      <c r="S215" s="21"/>
      <c r="T215" s="21"/>
    </row>
    <row r="216" spans="3:20" ht="15" x14ac:dyDescent="0.25">
      <c r="C216" s="21"/>
      <c r="F216" s="21"/>
      <c r="P216" s="21"/>
      <c r="R216" s="21"/>
      <c r="S216" s="21"/>
      <c r="T216" s="21"/>
    </row>
    <row r="217" spans="3:20" ht="15" x14ac:dyDescent="0.25">
      <c r="C217" s="21"/>
      <c r="F217" s="21"/>
      <c r="P217" s="21"/>
      <c r="R217" s="21"/>
      <c r="S217" s="21"/>
      <c r="T217" s="21"/>
    </row>
    <row r="218" spans="3:20" ht="15" x14ac:dyDescent="0.25">
      <c r="C218" s="21"/>
      <c r="F218" s="21"/>
      <c r="P218" s="21"/>
      <c r="R218" s="21"/>
      <c r="S218" s="21"/>
      <c r="T218" s="21"/>
    </row>
    <row r="219" spans="3:20" ht="15" x14ac:dyDescent="0.25">
      <c r="C219" s="21"/>
      <c r="F219" s="21"/>
      <c r="P219" s="21"/>
      <c r="R219" s="21"/>
      <c r="S219" s="21"/>
      <c r="T219" s="21"/>
    </row>
    <row r="220" spans="3:20" ht="15" x14ac:dyDescent="0.25">
      <c r="C220" s="21"/>
      <c r="F220" s="21"/>
      <c r="P220" s="21"/>
      <c r="R220" s="21"/>
      <c r="S220" s="21"/>
      <c r="T220" s="21"/>
    </row>
    <row r="221" spans="3:20" ht="15" x14ac:dyDescent="0.25">
      <c r="C221" s="21"/>
      <c r="F221" s="21"/>
      <c r="P221" s="21"/>
      <c r="R221" s="21"/>
      <c r="S221" s="21"/>
      <c r="T221" s="21"/>
    </row>
    <row r="222" spans="3:20" ht="15" x14ac:dyDescent="0.25">
      <c r="C222" s="21"/>
      <c r="F222" s="21"/>
      <c r="P222" s="21"/>
      <c r="R222" s="21"/>
      <c r="S222" s="21"/>
      <c r="T222" s="21"/>
    </row>
    <row r="223" spans="3:20" ht="15" x14ac:dyDescent="0.25">
      <c r="C223" s="21"/>
      <c r="F223" s="21"/>
      <c r="P223" s="21"/>
      <c r="R223" s="21"/>
      <c r="S223" s="21"/>
      <c r="T223" s="21"/>
    </row>
    <row r="224" spans="3:20" ht="15" x14ac:dyDescent="0.25">
      <c r="C224" s="21"/>
      <c r="F224" s="21"/>
      <c r="P224" s="21"/>
      <c r="R224" s="21"/>
      <c r="S224" s="21"/>
      <c r="T224" s="21"/>
    </row>
    <row r="225" spans="3:20" ht="15" x14ac:dyDescent="0.25">
      <c r="C225" s="21"/>
      <c r="F225" s="21"/>
      <c r="P225" s="21"/>
      <c r="R225" s="21"/>
      <c r="S225" s="21"/>
      <c r="T225" s="21"/>
    </row>
    <row r="226" spans="3:20" ht="15" x14ac:dyDescent="0.25">
      <c r="C226" s="21"/>
      <c r="F226" s="21"/>
      <c r="P226" s="21"/>
      <c r="R226" s="21"/>
      <c r="S226" s="21"/>
      <c r="T226" s="21"/>
    </row>
    <row r="227" spans="3:20" ht="15" x14ac:dyDescent="0.25">
      <c r="C227" s="21"/>
      <c r="F227" s="21"/>
      <c r="P227" s="21"/>
      <c r="R227" s="21"/>
      <c r="S227" s="21"/>
      <c r="T227" s="21"/>
    </row>
    <row r="228" spans="3:20" ht="15" x14ac:dyDescent="0.25">
      <c r="C228" s="21"/>
      <c r="F228" s="21"/>
      <c r="P228" s="21"/>
      <c r="R228" s="21"/>
      <c r="S228" s="21"/>
      <c r="T228" s="21"/>
    </row>
    <row r="229" spans="3:20" ht="15" x14ac:dyDescent="0.25">
      <c r="C229" s="21"/>
      <c r="F229" s="21"/>
      <c r="P229" s="21"/>
      <c r="R229" s="21"/>
      <c r="S229" s="21"/>
      <c r="T229" s="21"/>
    </row>
    <row r="230" spans="3:20" ht="15" x14ac:dyDescent="0.25">
      <c r="C230" s="21"/>
      <c r="F230" s="21"/>
      <c r="P230" s="21"/>
      <c r="R230" s="21"/>
      <c r="S230" s="21"/>
      <c r="T230" s="21"/>
    </row>
    <row r="231" spans="3:20" ht="15" x14ac:dyDescent="0.25">
      <c r="C231" s="21"/>
      <c r="F231" s="21"/>
      <c r="P231" s="21"/>
      <c r="R231" s="21"/>
      <c r="S231" s="21"/>
      <c r="T231" s="21"/>
    </row>
    <row r="232" spans="3:20" ht="15" x14ac:dyDescent="0.25">
      <c r="C232" s="21"/>
      <c r="F232" s="21"/>
      <c r="P232" s="21"/>
      <c r="R232" s="21"/>
      <c r="S232" s="21"/>
      <c r="T232" s="21"/>
    </row>
    <row r="233" spans="3:20" ht="15" x14ac:dyDescent="0.25">
      <c r="C233" s="21"/>
      <c r="F233" s="21"/>
      <c r="P233" s="21"/>
      <c r="R233" s="21"/>
      <c r="S233" s="21"/>
      <c r="T233" s="21"/>
    </row>
    <row r="234" spans="3:20" ht="15" x14ac:dyDescent="0.25">
      <c r="C234" s="21"/>
      <c r="F234" s="21"/>
      <c r="P234" s="21"/>
      <c r="R234" s="21"/>
      <c r="S234" s="21"/>
      <c r="T234" s="21"/>
    </row>
    <row r="235" spans="3:20" ht="15" x14ac:dyDescent="0.25">
      <c r="C235" s="21"/>
      <c r="F235" s="21"/>
      <c r="P235" s="21"/>
      <c r="R235" s="21"/>
      <c r="S235" s="21"/>
      <c r="T235" s="21"/>
    </row>
    <row r="236" spans="3:20" ht="15" x14ac:dyDescent="0.25">
      <c r="C236" s="21"/>
      <c r="F236" s="21"/>
      <c r="P236" s="21"/>
      <c r="R236" s="21"/>
      <c r="S236" s="21"/>
      <c r="T236" s="21"/>
    </row>
    <row r="237" spans="3:20" ht="15" x14ac:dyDescent="0.25">
      <c r="C237" s="21"/>
      <c r="F237" s="21"/>
      <c r="P237" s="21"/>
      <c r="R237" s="21"/>
      <c r="S237" s="21"/>
      <c r="T237" s="21"/>
    </row>
    <row r="238" spans="3:20" ht="15" x14ac:dyDescent="0.25">
      <c r="C238" s="21"/>
      <c r="F238" s="21"/>
      <c r="P238" s="21"/>
      <c r="R238" s="21"/>
      <c r="S238" s="21"/>
      <c r="T238" s="21"/>
    </row>
    <row r="239" spans="3:20" ht="15" x14ac:dyDescent="0.25">
      <c r="C239" s="21"/>
      <c r="F239" s="21"/>
      <c r="P239" s="21"/>
      <c r="R239" s="21"/>
      <c r="S239" s="21"/>
      <c r="T239" s="21"/>
    </row>
    <row r="240" spans="3:20" ht="15" x14ac:dyDescent="0.25">
      <c r="C240" s="21"/>
      <c r="F240" s="21"/>
      <c r="P240" s="21"/>
      <c r="R240" s="21"/>
      <c r="S240" s="21"/>
      <c r="T240" s="21"/>
    </row>
    <row r="241" spans="3:20" ht="15" x14ac:dyDescent="0.25">
      <c r="C241" s="21"/>
      <c r="F241" s="21"/>
      <c r="P241" s="21"/>
      <c r="R241" s="21"/>
      <c r="S241" s="21"/>
      <c r="T241" s="21"/>
    </row>
    <row r="242" spans="3:20" ht="15" x14ac:dyDescent="0.25">
      <c r="C242" s="21"/>
      <c r="F242" s="21"/>
      <c r="P242" s="21"/>
      <c r="R242" s="21"/>
      <c r="S242" s="21"/>
      <c r="T242" s="21"/>
    </row>
    <row r="243" spans="3:20" ht="15" x14ac:dyDescent="0.25">
      <c r="C243" s="21"/>
      <c r="F243" s="21"/>
      <c r="P243" s="21"/>
      <c r="R243" s="21"/>
      <c r="S243" s="21"/>
      <c r="T243" s="21"/>
    </row>
    <row r="244" spans="3:20" ht="15" x14ac:dyDescent="0.25">
      <c r="C244" s="21"/>
      <c r="F244" s="21"/>
      <c r="P244" s="21"/>
      <c r="R244" s="21"/>
      <c r="S244" s="21"/>
      <c r="T244" s="21"/>
    </row>
    <row r="245" spans="3:20" ht="15" x14ac:dyDescent="0.25">
      <c r="C245" s="21"/>
      <c r="F245" s="21"/>
      <c r="P245" s="21"/>
      <c r="R245" s="21"/>
      <c r="S245" s="21"/>
      <c r="T245" s="21"/>
    </row>
    <row r="246" spans="3:20" ht="15" x14ac:dyDescent="0.25">
      <c r="C246" s="21"/>
      <c r="F246" s="21"/>
      <c r="P246" s="21"/>
      <c r="R246" s="21"/>
      <c r="S246" s="21"/>
      <c r="T246" s="21"/>
    </row>
    <row r="247" spans="3:20" ht="15" x14ac:dyDescent="0.25">
      <c r="C247" s="21"/>
      <c r="F247" s="21"/>
      <c r="P247" s="21"/>
      <c r="R247" s="21"/>
      <c r="S247" s="21"/>
      <c r="T247" s="21"/>
    </row>
    <row r="248" spans="3:20" ht="15" x14ac:dyDescent="0.25">
      <c r="C248" s="21"/>
      <c r="F248" s="21"/>
      <c r="P248" s="21"/>
      <c r="R248" s="21"/>
      <c r="S248" s="21"/>
      <c r="T248" s="21"/>
    </row>
    <row r="249" spans="3:20" ht="15" x14ac:dyDescent="0.25">
      <c r="C249" s="21"/>
      <c r="F249" s="21"/>
      <c r="P249" s="21"/>
      <c r="R249" s="21"/>
      <c r="S249" s="21"/>
      <c r="T249" s="21"/>
    </row>
    <row r="250" spans="3:20" ht="15" x14ac:dyDescent="0.25">
      <c r="C250" s="21"/>
      <c r="F250" s="21"/>
      <c r="P250" s="21"/>
      <c r="R250" s="21"/>
      <c r="S250" s="21"/>
      <c r="T250" s="21"/>
    </row>
    <row r="251" spans="3:20" ht="15" x14ac:dyDescent="0.25">
      <c r="C251" s="21"/>
      <c r="F251" s="21"/>
      <c r="P251" s="21"/>
      <c r="R251" s="21"/>
      <c r="S251" s="21"/>
      <c r="T251" s="21"/>
    </row>
    <row r="252" spans="3:20" ht="15" x14ac:dyDescent="0.25">
      <c r="C252" s="21"/>
      <c r="F252" s="21"/>
      <c r="P252" s="21"/>
      <c r="R252" s="21"/>
      <c r="S252" s="21"/>
      <c r="T252" s="21"/>
    </row>
    <row r="253" spans="3:20" ht="15" x14ac:dyDescent="0.25">
      <c r="C253" s="21"/>
      <c r="F253" s="21"/>
      <c r="P253" s="21"/>
      <c r="R253" s="21"/>
      <c r="S253" s="21"/>
      <c r="T253" s="21"/>
    </row>
    <row r="254" spans="3:20" ht="15" x14ac:dyDescent="0.25">
      <c r="C254" s="21"/>
      <c r="F254" s="21"/>
      <c r="P254" s="21"/>
      <c r="R254" s="21"/>
      <c r="S254" s="21"/>
      <c r="T254" s="21"/>
    </row>
    <row r="255" spans="3:20" ht="15" x14ac:dyDescent="0.25">
      <c r="C255" s="21"/>
      <c r="F255" s="21"/>
      <c r="P255" s="21"/>
      <c r="R255" s="21"/>
      <c r="S255" s="21"/>
      <c r="T255" s="21"/>
    </row>
    <row r="256" spans="3:20" ht="15" x14ac:dyDescent="0.25">
      <c r="C256" s="21"/>
      <c r="F256" s="21"/>
      <c r="P256" s="21"/>
      <c r="R256" s="21"/>
      <c r="S256" s="21"/>
      <c r="T256" s="21"/>
    </row>
    <row r="257" spans="3:20" ht="15" x14ac:dyDescent="0.25">
      <c r="C257" s="21"/>
      <c r="F257" s="21"/>
      <c r="P257" s="21"/>
      <c r="R257" s="21"/>
      <c r="S257" s="21"/>
      <c r="T257" s="21"/>
    </row>
    <row r="258" spans="3:20" ht="15" x14ac:dyDescent="0.25">
      <c r="C258" s="21"/>
      <c r="F258" s="21"/>
      <c r="P258" s="21"/>
      <c r="R258" s="21"/>
      <c r="S258" s="21"/>
      <c r="T258" s="21"/>
    </row>
    <row r="259" spans="3:20" ht="15" x14ac:dyDescent="0.25">
      <c r="C259" s="21"/>
      <c r="F259" s="21"/>
      <c r="P259" s="21"/>
      <c r="R259" s="21"/>
      <c r="S259" s="21"/>
      <c r="T259" s="21"/>
    </row>
    <row r="260" spans="3:20" ht="15" x14ac:dyDescent="0.25">
      <c r="C260" s="21"/>
      <c r="F260" s="21"/>
      <c r="P260" s="21"/>
      <c r="R260" s="21"/>
      <c r="S260" s="21"/>
      <c r="T260" s="21"/>
    </row>
    <row r="261" spans="3:20" ht="15" x14ac:dyDescent="0.25">
      <c r="C261" s="21"/>
      <c r="F261" s="21"/>
      <c r="P261" s="21"/>
      <c r="R261" s="21"/>
      <c r="S261" s="21"/>
      <c r="T261" s="21"/>
    </row>
    <row r="262" spans="3:20" ht="15" x14ac:dyDescent="0.25">
      <c r="C262" s="21"/>
      <c r="F262" s="21"/>
      <c r="P262" s="21"/>
      <c r="R262" s="21"/>
      <c r="S262" s="21"/>
      <c r="T262" s="21"/>
    </row>
    <row r="263" spans="3:20" ht="15" x14ac:dyDescent="0.25">
      <c r="C263" s="21"/>
      <c r="F263" s="21"/>
      <c r="P263" s="21"/>
      <c r="R263" s="21"/>
      <c r="S263" s="21"/>
      <c r="T263" s="21"/>
    </row>
    <row r="264" spans="3:20" ht="15" x14ac:dyDescent="0.25">
      <c r="C264" s="21"/>
      <c r="F264" s="21"/>
      <c r="P264" s="21"/>
      <c r="R264" s="21"/>
      <c r="S264" s="21"/>
      <c r="T264" s="21"/>
    </row>
    <row r="265" spans="3:20" ht="15" x14ac:dyDescent="0.25">
      <c r="C265" s="21"/>
      <c r="F265" s="21"/>
      <c r="P265" s="21"/>
      <c r="R265" s="21"/>
      <c r="S265" s="21"/>
      <c r="T265" s="21"/>
    </row>
    <row r="266" spans="3:20" ht="15" x14ac:dyDescent="0.25">
      <c r="C266" s="21"/>
      <c r="F266" s="21"/>
      <c r="P266" s="21"/>
      <c r="R266" s="21"/>
      <c r="S266" s="21"/>
      <c r="T266" s="21"/>
    </row>
    <row r="267" spans="3:20" ht="15" x14ac:dyDescent="0.25">
      <c r="C267" s="21"/>
      <c r="F267" s="21"/>
      <c r="P267" s="21"/>
      <c r="R267" s="21"/>
      <c r="S267" s="21"/>
      <c r="T267" s="21"/>
    </row>
    <row r="268" spans="3:20" ht="15" x14ac:dyDescent="0.25">
      <c r="C268" s="21"/>
      <c r="F268" s="21"/>
      <c r="P268" s="21"/>
      <c r="R268" s="21"/>
      <c r="S268" s="21"/>
      <c r="T268" s="21"/>
    </row>
    <row r="269" spans="3:20" ht="15" x14ac:dyDescent="0.25">
      <c r="C269" s="21"/>
      <c r="F269" s="21"/>
      <c r="P269" s="21"/>
      <c r="R269" s="21"/>
      <c r="S269" s="21"/>
      <c r="T269" s="21"/>
    </row>
    <row r="270" spans="3:20" ht="15" x14ac:dyDescent="0.25">
      <c r="C270" s="21"/>
      <c r="F270" s="21"/>
      <c r="P270" s="21"/>
      <c r="R270" s="21"/>
      <c r="S270" s="21"/>
      <c r="T270" s="21"/>
    </row>
    <row r="271" spans="3:20" ht="15" x14ac:dyDescent="0.25">
      <c r="C271" s="21"/>
      <c r="F271" s="21"/>
      <c r="P271" s="21"/>
      <c r="R271" s="21"/>
      <c r="S271" s="21"/>
      <c r="T271" s="21"/>
    </row>
    <row r="272" spans="3:20" ht="15" x14ac:dyDescent="0.25">
      <c r="C272" s="21"/>
      <c r="F272" s="21"/>
      <c r="P272" s="21"/>
      <c r="R272" s="21"/>
      <c r="S272" s="21"/>
      <c r="T272" s="21"/>
    </row>
    <row r="273" spans="3:20" ht="15" x14ac:dyDescent="0.25">
      <c r="C273" s="21"/>
      <c r="F273" s="21"/>
      <c r="P273" s="21"/>
      <c r="R273" s="21"/>
      <c r="S273" s="21"/>
      <c r="T273" s="21"/>
    </row>
    <row r="274" spans="3:20" ht="15" x14ac:dyDescent="0.25">
      <c r="C274" s="21"/>
      <c r="F274" s="21"/>
      <c r="P274" s="21"/>
      <c r="R274" s="21"/>
      <c r="S274" s="21"/>
      <c r="T274" s="21"/>
    </row>
    <row r="275" spans="3:20" ht="15" x14ac:dyDescent="0.25">
      <c r="C275" s="21"/>
      <c r="F275" s="21"/>
      <c r="P275" s="21"/>
      <c r="R275" s="21"/>
      <c r="S275" s="21"/>
      <c r="T275" s="21"/>
    </row>
    <row r="276" spans="3:20" ht="15" x14ac:dyDescent="0.25">
      <c r="C276" s="21"/>
      <c r="F276" s="21"/>
      <c r="P276" s="21"/>
      <c r="R276" s="21"/>
      <c r="S276" s="21"/>
      <c r="T276" s="21"/>
    </row>
    <row r="277" spans="3:20" ht="15" x14ac:dyDescent="0.25">
      <c r="C277" s="21"/>
      <c r="F277" s="21"/>
      <c r="P277" s="21"/>
      <c r="R277" s="21"/>
      <c r="S277" s="21"/>
      <c r="T277" s="21"/>
    </row>
    <row r="278" spans="3:20" ht="15" x14ac:dyDescent="0.25">
      <c r="C278" s="21"/>
      <c r="F278" s="21"/>
      <c r="P278" s="21"/>
      <c r="R278" s="21"/>
      <c r="S278" s="21"/>
      <c r="T278" s="21"/>
    </row>
    <row r="279" spans="3:20" ht="15" x14ac:dyDescent="0.25">
      <c r="C279" s="21"/>
      <c r="F279" s="21"/>
      <c r="P279" s="21"/>
      <c r="R279" s="21"/>
      <c r="S279" s="21"/>
      <c r="T279" s="21"/>
    </row>
    <row r="280" spans="3:20" ht="15" x14ac:dyDescent="0.25">
      <c r="C280" s="21"/>
      <c r="F280" s="21"/>
      <c r="P280" s="21"/>
      <c r="R280" s="21"/>
      <c r="S280" s="21"/>
      <c r="T280" s="21"/>
    </row>
    <row r="281" spans="3:20" ht="15" x14ac:dyDescent="0.25">
      <c r="C281" s="21"/>
      <c r="F281" s="21"/>
      <c r="P281" s="21"/>
      <c r="R281" s="21"/>
      <c r="S281" s="21"/>
      <c r="T281" s="21"/>
    </row>
    <row r="282" spans="3:20" ht="15" x14ac:dyDescent="0.25">
      <c r="C282" s="21"/>
      <c r="F282" s="21"/>
      <c r="P282" s="21"/>
      <c r="R282" s="21"/>
      <c r="S282" s="21"/>
      <c r="T282" s="21"/>
    </row>
    <row r="283" spans="3:20" ht="15" x14ac:dyDescent="0.25">
      <c r="C283" s="21"/>
      <c r="F283" s="21"/>
      <c r="P283" s="21"/>
      <c r="R283" s="21"/>
      <c r="S283" s="21"/>
      <c r="T283" s="21"/>
    </row>
    <row r="284" spans="3:20" ht="15" x14ac:dyDescent="0.25">
      <c r="C284" s="21"/>
      <c r="F284" s="21"/>
      <c r="P284" s="21"/>
      <c r="R284" s="21"/>
      <c r="S284" s="21"/>
      <c r="T284" s="21"/>
    </row>
    <row r="285" spans="3:20" ht="15" x14ac:dyDescent="0.25">
      <c r="C285" s="21"/>
      <c r="F285" s="21"/>
      <c r="P285" s="21"/>
      <c r="R285" s="21"/>
      <c r="S285" s="21"/>
      <c r="T285" s="21"/>
    </row>
    <row r="286" spans="3:20" ht="15" x14ac:dyDescent="0.25">
      <c r="C286" s="21"/>
      <c r="F286" s="21"/>
      <c r="P286" s="21"/>
      <c r="R286" s="21"/>
      <c r="S286" s="21"/>
      <c r="T286" s="21"/>
    </row>
    <row r="287" spans="3:20" ht="15" x14ac:dyDescent="0.25">
      <c r="C287" s="21"/>
      <c r="F287" s="21"/>
      <c r="P287" s="21"/>
      <c r="R287" s="21"/>
      <c r="S287" s="21"/>
      <c r="T287" s="21"/>
    </row>
    <row r="288" spans="3:20" ht="15" x14ac:dyDescent="0.25">
      <c r="C288" s="21"/>
      <c r="F288" s="21"/>
      <c r="P288" s="21"/>
      <c r="R288" s="21"/>
      <c r="S288" s="21"/>
      <c r="T288" s="21"/>
    </row>
    <row r="289" spans="3:20" ht="15" x14ac:dyDescent="0.25">
      <c r="C289" s="21"/>
      <c r="F289" s="21"/>
      <c r="P289" s="21"/>
      <c r="R289" s="21"/>
      <c r="S289" s="21"/>
      <c r="T289" s="21"/>
    </row>
    <row r="290" spans="3:20" ht="15" x14ac:dyDescent="0.25">
      <c r="C290" s="21"/>
      <c r="F290" s="21"/>
      <c r="P290" s="21"/>
      <c r="R290" s="21"/>
      <c r="S290" s="21"/>
      <c r="T290" s="21"/>
    </row>
    <row r="291" spans="3:20" ht="15" x14ac:dyDescent="0.25">
      <c r="C291" s="21"/>
      <c r="F291" s="21"/>
      <c r="P291" s="21"/>
      <c r="R291" s="21"/>
      <c r="S291" s="21"/>
      <c r="T291" s="21"/>
    </row>
    <row r="292" spans="3:20" ht="15" x14ac:dyDescent="0.25">
      <c r="C292" s="21"/>
      <c r="F292" s="21"/>
      <c r="P292" s="21"/>
      <c r="R292" s="21"/>
      <c r="S292" s="21"/>
      <c r="T292" s="21"/>
    </row>
    <row r="293" spans="3:20" ht="15" x14ac:dyDescent="0.25">
      <c r="C293" s="21"/>
      <c r="F293" s="21"/>
      <c r="P293" s="21"/>
      <c r="R293" s="21"/>
      <c r="S293" s="21"/>
      <c r="T293" s="21"/>
    </row>
    <row r="294" spans="3:20" ht="15" x14ac:dyDescent="0.25">
      <c r="C294" s="21"/>
      <c r="F294" s="21"/>
      <c r="P294" s="21"/>
      <c r="R294" s="21"/>
      <c r="S294" s="21"/>
      <c r="T294" s="21"/>
    </row>
    <row r="295" spans="3:20" ht="15" x14ac:dyDescent="0.25">
      <c r="C295" s="21"/>
      <c r="F295" s="21"/>
      <c r="P295" s="21"/>
      <c r="R295" s="21"/>
      <c r="S295" s="21"/>
      <c r="T295" s="21"/>
    </row>
    <row r="296" spans="3:20" ht="15" x14ac:dyDescent="0.25">
      <c r="C296" s="21"/>
      <c r="F296" s="21"/>
      <c r="P296" s="21"/>
      <c r="R296" s="21"/>
      <c r="S296" s="21"/>
      <c r="T296" s="21"/>
    </row>
    <row r="297" spans="3:20" ht="15" x14ac:dyDescent="0.25">
      <c r="C297" s="21"/>
      <c r="F297" s="21"/>
      <c r="P297" s="21"/>
      <c r="R297" s="21"/>
      <c r="S297" s="21"/>
      <c r="T297" s="21"/>
    </row>
    <row r="298" spans="3:20" ht="15" x14ac:dyDescent="0.25">
      <c r="C298" s="21"/>
      <c r="F298" s="21"/>
      <c r="P298" s="21"/>
      <c r="R298" s="21"/>
      <c r="S298" s="21"/>
      <c r="T298" s="21"/>
    </row>
    <row r="299" spans="3:20" ht="15" x14ac:dyDescent="0.25">
      <c r="C299" s="21"/>
      <c r="F299" s="21"/>
      <c r="P299" s="21"/>
      <c r="R299" s="21"/>
      <c r="S299" s="21"/>
      <c r="T299" s="21"/>
    </row>
    <row r="300" spans="3:20" ht="15" x14ac:dyDescent="0.25">
      <c r="C300" s="21"/>
      <c r="F300" s="21"/>
      <c r="P300" s="21"/>
      <c r="R300" s="21"/>
      <c r="S300" s="21"/>
      <c r="T300" s="21"/>
    </row>
    <row r="301" spans="3:20" ht="15" x14ac:dyDescent="0.25">
      <c r="C301" s="21"/>
      <c r="F301" s="21"/>
      <c r="P301" s="21"/>
      <c r="R301" s="21"/>
      <c r="S301" s="21"/>
      <c r="T301" s="21"/>
    </row>
    <row r="302" spans="3:20" ht="15" x14ac:dyDescent="0.25">
      <c r="C302" s="21"/>
      <c r="F302" s="21"/>
      <c r="P302" s="21"/>
      <c r="R302" s="21"/>
      <c r="S302" s="21"/>
      <c r="T302" s="21"/>
    </row>
    <row r="303" spans="3:20" ht="15" x14ac:dyDescent="0.25">
      <c r="C303" s="21"/>
      <c r="F303" s="21"/>
      <c r="P303" s="21"/>
      <c r="R303" s="21"/>
      <c r="S303" s="21"/>
      <c r="T303" s="21"/>
    </row>
    <row r="304" spans="3:20" ht="15" x14ac:dyDescent="0.25">
      <c r="C304" s="21"/>
      <c r="F304" s="21"/>
      <c r="P304" s="21"/>
      <c r="R304" s="21"/>
      <c r="S304" s="21"/>
      <c r="T304" s="21"/>
    </row>
    <row r="305" spans="3:20" ht="15" x14ac:dyDescent="0.25">
      <c r="C305" s="21"/>
      <c r="F305" s="21"/>
      <c r="P305" s="21"/>
      <c r="R305" s="21"/>
      <c r="S305" s="21"/>
      <c r="T305" s="21"/>
    </row>
    <row r="306" spans="3:20" ht="15" x14ac:dyDescent="0.25">
      <c r="C306" s="21"/>
      <c r="F306" s="21"/>
      <c r="P306" s="21"/>
      <c r="R306" s="21"/>
      <c r="S306" s="21"/>
      <c r="T306" s="21"/>
    </row>
    <row r="307" spans="3:20" ht="15" x14ac:dyDescent="0.25">
      <c r="C307" s="21"/>
      <c r="F307" s="21"/>
      <c r="P307" s="21"/>
      <c r="R307" s="21"/>
      <c r="S307" s="21"/>
      <c r="T307" s="21"/>
    </row>
    <row r="308" spans="3:20" ht="15" x14ac:dyDescent="0.25">
      <c r="C308" s="21"/>
      <c r="F308" s="21"/>
      <c r="P308" s="21"/>
      <c r="R308" s="21"/>
      <c r="S308" s="21"/>
      <c r="T308" s="21"/>
    </row>
    <row r="309" spans="3:20" ht="15" x14ac:dyDescent="0.25">
      <c r="C309" s="21"/>
      <c r="F309" s="21"/>
      <c r="P309" s="21"/>
      <c r="R309" s="21"/>
      <c r="S309" s="21"/>
      <c r="T309" s="21"/>
    </row>
    <row r="310" spans="3:20" ht="15" x14ac:dyDescent="0.25">
      <c r="C310" s="21"/>
      <c r="F310" s="21"/>
      <c r="P310" s="21"/>
      <c r="R310" s="21"/>
      <c r="S310" s="21"/>
      <c r="T310" s="21"/>
    </row>
    <row r="311" spans="3:20" ht="15" x14ac:dyDescent="0.25">
      <c r="C311" s="21"/>
      <c r="F311" s="21"/>
      <c r="P311" s="21"/>
      <c r="R311" s="21"/>
      <c r="S311" s="21"/>
      <c r="T311" s="21"/>
    </row>
    <row r="312" spans="3:20" ht="15" x14ac:dyDescent="0.25">
      <c r="C312" s="21"/>
      <c r="F312" s="21"/>
      <c r="P312" s="21"/>
      <c r="R312" s="21"/>
      <c r="S312" s="21"/>
      <c r="T312" s="21"/>
    </row>
    <row r="313" spans="3:20" ht="15" x14ac:dyDescent="0.25">
      <c r="C313" s="21"/>
      <c r="F313" s="21"/>
      <c r="P313" s="21"/>
      <c r="R313" s="21"/>
      <c r="S313" s="21"/>
      <c r="T313" s="21"/>
    </row>
    <row r="314" spans="3:20" ht="15" x14ac:dyDescent="0.25">
      <c r="C314" s="21"/>
      <c r="F314" s="21"/>
      <c r="P314" s="21"/>
      <c r="R314" s="21"/>
      <c r="S314" s="21"/>
      <c r="T314" s="21"/>
    </row>
    <row r="315" spans="3:20" ht="15" x14ac:dyDescent="0.25">
      <c r="C315" s="21"/>
      <c r="F315" s="21"/>
      <c r="P315" s="21"/>
      <c r="R315" s="21"/>
      <c r="S315" s="21"/>
      <c r="T315" s="21"/>
    </row>
    <row r="316" spans="3:20" ht="15" x14ac:dyDescent="0.25">
      <c r="C316" s="21"/>
      <c r="F316" s="21"/>
      <c r="P316" s="21"/>
      <c r="R316" s="21"/>
      <c r="S316" s="21"/>
      <c r="T316" s="21"/>
    </row>
    <row r="317" spans="3:20" ht="15" x14ac:dyDescent="0.25">
      <c r="C317" s="21"/>
      <c r="F317" s="21"/>
      <c r="P317" s="21"/>
      <c r="R317" s="21"/>
      <c r="S317" s="21"/>
      <c r="T317" s="21"/>
    </row>
    <row r="318" spans="3:20" ht="15" x14ac:dyDescent="0.25">
      <c r="C318" s="21"/>
      <c r="F318" s="21"/>
      <c r="P318" s="21"/>
      <c r="R318" s="21"/>
      <c r="S318" s="21"/>
      <c r="T318" s="21"/>
    </row>
    <row r="319" spans="3:20" ht="15" x14ac:dyDescent="0.25">
      <c r="C319" s="21"/>
      <c r="F319" s="21"/>
      <c r="P319" s="21"/>
      <c r="R319" s="21"/>
      <c r="S319" s="21"/>
      <c r="T319" s="21"/>
    </row>
    <row r="320" spans="3:20" ht="15" x14ac:dyDescent="0.25">
      <c r="C320" s="21"/>
      <c r="F320" s="21"/>
      <c r="P320" s="21"/>
      <c r="R320" s="21"/>
      <c r="S320" s="21"/>
      <c r="T320" s="21"/>
    </row>
    <row r="321" spans="3:20" ht="15" x14ac:dyDescent="0.25">
      <c r="C321" s="21"/>
      <c r="F321" s="21"/>
      <c r="P321" s="21"/>
      <c r="R321" s="21"/>
      <c r="S321" s="21"/>
      <c r="T321" s="21"/>
    </row>
    <row r="322" spans="3:20" ht="15" x14ac:dyDescent="0.25">
      <c r="C322" s="21"/>
      <c r="F322" s="21"/>
      <c r="P322" s="21"/>
      <c r="R322" s="21"/>
      <c r="S322" s="21"/>
      <c r="T322" s="21"/>
    </row>
    <row r="323" spans="3:20" ht="15" x14ac:dyDescent="0.25">
      <c r="C323" s="21"/>
      <c r="F323" s="21"/>
      <c r="P323" s="21"/>
      <c r="R323" s="21"/>
      <c r="S323" s="21"/>
      <c r="T323" s="21"/>
    </row>
    <row r="324" spans="3:20" ht="15" x14ac:dyDescent="0.25">
      <c r="C324" s="21"/>
      <c r="F324" s="21"/>
      <c r="P324" s="21"/>
      <c r="R324" s="21"/>
      <c r="S324" s="21"/>
      <c r="T324" s="21"/>
    </row>
    <row r="325" spans="3:20" ht="15" x14ac:dyDescent="0.25">
      <c r="C325" s="21"/>
      <c r="F325" s="21"/>
      <c r="P325" s="21"/>
      <c r="R325" s="21"/>
      <c r="S325" s="21"/>
      <c r="T325" s="21"/>
    </row>
    <row r="326" spans="3:20" ht="15" x14ac:dyDescent="0.25">
      <c r="C326" s="21"/>
      <c r="F326" s="21"/>
      <c r="P326" s="21"/>
      <c r="R326" s="21"/>
      <c r="S326" s="21"/>
      <c r="T326" s="21"/>
    </row>
    <row r="327" spans="3:20" ht="15" x14ac:dyDescent="0.25">
      <c r="C327" s="21"/>
      <c r="F327" s="21"/>
      <c r="P327" s="21"/>
      <c r="R327" s="21"/>
      <c r="S327" s="21"/>
      <c r="T327" s="21"/>
    </row>
    <row r="328" spans="3:20" ht="15" x14ac:dyDescent="0.25">
      <c r="C328" s="21"/>
      <c r="F328" s="21"/>
      <c r="P328" s="21"/>
      <c r="R328" s="21"/>
      <c r="S328" s="21"/>
      <c r="T328" s="21"/>
    </row>
    <row r="329" spans="3:20" ht="15" x14ac:dyDescent="0.25">
      <c r="C329" s="21"/>
      <c r="F329" s="21"/>
      <c r="P329" s="21"/>
      <c r="R329" s="21"/>
      <c r="S329" s="21"/>
      <c r="T329" s="21"/>
    </row>
    <row r="330" spans="3:20" ht="15" x14ac:dyDescent="0.25">
      <c r="C330" s="21"/>
      <c r="F330" s="21"/>
      <c r="P330" s="21"/>
      <c r="R330" s="21"/>
      <c r="S330" s="21"/>
      <c r="T330" s="21"/>
    </row>
    <row r="331" spans="3:20" ht="15" x14ac:dyDescent="0.25">
      <c r="C331" s="21"/>
      <c r="F331" s="21"/>
      <c r="P331" s="21"/>
      <c r="R331" s="21"/>
      <c r="S331" s="21"/>
      <c r="T331" s="21"/>
    </row>
    <row r="332" spans="3:20" ht="15" x14ac:dyDescent="0.25">
      <c r="C332" s="21"/>
      <c r="F332" s="21"/>
      <c r="P332" s="21"/>
      <c r="R332" s="21"/>
      <c r="S332" s="21"/>
      <c r="T332" s="21"/>
    </row>
    <row r="333" spans="3:20" ht="15" x14ac:dyDescent="0.25">
      <c r="C333" s="21"/>
      <c r="F333" s="21"/>
      <c r="P333" s="21"/>
      <c r="R333" s="21"/>
      <c r="S333" s="21"/>
      <c r="T333" s="21"/>
    </row>
    <row r="334" spans="3:20" ht="15" x14ac:dyDescent="0.25">
      <c r="C334" s="21"/>
      <c r="F334" s="21"/>
      <c r="P334" s="21"/>
      <c r="R334" s="21"/>
      <c r="S334" s="21"/>
      <c r="T334" s="21"/>
    </row>
    <row r="335" spans="3:20" ht="15" x14ac:dyDescent="0.25">
      <c r="C335" s="21"/>
      <c r="F335" s="21"/>
      <c r="P335" s="21"/>
      <c r="R335" s="21"/>
      <c r="S335" s="21"/>
      <c r="T335" s="21"/>
    </row>
    <row r="336" spans="3:20" ht="15" x14ac:dyDescent="0.25">
      <c r="C336" s="21"/>
      <c r="F336" s="21"/>
      <c r="P336" s="21"/>
      <c r="R336" s="21"/>
      <c r="S336" s="21"/>
      <c r="T336" s="21"/>
    </row>
    <row r="337" spans="3:20" ht="15" x14ac:dyDescent="0.25">
      <c r="C337" s="21"/>
      <c r="F337" s="21"/>
      <c r="P337" s="21"/>
      <c r="R337" s="21"/>
      <c r="S337" s="21"/>
      <c r="T337" s="21"/>
    </row>
    <row r="338" spans="3:20" ht="15" x14ac:dyDescent="0.25">
      <c r="C338" s="21"/>
      <c r="F338" s="21"/>
      <c r="P338" s="21"/>
      <c r="R338" s="21"/>
      <c r="S338" s="21"/>
      <c r="T338" s="21"/>
    </row>
    <row r="339" spans="3:20" ht="15" x14ac:dyDescent="0.25">
      <c r="C339" s="21"/>
      <c r="F339" s="21"/>
      <c r="P339" s="21"/>
      <c r="R339" s="21"/>
      <c r="S339" s="21"/>
      <c r="T339" s="21"/>
    </row>
    <row r="340" spans="3:20" ht="15" x14ac:dyDescent="0.25">
      <c r="C340" s="21"/>
      <c r="F340" s="21"/>
      <c r="P340" s="21"/>
      <c r="R340" s="21"/>
      <c r="S340" s="21"/>
      <c r="T340" s="21"/>
    </row>
    <row r="341" spans="3:20" ht="15" x14ac:dyDescent="0.25">
      <c r="C341" s="21"/>
      <c r="F341" s="21"/>
      <c r="P341" s="21"/>
      <c r="R341" s="21"/>
      <c r="S341" s="21"/>
      <c r="T341" s="21"/>
    </row>
    <row r="342" spans="3:20" ht="15" x14ac:dyDescent="0.25">
      <c r="C342" s="21"/>
      <c r="F342" s="21"/>
      <c r="P342" s="21"/>
      <c r="R342" s="21"/>
      <c r="S342" s="21"/>
      <c r="T342" s="21"/>
    </row>
    <row r="343" spans="3:20" ht="15" x14ac:dyDescent="0.25">
      <c r="C343" s="21"/>
      <c r="F343" s="21"/>
      <c r="P343" s="21"/>
      <c r="R343" s="21"/>
      <c r="S343" s="21"/>
      <c r="T343" s="21"/>
    </row>
    <row r="344" spans="3:20" ht="15" x14ac:dyDescent="0.25">
      <c r="C344" s="21"/>
      <c r="F344" s="21"/>
      <c r="P344" s="21"/>
      <c r="R344" s="21"/>
      <c r="S344" s="21"/>
      <c r="T344" s="21"/>
    </row>
    <row r="345" spans="3:20" ht="15" x14ac:dyDescent="0.25">
      <c r="C345" s="21"/>
      <c r="F345" s="21"/>
      <c r="P345" s="21"/>
      <c r="R345" s="21"/>
      <c r="S345" s="21"/>
      <c r="T345" s="21"/>
    </row>
    <row r="346" spans="3:20" ht="15" x14ac:dyDescent="0.25">
      <c r="C346" s="21"/>
      <c r="F346" s="21"/>
      <c r="P346" s="21"/>
      <c r="R346" s="21"/>
      <c r="S346" s="21"/>
      <c r="T346" s="21"/>
    </row>
    <row r="347" spans="3:20" ht="15" x14ac:dyDescent="0.25">
      <c r="C347" s="21"/>
      <c r="F347" s="21"/>
      <c r="P347" s="21"/>
      <c r="R347" s="21"/>
      <c r="S347" s="21"/>
      <c r="T347" s="21"/>
    </row>
    <row r="348" spans="3:20" ht="15" x14ac:dyDescent="0.25">
      <c r="C348" s="21"/>
      <c r="F348" s="21"/>
      <c r="P348" s="21"/>
      <c r="R348" s="21"/>
      <c r="S348" s="21"/>
      <c r="T348" s="21"/>
    </row>
    <row r="349" spans="3:20" ht="15" x14ac:dyDescent="0.25">
      <c r="C349" s="21"/>
      <c r="F349" s="21"/>
      <c r="P349" s="21"/>
      <c r="R349" s="21"/>
      <c r="S349" s="21"/>
      <c r="T349" s="21"/>
    </row>
    <row r="350" spans="3:20" ht="15" x14ac:dyDescent="0.25">
      <c r="C350" s="21"/>
      <c r="F350" s="21"/>
      <c r="P350" s="21"/>
      <c r="R350" s="21"/>
      <c r="S350" s="21"/>
      <c r="T350" s="21"/>
    </row>
    <row r="351" spans="3:20" ht="15" x14ac:dyDescent="0.25">
      <c r="C351" s="21"/>
      <c r="F351" s="21"/>
      <c r="P351" s="21"/>
      <c r="R351" s="21"/>
      <c r="S351" s="21"/>
      <c r="T351" s="21"/>
    </row>
    <row r="352" spans="3:20" ht="15" x14ac:dyDescent="0.25">
      <c r="C352" s="21"/>
      <c r="F352" s="21"/>
      <c r="P352" s="21"/>
      <c r="R352" s="21"/>
      <c r="S352" s="21"/>
      <c r="T352" s="21"/>
    </row>
    <row r="353" spans="3:20" ht="15" x14ac:dyDescent="0.25">
      <c r="C353" s="21"/>
      <c r="F353" s="21"/>
      <c r="P353" s="21"/>
      <c r="R353" s="21"/>
      <c r="S353" s="21"/>
      <c r="T353" s="21"/>
    </row>
    <row r="354" spans="3:20" ht="15" x14ac:dyDescent="0.25">
      <c r="C354" s="21"/>
      <c r="F354" s="21"/>
      <c r="P354" s="21"/>
      <c r="R354" s="21"/>
      <c r="S354" s="21"/>
      <c r="T354" s="21"/>
    </row>
    <row r="355" spans="3:20" ht="15" x14ac:dyDescent="0.25">
      <c r="C355" s="21"/>
      <c r="F355" s="21"/>
      <c r="P355" s="21"/>
      <c r="R355" s="21"/>
      <c r="S355" s="21"/>
      <c r="T355" s="21"/>
    </row>
    <row r="356" spans="3:20" ht="15" x14ac:dyDescent="0.25">
      <c r="C356" s="21"/>
      <c r="F356" s="21"/>
      <c r="P356" s="21"/>
      <c r="R356" s="21"/>
      <c r="S356" s="21"/>
      <c r="T356" s="21"/>
    </row>
    <row r="357" spans="3:20" ht="15" x14ac:dyDescent="0.25">
      <c r="C357" s="21"/>
      <c r="F357" s="21"/>
      <c r="P357" s="21"/>
      <c r="R357" s="21"/>
      <c r="S357" s="21"/>
      <c r="T357" s="21"/>
    </row>
    <row r="358" spans="3:20" ht="15" x14ac:dyDescent="0.25">
      <c r="C358" s="21"/>
      <c r="F358" s="21"/>
      <c r="P358" s="21"/>
      <c r="R358" s="21"/>
      <c r="S358" s="21"/>
      <c r="T358" s="21"/>
    </row>
    <row r="359" spans="3:20" ht="15" x14ac:dyDescent="0.25">
      <c r="C359" s="21"/>
      <c r="F359" s="21"/>
      <c r="P359" s="21"/>
      <c r="R359" s="21"/>
      <c r="S359" s="21"/>
      <c r="T359" s="21"/>
    </row>
    <row r="360" spans="3:20" ht="15" x14ac:dyDescent="0.25">
      <c r="C360" s="21"/>
      <c r="F360" s="21"/>
      <c r="P360" s="21"/>
      <c r="R360" s="21"/>
      <c r="S360" s="21"/>
      <c r="T360" s="21"/>
    </row>
    <row r="361" spans="3:20" ht="15" x14ac:dyDescent="0.25">
      <c r="C361" s="21"/>
      <c r="F361" s="21"/>
      <c r="P361" s="21"/>
      <c r="R361" s="21"/>
      <c r="S361" s="21"/>
      <c r="T361" s="21"/>
    </row>
    <row r="362" spans="3:20" ht="15" x14ac:dyDescent="0.25">
      <c r="C362" s="21"/>
      <c r="F362" s="21"/>
      <c r="P362" s="21"/>
      <c r="R362" s="21"/>
      <c r="S362" s="21"/>
      <c r="T362" s="21"/>
    </row>
    <row r="363" spans="3:20" ht="15" x14ac:dyDescent="0.25">
      <c r="C363" s="21"/>
      <c r="F363" s="21"/>
      <c r="P363" s="21"/>
      <c r="R363" s="21"/>
      <c r="S363" s="21"/>
      <c r="T363" s="21"/>
    </row>
    <row r="364" spans="3:20" ht="15" x14ac:dyDescent="0.25">
      <c r="C364" s="21"/>
      <c r="F364" s="21"/>
      <c r="P364" s="21"/>
      <c r="R364" s="21"/>
      <c r="S364" s="21"/>
      <c r="T364" s="21"/>
    </row>
    <row r="365" spans="3:20" ht="15" x14ac:dyDescent="0.25">
      <c r="C365" s="21"/>
      <c r="F365" s="21"/>
      <c r="P365" s="21"/>
      <c r="R365" s="21"/>
      <c r="S365" s="21"/>
      <c r="T365" s="21"/>
    </row>
    <row r="366" spans="3:20" ht="15" x14ac:dyDescent="0.25">
      <c r="C366" s="21"/>
      <c r="F366" s="21"/>
      <c r="P366" s="21"/>
      <c r="R366" s="21"/>
      <c r="S366" s="21"/>
      <c r="T366" s="21"/>
    </row>
    <row r="367" spans="3:20" ht="15" x14ac:dyDescent="0.25">
      <c r="C367" s="21"/>
      <c r="F367" s="21"/>
      <c r="P367" s="21"/>
      <c r="R367" s="21"/>
      <c r="S367" s="21"/>
      <c r="T367" s="21"/>
    </row>
    <row r="368" spans="3:20" ht="15" x14ac:dyDescent="0.25">
      <c r="C368" s="21"/>
      <c r="F368" s="21"/>
      <c r="P368" s="21"/>
      <c r="R368" s="21"/>
      <c r="S368" s="21"/>
      <c r="T368" s="21"/>
    </row>
    <row r="369" spans="3:20" ht="15" x14ac:dyDescent="0.25">
      <c r="C369" s="21"/>
      <c r="F369" s="21"/>
      <c r="P369" s="21"/>
      <c r="R369" s="21"/>
      <c r="S369" s="21"/>
      <c r="T369" s="21"/>
    </row>
    <row r="370" spans="3:20" ht="15" x14ac:dyDescent="0.25">
      <c r="C370" s="21"/>
      <c r="F370" s="21"/>
      <c r="P370" s="21"/>
      <c r="R370" s="21"/>
      <c r="S370" s="21"/>
      <c r="T370" s="21"/>
    </row>
    <row r="371" spans="3:20" ht="15" x14ac:dyDescent="0.25">
      <c r="C371" s="21"/>
      <c r="F371" s="21"/>
      <c r="P371" s="21"/>
      <c r="R371" s="21"/>
      <c r="S371" s="21"/>
      <c r="T371" s="21"/>
    </row>
    <row r="372" spans="3:20" ht="15" x14ac:dyDescent="0.25">
      <c r="C372" s="21"/>
      <c r="F372" s="21"/>
      <c r="P372" s="21"/>
      <c r="R372" s="21"/>
      <c r="S372" s="21"/>
      <c r="T372" s="21"/>
    </row>
    <row r="373" spans="3:20" ht="15" x14ac:dyDescent="0.25">
      <c r="C373" s="21"/>
      <c r="F373" s="21"/>
      <c r="P373" s="21"/>
      <c r="R373" s="21"/>
      <c r="S373" s="21"/>
      <c r="T373" s="21"/>
    </row>
    <row r="374" spans="3:20" ht="15" x14ac:dyDescent="0.25">
      <c r="C374" s="21"/>
      <c r="F374" s="21"/>
      <c r="P374" s="21"/>
      <c r="R374" s="21"/>
      <c r="S374" s="21"/>
      <c r="T374" s="21"/>
    </row>
    <row r="375" spans="3:20" ht="15" x14ac:dyDescent="0.25">
      <c r="C375" s="21"/>
      <c r="F375" s="21"/>
      <c r="P375" s="21"/>
      <c r="R375" s="21"/>
      <c r="S375" s="21"/>
      <c r="T375" s="21"/>
    </row>
    <row r="376" spans="3:20" ht="15" x14ac:dyDescent="0.25">
      <c r="C376" s="21"/>
      <c r="F376" s="21"/>
      <c r="P376" s="21"/>
      <c r="R376" s="21"/>
      <c r="S376" s="21"/>
      <c r="T376" s="21"/>
    </row>
    <row r="377" spans="3:20" ht="15" x14ac:dyDescent="0.25">
      <c r="C377" s="21"/>
      <c r="F377" s="21"/>
      <c r="P377" s="21"/>
      <c r="R377" s="21"/>
      <c r="S377" s="21"/>
      <c r="T377" s="21"/>
    </row>
    <row r="378" spans="3:20" ht="15" x14ac:dyDescent="0.25">
      <c r="C378" s="21"/>
      <c r="F378" s="21"/>
      <c r="P378" s="21"/>
      <c r="R378" s="21"/>
      <c r="S378" s="21"/>
      <c r="T378" s="21"/>
    </row>
    <row r="379" spans="3:20" ht="15" x14ac:dyDescent="0.25">
      <c r="C379" s="21"/>
      <c r="F379" s="21"/>
      <c r="P379" s="21"/>
      <c r="R379" s="21"/>
      <c r="S379" s="21"/>
      <c r="T379" s="21"/>
    </row>
    <row r="380" spans="3:20" ht="15" x14ac:dyDescent="0.25">
      <c r="C380" s="21"/>
      <c r="F380" s="21"/>
      <c r="P380" s="21"/>
      <c r="R380" s="21"/>
      <c r="S380" s="21"/>
      <c r="T380" s="21"/>
    </row>
    <row r="381" spans="3:20" ht="15" x14ac:dyDescent="0.25">
      <c r="C381" s="21"/>
      <c r="F381" s="21"/>
      <c r="P381" s="21"/>
      <c r="R381" s="21"/>
      <c r="S381" s="21"/>
      <c r="T381" s="21"/>
    </row>
    <row r="382" spans="3:20" ht="15" x14ac:dyDescent="0.25">
      <c r="C382" s="21"/>
      <c r="F382" s="21"/>
      <c r="P382" s="21"/>
      <c r="R382" s="21"/>
      <c r="S382" s="21"/>
      <c r="T382" s="21"/>
    </row>
    <row r="383" spans="3:20" ht="15" x14ac:dyDescent="0.25">
      <c r="C383" s="21"/>
      <c r="F383" s="21"/>
      <c r="P383" s="21"/>
      <c r="R383" s="21"/>
      <c r="S383" s="21"/>
      <c r="T383" s="21"/>
    </row>
    <row r="384" spans="3:20" ht="15" x14ac:dyDescent="0.25">
      <c r="C384" s="21"/>
      <c r="F384" s="21"/>
      <c r="P384" s="21"/>
      <c r="R384" s="21"/>
      <c r="S384" s="21"/>
      <c r="T384" s="21"/>
    </row>
    <row r="385" spans="3:20" ht="15" x14ac:dyDescent="0.25">
      <c r="C385" s="21"/>
      <c r="F385" s="21"/>
      <c r="P385" s="21"/>
      <c r="R385" s="21"/>
      <c r="S385" s="21"/>
      <c r="T385" s="21"/>
    </row>
    <row r="386" spans="3:20" ht="15" x14ac:dyDescent="0.25">
      <c r="C386" s="21"/>
      <c r="F386" s="21"/>
      <c r="P386" s="21"/>
      <c r="R386" s="21"/>
      <c r="S386" s="21"/>
      <c r="T386" s="21"/>
    </row>
    <row r="387" spans="3:20" ht="15" x14ac:dyDescent="0.25">
      <c r="C387" s="21"/>
      <c r="F387" s="21"/>
      <c r="P387" s="21"/>
      <c r="R387" s="21"/>
      <c r="S387" s="21"/>
      <c r="T387" s="21"/>
    </row>
    <row r="388" spans="3:20" ht="15" x14ac:dyDescent="0.25">
      <c r="C388" s="21"/>
      <c r="F388" s="21"/>
      <c r="P388" s="21"/>
      <c r="R388" s="21"/>
      <c r="S388" s="21"/>
      <c r="T388" s="21"/>
    </row>
    <row r="389" spans="3:20" ht="15" x14ac:dyDescent="0.25">
      <c r="C389" s="21"/>
      <c r="F389" s="21"/>
      <c r="P389" s="21"/>
      <c r="R389" s="21"/>
      <c r="S389" s="21"/>
      <c r="T389" s="21"/>
    </row>
    <row r="390" spans="3:20" ht="15" x14ac:dyDescent="0.25">
      <c r="C390" s="21"/>
      <c r="F390" s="21"/>
      <c r="P390" s="21"/>
      <c r="R390" s="21"/>
      <c r="S390" s="21"/>
      <c r="T390" s="21"/>
    </row>
    <row r="391" spans="3:20" ht="15" x14ac:dyDescent="0.25">
      <c r="C391" s="21"/>
      <c r="F391" s="21"/>
      <c r="P391" s="21"/>
      <c r="R391" s="21"/>
      <c r="S391" s="21"/>
      <c r="T391" s="21"/>
    </row>
    <row r="392" spans="3:20" ht="15" x14ac:dyDescent="0.25">
      <c r="C392" s="21"/>
      <c r="F392" s="21"/>
      <c r="P392" s="21"/>
      <c r="R392" s="21"/>
      <c r="S392" s="21"/>
      <c r="T392" s="21"/>
    </row>
    <row r="393" spans="3:20" ht="15" x14ac:dyDescent="0.25">
      <c r="C393" s="21"/>
      <c r="F393" s="21"/>
      <c r="P393" s="21"/>
      <c r="R393" s="21"/>
      <c r="S393" s="21"/>
      <c r="T393" s="21"/>
    </row>
    <row r="394" spans="3:20" ht="15" x14ac:dyDescent="0.25">
      <c r="C394" s="21"/>
      <c r="F394" s="21"/>
      <c r="P394" s="21"/>
      <c r="R394" s="21"/>
      <c r="S394" s="21"/>
      <c r="T394" s="21"/>
    </row>
    <row r="395" spans="3:20" ht="15" x14ac:dyDescent="0.25">
      <c r="C395" s="21"/>
      <c r="F395" s="21"/>
      <c r="P395" s="21"/>
      <c r="R395" s="21"/>
      <c r="S395" s="21"/>
      <c r="T395" s="21"/>
    </row>
    <row r="396" spans="3:20" ht="15" x14ac:dyDescent="0.25">
      <c r="C396" s="21"/>
      <c r="F396" s="21"/>
      <c r="P396" s="21"/>
      <c r="R396" s="21"/>
      <c r="S396" s="21"/>
      <c r="T396" s="21"/>
    </row>
    <row r="397" spans="3:20" ht="15" x14ac:dyDescent="0.25">
      <c r="C397" s="21"/>
      <c r="F397" s="21"/>
      <c r="P397" s="21"/>
      <c r="R397" s="21"/>
      <c r="S397" s="21"/>
      <c r="T397" s="21"/>
    </row>
    <row r="398" spans="3:20" ht="15" x14ac:dyDescent="0.25">
      <c r="C398" s="21"/>
      <c r="F398" s="21"/>
      <c r="P398" s="21"/>
      <c r="R398" s="21"/>
      <c r="S398" s="21"/>
      <c r="T398" s="21"/>
    </row>
    <row r="399" spans="3:20" ht="15" x14ac:dyDescent="0.25">
      <c r="C399" s="21"/>
      <c r="F399" s="21"/>
      <c r="P399" s="21"/>
      <c r="R399" s="21"/>
      <c r="S399" s="21"/>
      <c r="T399" s="21"/>
    </row>
    <row r="400" spans="3:20" ht="15" x14ac:dyDescent="0.25">
      <c r="C400" s="21"/>
      <c r="F400" s="21"/>
      <c r="P400" s="21"/>
      <c r="R400" s="21"/>
      <c r="S400" s="21"/>
      <c r="T400" s="21"/>
    </row>
    <row r="401" spans="3:20" ht="15" x14ac:dyDescent="0.25">
      <c r="C401" s="21"/>
      <c r="F401" s="21"/>
      <c r="P401" s="21"/>
      <c r="R401" s="21"/>
      <c r="S401" s="21"/>
      <c r="T401" s="21"/>
    </row>
    <row r="402" spans="3:20" ht="15" x14ac:dyDescent="0.25">
      <c r="C402" s="21"/>
      <c r="F402" s="21"/>
      <c r="P402" s="21"/>
      <c r="R402" s="21"/>
      <c r="S402" s="21"/>
      <c r="T402" s="21"/>
    </row>
    <row r="403" spans="3:20" ht="15" x14ac:dyDescent="0.25">
      <c r="C403" s="21"/>
      <c r="F403" s="21"/>
      <c r="P403" s="21"/>
      <c r="R403" s="21"/>
      <c r="S403" s="21"/>
      <c r="T403" s="21"/>
    </row>
    <row r="404" spans="3:20" ht="15" x14ac:dyDescent="0.25">
      <c r="C404" s="21"/>
      <c r="F404" s="21"/>
      <c r="P404" s="21"/>
      <c r="R404" s="21"/>
      <c r="S404" s="21"/>
      <c r="T404" s="21"/>
    </row>
    <row r="405" spans="3:20" ht="15" x14ac:dyDescent="0.25">
      <c r="C405" s="21"/>
      <c r="F405" s="21"/>
      <c r="P405" s="21"/>
      <c r="R405" s="21"/>
      <c r="S405" s="21"/>
      <c r="T405" s="21"/>
    </row>
    <row r="406" spans="3:20" ht="15" x14ac:dyDescent="0.25">
      <c r="C406" s="21"/>
      <c r="F406" s="21"/>
      <c r="P406" s="21"/>
      <c r="R406" s="21"/>
      <c r="S406" s="21"/>
      <c r="T406" s="21"/>
    </row>
    <row r="407" spans="3:20" ht="15" x14ac:dyDescent="0.25">
      <c r="C407" s="21"/>
      <c r="F407" s="21"/>
      <c r="P407" s="21"/>
      <c r="R407" s="21"/>
      <c r="S407" s="21"/>
      <c r="T407" s="21"/>
    </row>
    <row r="408" spans="3:20" ht="15" x14ac:dyDescent="0.25">
      <c r="C408" s="21"/>
      <c r="F408" s="21"/>
      <c r="P408" s="21"/>
      <c r="R408" s="21"/>
      <c r="S408" s="21"/>
      <c r="T408" s="21"/>
    </row>
    <row r="409" spans="3:20" ht="15" x14ac:dyDescent="0.25">
      <c r="C409" s="21"/>
      <c r="F409" s="21"/>
      <c r="P409" s="21"/>
      <c r="R409" s="21"/>
      <c r="S409" s="21"/>
      <c r="T409" s="21"/>
    </row>
    <row r="410" spans="3:20" ht="15" x14ac:dyDescent="0.25">
      <c r="C410" s="21"/>
      <c r="F410" s="21"/>
      <c r="P410" s="21"/>
      <c r="R410" s="21"/>
      <c r="S410" s="21"/>
      <c r="T410" s="21"/>
    </row>
    <row r="411" spans="3:20" ht="15" x14ac:dyDescent="0.25">
      <c r="C411" s="21"/>
      <c r="F411" s="21"/>
      <c r="P411" s="21"/>
      <c r="R411" s="21"/>
      <c r="S411" s="21"/>
      <c r="T411" s="21"/>
    </row>
    <row r="412" spans="3:20" ht="15" x14ac:dyDescent="0.25">
      <c r="C412" s="21"/>
      <c r="F412" s="21"/>
      <c r="P412" s="21"/>
      <c r="R412" s="21"/>
      <c r="S412" s="21"/>
      <c r="T412" s="21"/>
    </row>
    <row r="413" spans="3:20" ht="15" x14ac:dyDescent="0.25">
      <c r="C413" s="21"/>
      <c r="F413" s="21"/>
      <c r="P413" s="21"/>
      <c r="R413" s="21"/>
      <c r="S413" s="21"/>
      <c r="T413" s="21"/>
    </row>
    <row r="414" spans="3:20" ht="15" x14ac:dyDescent="0.25">
      <c r="C414" s="21"/>
      <c r="F414" s="21"/>
      <c r="P414" s="21"/>
      <c r="R414" s="21"/>
      <c r="S414" s="21"/>
      <c r="T414" s="21"/>
    </row>
    <row r="415" spans="3:20" ht="15" x14ac:dyDescent="0.25">
      <c r="C415" s="21"/>
      <c r="F415" s="21"/>
      <c r="P415" s="21"/>
      <c r="R415" s="21"/>
      <c r="S415" s="21"/>
      <c r="T415" s="21"/>
    </row>
    <row r="416" spans="3:20" ht="15" x14ac:dyDescent="0.25">
      <c r="C416" s="21"/>
      <c r="F416" s="21"/>
      <c r="P416" s="21"/>
      <c r="R416" s="21"/>
      <c r="S416" s="21"/>
      <c r="T416" s="21"/>
    </row>
    <row r="417" spans="3:20" ht="15" x14ac:dyDescent="0.25">
      <c r="C417" s="21"/>
      <c r="F417" s="21"/>
      <c r="P417" s="21"/>
      <c r="R417" s="21"/>
      <c r="S417" s="21"/>
      <c r="T417" s="21"/>
    </row>
    <row r="418" spans="3:20" ht="15" x14ac:dyDescent="0.25">
      <c r="C418" s="21"/>
      <c r="F418" s="21"/>
      <c r="P418" s="21"/>
      <c r="R418" s="21"/>
      <c r="S418" s="21"/>
      <c r="T418" s="21"/>
    </row>
    <row r="419" spans="3:20" ht="15" x14ac:dyDescent="0.25">
      <c r="C419" s="21"/>
      <c r="F419" s="21"/>
      <c r="P419" s="21"/>
      <c r="R419" s="21"/>
      <c r="S419" s="21"/>
      <c r="T419" s="21"/>
    </row>
    <row r="420" spans="3:20" ht="15" x14ac:dyDescent="0.25">
      <c r="C420" s="21"/>
      <c r="F420" s="21"/>
      <c r="P420" s="21"/>
      <c r="R420" s="21"/>
      <c r="S420" s="21"/>
      <c r="T420" s="21"/>
    </row>
    <row r="421" spans="3:20" ht="15" x14ac:dyDescent="0.25">
      <c r="C421" s="21"/>
      <c r="F421" s="21"/>
      <c r="P421" s="21"/>
      <c r="R421" s="21"/>
      <c r="S421" s="21"/>
      <c r="T421" s="21"/>
    </row>
    <row r="422" spans="3:20" ht="15" x14ac:dyDescent="0.25">
      <c r="C422" s="21"/>
      <c r="F422" s="21"/>
      <c r="P422" s="21"/>
      <c r="R422" s="21"/>
      <c r="S422" s="21"/>
      <c r="T422" s="21"/>
    </row>
    <row r="423" spans="3:20" ht="15" x14ac:dyDescent="0.25">
      <c r="C423" s="21"/>
      <c r="F423" s="21"/>
      <c r="P423" s="21"/>
      <c r="R423" s="21"/>
      <c r="S423" s="21"/>
      <c r="T423" s="21"/>
    </row>
    <row r="424" spans="3:20" ht="15" x14ac:dyDescent="0.25">
      <c r="C424" s="21"/>
      <c r="F424" s="21"/>
      <c r="P424" s="21"/>
      <c r="R424" s="21"/>
      <c r="S424" s="21"/>
      <c r="T424" s="21"/>
    </row>
    <row r="425" spans="3:20" ht="15" x14ac:dyDescent="0.25">
      <c r="C425" s="21"/>
      <c r="F425" s="21"/>
      <c r="P425" s="21"/>
      <c r="R425" s="21"/>
      <c r="S425" s="21"/>
      <c r="T425" s="21"/>
    </row>
    <row r="426" spans="3:20" ht="15" x14ac:dyDescent="0.25">
      <c r="C426" s="21"/>
      <c r="F426" s="21"/>
      <c r="P426" s="21"/>
      <c r="R426" s="21"/>
      <c r="S426" s="21"/>
      <c r="T426" s="21"/>
    </row>
    <row r="427" spans="3:20" ht="15" x14ac:dyDescent="0.25">
      <c r="C427" s="21"/>
      <c r="F427" s="21"/>
      <c r="P427" s="21"/>
      <c r="R427" s="21"/>
      <c r="S427" s="21"/>
      <c r="T427" s="21"/>
    </row>
    <row r="428" spans="3:20" ht="15" x14ac:dyDescent="0.25">
      <c r="C428" s="21"/>
      <c r="F428" s="21"/>
      <c r="P428" s="21"/>
      <c r="R428" s="21"/>
      <c r="S428" s="21"/>
      <c r="T428" s="21"/>
    </row>
    <row r="429" spans="3:20" ht="15" x14ac:dyDescent="0.25">
      <c r="C429" s="21"/>
      <c r="F429" s="21"/>
      <c r="P429" s="21"/>
      <c r="R429" s="21"/>
      <c r="S429" s="21"/>
      <c r="T429" s="21"/>
    </row>
    <row r="430" spans="3:20" ht="15" x14ac:dyDescent="0.25">
      <c r="C430" s="21"/>
      <c r="F430" s="21"/>
      <c r="P430" s="21"/>
      <c r="R430" s="21"/>
      <c r="S430" s="21"/>
      <c r="T430" s="21"/>
    </row>
    <row r="431" spans="3:20" ht="15" x14ac:dyDescent="0.25">
      <c r="C431" s="21"/>
      <c r="F431" s="21"/>
      <c r="P431" s="21"/>
      <c r="R431" s="21"/>
      <c r="S431" s="21"/>
      <c r="T431" s="21"/>
    </row>
    <row r="432" spans="3:20" ht="15" x14ac:dyDescent="0.25">
      <c r="C432" s="21"/>
      <c r="F432" s="21"/>
      <c r="P432" s="21"/>
      <c r="R432" s="21"/>
      <c r="S432" s="21"/>
      <c r="T432" s="21"/>
    </row>
    <row r="433" spans="3:20" ht="15" x14ac:dyDescent="0.25">
      <c r="C433" s="21"/>
      <c r="F433" s="21"/>
      <c r="P433" s="21"/>
      <c r="R433" s="21"/>
      <c r="S433" s="21"/>
      <c r="T433" s="21"/>
    </row>
    <row r="434" spans="3:20" ht="15" x14ac:dyDescent="0.25">
      <c r="C434" s="21"/>
      <c r="F434" s="21"/>
      <c r="P434" s="21"/>
      <c r="R434" s="21"/>
      <c r="S434" s="21"/>
      <c r="T434" s="21"/>
    </row>
    <row r="435" spans="3:20" ht="15" x14ac:dyDescent="0.25">
      <c r="C435" s="21"/>
      <c r="F435" s="21"/>
      <c r="P435" s="21"/>
      <c r="R435" s="21"/>
      <c r="S435" s="21"/>
      <c r="T435" s="21"/>
    </row>
    <row r="436" spans="3:20" ht="15" x14ac:dyDescent="0.25">
      <c r="C436" s="21"/>
      <c r="F436" s="21"/>
      <c r="P436" s="21"/>
      <c r="R436" s="21"/>
      <c r="S436" s="21"/>
      <c r="T436" s="21"/>
    </row>
    <row r="437" spans="3:20" ht="15" x14ac:dyDescent="0.25">
      <c r="C437" s="21"/>
      <c r="F437" s="21"/>
      <c r="P437" s="21"/>
      <c r="R437" s="21"/>
      <c r="S437" s="21"/>
      <c r="T437" s="21"/>
    </row>
    <row r="438" spans="3:20" ht="15" x14ac:dyDescent="0.25">
      <c r="C438" s="21"/>
      <c r="F438" s="21"/>
      <c r="P438" s="21"/>
      <c r="R438" s="21"/>
      <c r="S438" s="21"/>
      <c r="T438" s="21"/>
    </row>
    <row r="439" spans="3:20" ht="15" x14ac:dyDescent="0.25">
      <c r="C439" s="21"/>
      <c r="F439" s="21"/>
      <c r="P439" s="21"/>
      <c r="R439" s="21"/>
      <c r="S439" s="21"/>
      <c r="T439" s="21"/>
    </row>
    <row r="440" spans="3:20" ht="15" x14ac:dyDescent="0.25">
      <c r="C440" s="21"/>
      <c r="F440" s="21"/>
      <c r="P440" s="21"/>
      <c r="R440" s="21"/>
      <c r="S440" s="21"/>
      <c r="T440" s="21"/>
    </row>
    <row r="441" spans="3:20" ht="15" x14ac:dyDescent="0.25">
      <c r="C441" s="21"/>
      <c r="F441" s="21"/>
      <c r="P441" s="21"/>
      <c r="R441" s="21"/>
      <c r="S441" s="21"/>
      <c r="T441" s="21"/>
    </row>
    <row r="442" spans="3:20" ht="15" x14ac:dyDescent="0.25">
      <c r="C442" s="21"/>
      <c r="F442" s="21"/>
      <c r="P442" s="21"/>
      <c r="R442" s="21"/>
      <c r="S442" s="21"/>
      <c r="T442" s="21"/>
    </row>
    <row r="443" spans="3:20" ht="15" x14ac:dyDescent="0.25">
      <c r="C443" s="21"/>
      <c r="F443" s="21"/>
      <c r="P443" s="21"/>
      <c r="R443" s="21"/>
      <c r="S443" s="21"/>
      <c r="T443" s="21"/>
    </row>
    <row r="444" spans="3:20" ht="15" x14ac:dyDescent="0.25">
      <c r="C444" s="21"/>
      <c r="F444" s="21"/>
      <c r="P444" s="21"/>
      <c r="R444" s="21"/>
      <c r="S444" s="21"/>
      <c r="T444" s="21"/>
    </row>
    <row r="445" spans="3:20" ht="15" x14ac:dyDescent="0.25">
      <c r="C445" s="21"/>
      <c r="F445" s="21"/>
      <c r="P445" s="21"/>
      <c r="R445" s="21"/>
      <c r="S445" s="21"/>
      <c r="T445" s="21"/>
    </row>
    <row r="446" spans="3:20" ht="15" x14ac:dyDescent="0.25">
      <c r="C446" s="21"/>
      <c r="F446" s="21"/>
      <c r="P446" s="21"/>
      <c r="R446" s="21"/>
      <c r="S446" s="21"/>
      <c r="T446" s="21"/>
    </row>
    <row r="447" spans="3:20" ht="15" x14ac:dyDescent="0.25">
      <c r="C447" s="21"/>
      <c r="F447" s="21"/>
      <c r="P447" s="21"/>
      <c r="R447" s="21"/>
      <c r="S447" s="21"/>
      <c r="T447" s="21"/>
    </row>
    <row r="448" spans="3:20" ht="15" x14ac:dyDescent="0.25">
      <c r="C448" s="21"/>
      <c r="F448" s="21"/>
      <c r="P448" s="21"/>
      <c r="R448" s="21"/>
      <c r="S448" s="21"/>
      <c r="T448" s="21"/>
    </row>
    <row r="449" spans="3:20" ht="15" x14ac:dyDescent="0.25">
      <c r="C449" s="21"/>
      <c r="F449" s="21"/>
      <c r="P449" s="21"/>
      <c r="R449" s="21"/>
      <c r="S449" s="21"/>
      <c r="T449" s="21"/>
    </row>
    <row r="450" spans="3:20" ht="15" x14ac:dyDescent="0.25">
      <c r="C450" s="21"/>
      <c r="F450" s="21"/>
      <c r="P450" s="21"/>
      <c r="R450" s="21"/>
      <c r="S450" s="21"/>
      <c r="T450" s="21"/>
    </row>
    <row r="451" spans="3:20" ht="15" x14ac:dyDescent="0.25">
      <c r="C451" s="21"/>
      <c r="F451" s="21"/>
      <c r="P451" s="21"/>
      <c r="R451" s="21"/>
      <c r="S451" s="21"/>
      <c r="T451" s="21"/>
    </row>
    <row r="452" spans="3:20" ht="15" x14ac:dyDescent="0.25">
      <c r="C452" s="21"/>
      <c r="F452" s="21"/>
      <c r="P452" s="21"/>
      <c r="R452" s="21"/>
      <c r="S452" s="21"/>
      <c r="T452" s="21"/>
    </row>
    <row r="453" spans="3:20" ht="15" x14ac:dyDescent="0.25">
      <c r="C453" s="21"/>
      <c r="F453" s="21"/>
      <c r="P453" s="21"/>
      <c r="R453" s="21"/>
      <c r="S453" s="21"/>
      <c r="T453" s="21"/>
    </row>
    <row r="454" spans="3:20" ht="15" x14ac:dyDescent="0.25">
      <c r="C454" s="21"/>
      <c r="F454" s="21"/>
      <c r="P454" s="21"/>
      <c r="R454" s="21"/>
      <c r="S454" s="21"/>
      <c r="T454" s="21"/>
    </row>
    <row r="455" spans="3:20" ht="15" x14ac:dyDescent="0.25">
      <c r="C455" s="21"/>
      <c r="F455" s="21"/>
      <c r="P455" s="21"/>
      <c r="R455" s="21"/>
      <c r="S455" s="21"/>
      <c r="T455" s="21"/>
    </row>
    <row r="456" spans="3:20" ht="15" x14ac:dyDescent="0.25">
      <c r="C456" s="21"/>
      <c r="F456" s="21"/>
      <c r="P456" s="21"/>
      <c r="R456" s="21"/>
      <c r="S456" s="21"/>
      <c r="T456" s="21"/>
    </row>
    <row r="457" spans="3:20" ht="15" x14ac:dyDescent="0.25">
      <c r="C457" s="21"/>
      <c r="F457" s="21"/>
      <c r="P457" s="21"/>
      <c r="R457" s="21"/>
      <c r="S457" s="21"/>
      <c r="T457" s="21"/>
    </row>
    <row r="458" spans="3:20" ht="15" x14ac:dyDescent="0.25">
      <c r="C458" s="21"/>
      <c r="F458" s="21"/>
      <c r="P458" s="21"/>
      <c r="R458" s="21"/>
      <c r="S458" s="21"/>
      <c r="T458" s="21"/>
    </row>
    <row r="459" spans="3:20" ht="15" x14ac:dyDescent="0.25">
      <c r="C459" s="21"/>
      <c r="F459" s="21"/>
      <c r="P459" s="21"/>
      <c r="R459" s="21"/>
      <c r="S459" s="21"/>
      <c r="T459" s="21"/>
    </row>
    <row r="460" spans="3:20" ht="15" x14ac:dyDescent="0.25">
      <c r="C460" s="21"/>
      <c r="F460" s="21"/>
      <c r="P460" s="21"/>
      <c r="R460" s="21"/>
      <c r="S460" s="21"/>
      <c r="T460" s="21"/>
    </row>
    <row r="461" spans="3:20" ht="15" x14ac:dyDescent="0.25">
      <c r="C461" s="21"/>
      <c r="F461" s="21"/>
      <c r="P461" s="21"/>
      <c r="R461" s="21"/>
      <c r="S461" s="21"/>
      <c r="T461" s="21"/>
    </row>
    <row r="462" spans="3:20" ht="15" x14ac:dyDescent="0.25">
      <c r="C462" s="21"/>
      <c r="F462" s="21"/>
      <c r="P462" s="21"/>
      <c r="R462" s="21"/>
      <c r="S462" s="21"/>
      <c r="T462" s="21"/>
    </row>
    <row r="463" spans="3:20" ht="15" x14ac:dyDescent="0.25">
      <c r="C463" s="21"/>
      <c r="F463" s="21"/>
      <c r="P463" s="21"/>
      <c r="R463" s="21"/>
      <c r="S463" s="21"/>
      <c r="T463" s="21"/>
    </row>
    <row r="464" spans="3:20" ht="15" x14ac:dyDescent="0.25">
      <c r="C464" s="21"/>
      <c r="F464" s="21"/>
      <c r="P464" s="21"/>
      <c r="R464" s="21"/>
      <c r="S464" s="21"/>
      <c r="T464" s="21"/>
    </row>
    <row r="465" spans="3:20" ht="15" x14ac:dyDescent="0.25">
      <c r="C465" s="21"/>
      <c r="F465" s="21"/>
      <c r="P465" s="21"/>
      <c r="R465" s="21"/>
      <c r="S465" s="21"/>
      <c r="T465" s="21"/>
    </row>
    <row r="466" spans="3:20" ht="15" x14ac:dyDescent="0.25">
      <c r="C466" s="21"/>
      <c r="F466" s="21"/>
      <c r="P466" s="21"/>
      <c r="R466" s="21"/>
      <c r="S466" s="21"/>
      <c r="T466" s="21"/>
    </row>
    <row r="467" spans="3:20" ht="15" x14ac:dyDescent="0.25">
      <c r="C467" s="21"/>
      <c r="F467" s="21"/>
      <c r="P467" s="21"/>
      <c r="R467" s="21"/>
      <c r="S467" s="21"/>
      <c r="T467" s="21"/>
    </row>
    <row r="468" spans="3:20" ht="15" x14ac:dyDescent="0.25">
      <c r="C468" s="21"/>
      <c r="F468" s="21"/>
      <c r="P468" s="21"/>
      <c r="R468" s="21"/>
      <c r="S468" s="21"/>
      <c r="T468" s="21"/>
    </row>
    <row r="469" spans="3:20" ht="15" x14ac:dyDescent="0.25">
      <c r="C469" s="21"/>
      <c r="F469" s="21"/>
      <c r="P469" s="21"/>
      <c r="R469" s="21"/>
      <c r="S469" s="21"/>
      <c r="T469" s="21"/>
    </row>
    <row r="470" spans="3:20" ht="15" x14ac:dyDescent="0.25">
      <c r="C470" s="21"/>
      <c r="F470" s="21"/>
      <c r="P470" s="21"/>
      <c r="R470" s="21"/>
      <c r="S470" s="21"/>
      <c r="T470" s="21"/>
    </row>
    <row r="471" spans="3:20" ht="15" x14ac:dyDescent="0.25">
      <c r="C471" s="21"/>
      <c r="F471" s="21"/>
      <c r="P471" s="21"/>
      <c r="R471" s="21"/>
      <c r="S471" s="21"/>
      <c r="T471" s="21"/>
    </row>
    <row r="472" spans="3:20" ht="15" x14ac:dyDescent="0.25">
      <c r="C472" s="21"/>
      <c r="F472" s="21"/>
      <c r="P472" s="21"/>
      <c r="R472" s="21"/>
      <c r="S472" s="21"/>
      <c r="T472" s="21"/>
    </row>
    <row r="473" spans="3:20" ht="15" x14ac:dyDescent="0.25">
      <c r="C473" s="21"/>
      <c r="F473" s="21"/>
      <c r="P473" s="21"/>
      <c r="R473" s="21"/>
      <c r="S473" s="21"/>
      <c r="T473" s="21"/>
    </row>
    <row r="474" spans="3:20" ht="15" x14ac:dyDescent="0.25">
      <c r="C474" s="21"/>
      <c r="F474" s="21"/>
      <c r="P474" s="21"/>
      <c r="R474" s="21"/>
      <c r="S474" s="21"/>
      <c r="T474" s="21"/>
    </row>
    <row r="475" spans="3:20" ht="15" x14ac:dyDescent="0.25">
      <c r="C475" s="21"/>
      <c r="F475" s="21"/>
      <c r="P475" s="21"/>
      <c r="R475" s="21"/>
      <c r="S475" s="21"/>
      <c r="T475" s="21"/>
    </row>
    <row r="476" spans="3:20" ht="15" x14ac:dyDescent="0.25">
      <c r="C476" s="21"/>
      <c r="F476" s="21"/>
      <c r="P476" s="21"/>
      <c r="R476" s="21"/>
      <c r="S476" s="21"/>
      <c r="T476" s="21"/>
    </row>
    <row r="477" spans="3:20" ht="15" x14ac:dyDescent="0.25">
      <c r="C477" s="21"/>
      <c r="F477" s="21"/>
      <c r="P477" s="21"/>
      <c r="R477" s="21"/>
      <c r="S477" s="21"/>
      <c r="T477" s="21"/>
    </row>
    <row r="478" spans="3:20" ht="15" x14ac:dyDescent="0.25">
      <c r="C478" s="21"/>
      <c r="F478" s="21"/>
      <c r="P478" s="21"/>
      <c r="R478" s="21"/>
      <c r="S478" s="21"/>
      <c r="T478" s="21"/>
    </row>
    <row r="479" spans="3:20" ht="15" x14ac:dyDescent="0.25">
      <c r="C479" s="21"/>
      <c r="F479" s="21"/>
      <c r="P479" s="21"/>
      <c r="R479" s="21"/>
      <c r="S479" s="21"/>
      <c r="T479" s="21"/>
    </row>
    <row r="480" spans="3:20" ht="15" x14ac:dyDescent="0.25">
      <c r="C480" s="21"/>
      <c r="F480" s="21"/>
      <c r="P480" s="21"/>
      <c r="R480" s="21"/>
      <c r="S480" s="21"/>
      <c r="T480" s="21"/>
    </row>
    <row r="481" spans="3:20" ht="15" x14ac:dyDescent="0.25">
      <c r="C481" s="21"/>
      <c r="F481" s="21"/>
      <c r="P481" s="21"/>
      <c r="R481" s="21"/>
      <c r="S481" s="21"/>
      <c r="T481" s="21"/>
    </row>
    <row r="482" spans="3:20" ht="15" x14ac:dyDescent="0.25">
      <c r="C482" s="21"/>
      <c r="F482" s="21"/>
      <c r="P482" s="21"/>
      <c r="R482" s="21"/>
      <c r="S482" s="21"/>
      <c r="T482" s="21"/>
    </row>
    <row r="483" spans="3:20" ht="15" x14ac:dyDescent="0.25">
      <c r="C483" s="21"/>
      <c r="F483" s="21"/>
      <c r="P483" s="21"/>
      <c r="R483" s="21"/>
      <c r="S483" s="21"/>
      <c r="T483" s="21"/>
    </row>
    <row r="484" spans="3:20" ht="15" x14ac:dyDescent="0.25">
      <c r="C484" s="21"/>
      <c r="F484" s="21"/>
      <c r="P484" s="21"/>
      <c r="R484" s="21"/>
      <c r="S484" s="21"/>
      <c r="T484" s="21"/>
    </row>
    <row r="485" spans="3:20" ht="15" x14ac:dyDescent="0.25">
      <c r="C485" s="21"/>
      <c r="F485" s="21"/>
      <c r="P485" s="21"/>
      <c r="R485" s="21"/>
      <c r="S485" s="21"/>
      <c r="T485" s="21"/>
    </row>
    <row r="486" spans="3:20" ht="15" x14ac:dyDescent="0.25">
      <c r="C486" s="21"/>
      <c r="F486" s="21"/>
      <c r="P486" s="21"/>
      <c r="R486" s="21"/>
      <c r="S486" s="21"/>
      <c r="T486" s="21"/>
    </row>
    <row r="487" spans="3:20" ht="15" x14ac:dyDescent="0.25">
      <c r="C487" s="21"/>
      <c r="F487" s="21"/>
      <c r="P487" s="21"/>
      <c r="R487" s="21"/>
      <c r="S487" s="21"/>
      <c r="T487" s="21"/>
    </row>
    <row r="488" spans="3:20" ht="15" x14ac:dyDescent="0.25">
      <c r="C488" s="21"/>
      <c r="F488" s="21"/>
      <c r="P488" s="21"/>
      <c r="R488" s="21"/>
      <c r="S488" s="21"/>
      <c r="T488" s="21"/>
    </row>
    <row r="489" spans="3:20" ht="15" x14ac:dyDescent="0.25">
      <c r="C489" s="21"/>
      <c r="F489" s="21"/>
      <c r="P489" s="21"/>
      <c r="R489" s="21"/>
      <c r="S489" s="21"/>
      <c r="T489" s="21"/>
    </row>
    <row r="490" spans="3:20" ht="15" x14ac:dyDescent="0.25">
      <c r="C490" s="21"/>
      <c r="F490" s="21"/>
      <c r="P490" s="21"/>
      <c r="R490" s="21"/>
      <c r="S490" s="21"/>
      <c r="T490" s="21"/>
    </row>
    <row r="491" spans="3:20" ht="15" x14ac:dyDescent="0.25">
      <c r="C491" s="21"/>
      <c r="F491" s="21"/>
      <c r="P491" s="21"/>
      <c r="R491" s="21"/>
      <c r="S491" s="21"/>
      <c r="T491" s="21"/>
    </row>
    <row r="492" spans="3:20" ht="15" x14ac:dyDescent="0.25">
      <c r="C492" s="21"/>
      <c r="F492" s="21"/>
      <c r="P492" s="21"/>
      <c r="R492" s="21"/>
      <c r="S492" s="21"/>
      <c r="T492" s="21"/>
    </row>
    <row r="493" spans="3:20" ht="15" x14ac:dyDescent="0.25">
      <c r="C493" s="21"/>
      <c r="F493" s="21"/>
      <c r="P493" s="21"/>
      <c r="R493" s="21"/>
      <c r="S493" s="21"/>
      <c r="T493" s="21"/>
    </row>
    <row r="494" spans="3:20" ht="15" x14ac:dyDescent="0.25">
      <c r="C494" s="21"/>
      <c r="F494" s="21"/>
      <c r="P494" s="21"/>
      <c r="R494" s="21"/>
      <c r="S494" s="21"/>
      <c r="T494" s="21"/>
    </row>
    <row r="495" spans="3:20" ht="15" x14ac:dyDescent="0.25">
      <c r="C495" s="21"/>
      <c r="F495" s="21"/>
      <c r="P495" s="21"/>
      <c r="R495" s="21"/>
      <c r="S495" s="21"/>
      <c r="T495" s="21"/>
    </row>
    <row r="496" spans="3:20" ht="15" x14ac:dyDescent="0.25">
      <c r="C496" s="21"/>
      <c r="F496" s="21"/>
      <c r="P496" s="21"/>
      <c r="R496" s="21"/>
      <c r="S496" s="21"/>
      <c r="T496" s="21"/>
    </row>
    <row r="497" spans="3:20" ht="15" x14ac:dyDescent="0.25">
      <c r="C497" s="21"/>
      <c r="F497" s="21"/>
      <c r="P497" s="21"/>
      <c r="R497" s="21"/>
      <c r="S497" s="21"/>
      <c r="T497" s="21"/>
    </row>
    <row r="498" spans="3:20" ht="15" x14ac:dyDescent="0.25">
      <c r="C498" s="21"/>
      <c r="F498" s="21"/>
      <c r="P498" s="21"/>
      <c r="R498" s="21"/>
      <c r="S498" s="21"/>
      <c r="T498" s="21"/>
    </row>
    <row r="499" spans="3:20" ht="15" x14ac:dyDescent="0.25">
      <c r="C499" s="21"/>
      <c r="F499" s="21"/>
      <c r="P499" s="21"/>
      <c r="R499" s="21"/>
      <c r="S499" s="21"/>
      <c r="T499" s="21"/>
    </row>
    <row r="500" spans="3:20" ht="15" x14ac:dyDescent="0.25">
      <c r="C500" s="21"/>
      <c r="F500" s="21"/>
      <c r="P500" s="21"/>
      <c r="R500" s="21"/>
      <c r="S500" s="21"/>
      <c r="T500" s="21"/>
    </row>
    <row r="501" spans="3:20" ht="15" x14ac:dyDescent="0.25">
      <c r="C501" s="21"/>
      <c r="F501" s="21"/>
      <c r="P501" s="21"/>
      <c r="R501" s="21"/>
      <c r="S501" s="21"/>
      <c r="T501" s="21"/>
    </row>
    <row r="502" spans="3:20" ht="15" x14ac:dyDescent="0.25">
      <c r="C502" s="21"/>
      <c r="F502" s="21"/>
      <c r="P502" s="21"/>
      <c r="R502" s="21"/>
      <c r="S502" s="21"/>
      <c r="T502" s="21"/>
    </row>
    <row r="503" spans="3:20" ht="15" x14ac:dyDescent="0.25">
      <c r="C503" s="21"/>
      <c r="F503" s="21"/>
      <c r="P503" s="21"/>
      <c r="R503" s="21"/>
      <c r="S503" s="21"/>
      <c r="T503" s="21"/>
    </row>
    <row r="504" spans="3:20" ht="15" x14ac:dyDescent="0.25">
      <c r="C504" s="21"/>
      <c r="F504" s="21"/>
      <c r="P504" s="21"/>
      <c r="R504" s="21"/>
      <c r="S504" s="21"/>
      <c r="T504" s="21"/>
    </row>
    <row r="505" spans="3:20" ht="15" x14ac:dyDescent="0.25">
      <c r="C505" s="21"/>
      <c r="F505" s="21"/>
      <c r="P505" s="21"/>
      <c r="R505" s="21"/>
      <c r="S505" s="21"/>
      <c r="T505" s="21"/>
    </row>
    <row r="506" spans="3:20" ht="15" x14ac:dyDescent="0.25">
      <c r="C506" s="21"/>
      <c r="F506" s="21"/>
      <c r="P506" s="21"/>
      <c r="R506" s="21"/>
      <c r="S506" s="21"/>
      <c r="T506" s="21"/>
    </row>
    <row r="507" spans="3:20" ht="15" x14ac:dyDescent="0.25">
      <c r="C507" s="21"/>
      <c r="F507" s="21"/>
      <c r="P507" s="21"/>
      <c r="R507" s="21"/>
      <c r="S507" s="21"/>
      <c r="T507" s="21"/>
    </row>
    <row r="508" spans="3:20" ht="15" x14ac:dyDescent="0.25">
      <c r="C508" s="21"/>
      <c r="F508" s="21"/>
      <c r="P508" s="21"/>
      <c r="R508" s="21"/>
      <c r="S508" s="21"/>
      <c r="T508" s="21"/>
    </row>
    <row r="509" spans="3:20" ht="15" x14ac:dyDescent="0.25">
      <c r="C509" s="21"/>
      <c r="F509" s="21"/>
      <c r="P509" s="21"/>
      <c r="R509" s="21"/>
      <c r="S509" s="21"/>
      <c r="T509" s="21"/>
    </row>
    <row r="510" spans="3:20" ht="15" x14ac:dyDescent="0.25">
      <c r="C510" s="21"/>
      <c r="F510" s="21"/>
      <c r="P510" s="21"/>
      <c r="R510" s="21"/>
      <c r="S510" s="21"/>
      <c r="T510" s="21"/>
    </row>
    <row r="511" spans="3:20" ht="15" x14ac:dyDescent="0.25">
      <c r="C511" s="21"/>
      <c r="F511" s="21"/>
      <c r="P511" s="21"/>
      <c r="R511" s="21"/>
      <c r="S511" s="21"/>
      <c r="T511" s="21"/>
    </row>
    <row r="512" spans="3:20" ht="15" x14ac:dyDescent="0.25">
      <c r="C512" s="21"/>
      <c r="F512" s="21"/>
      <c r="P512" s="21"/>
      <c r="R512" s="21"/>
      <c r="S512" s="21"/>
      <c r="T512" s="21"/>
    </row>
    <row r="513" spans="3:20" ht="15" x14ac:dyDescent="0.25">
      <c r="C513" s="21"/>
      <c r="F513" s="21"/>
      <c r="P513" s="21"/>
      <c r="R513" s="21"/>
      <c r="S513" s="21"/>
      <c r="T513" s="21"/>
    </row>
    <row r="514" spans="3:20" ht="15" x14ac:dyDescent="0.25">
      <c r="C514" s="21"/>
      <c r="F514" s="21"/>
      <c r="P514" s="21"/>
      <c r="R514" s="21"/>
      <c r="S514" s="21"/>
      <c r="T514" s="21"/>
    </row>
    <row r="515" spans="3:20" ht="15" x14ac:dyDescent="0.25">
      <c r="C515" s="21"/>
      <c r="F515" s="21"/>
      <c r="P515" s="21"/>
      <c r="R515" s="21"/>
      <c r="S515" s="21"/>
      <c r="T515" s="21"/>
    </row>
    <row r="516" spans="3:20" ht="15" x14ac:dyDescent="0.25">
      <c r="C516" s="21"/>
      <c r="F516" s="21"/>
      <c r="P516" s="21"/>
      <c r="R516" s="21"/>
      <c r="S516" s="21"/>
      <c r="T516" s="21"/>
    </row>
    <row r="517" spans="3:20" ht="15" x14ac:dyDescent="0.25">
      <c r="C517" s="21"/>
      <c r="F517" s="21"/>
      <c r="P517" s="21"/>
      <c r="R517" s="21"/>
      <c r="S517" s="21"/>
      <c r="T517" s="21"/>
    </row>
    <row r="518" spans="3:20" ht="15" x14ac:dyDescent="0.25">
      <c r="C518" s="21"/>
      <c r="F518" s="21"/>
      <c r="P518" s="21"/>
      <c r="R518" s="21"/>
      <c r="S518" s="21"/>
      <c r="T518" s="21"/>
    </row>
    <row r="519" spans="3:20" ht="15" x14ac:dyDescent="0.25">
      <c r="C519" s="21"/>
      <c r="F519" s="21"/>
      <c r="P519" s="21"/>
      <c r="R519" s="21"/>
      <c r="S519" s="21"/>
      <c r="T519" s="21"/>
    </row>
    <row r="520" spans="3:20" ht="15" x14ac:dyDescent="0.25">
      <c r="C520" s="21"/>
      <c r="F520" s="21"/>
      <c r="P520" s="21"/>
      <c r="R520" s="21"/>
      <c r="S520" s="21"/>
      <c r="T520" s="21"/>
    </row>
    <row r="521" spans="3:20" ht="15" x14ac:dyDescent="0.25">
      <c r="C521" s="21"/>
      <c r="F521" s="21"/>
      <c r="P521" s="21"/>
      <c r="R521" s="21"/>
      <c r="S521" s="21"/>
      <c r="T521" s="21"/>
    </row>
    <row r="522" spans="3:20" ht="15" x14ac:dyDescent="0.25">
      <c r="C522" s="21"/>
      <c r="F522" s="21"/>
      <c r="P522" s="21"/>
      <c r="R522" s="21"/>
      <c r="S522" s="21"/>
      <c r="T522" s="21"/>
    </row>
    <row r="523" spans="3:20" ht="15" x14ac:dyDescent="0.25">
      <c r="C523" s="21"/>
      <c r="F523" s="21"/>
      <c r="P523" s="21"/>
      <c r="R523" s="21"/>
      <c r="S523" s="21"/>
      <c r="T523" s="21"/>
    </row>
    <row r="524" spans="3:20" ht="15" x14ac:dyDescent="0.25">
      <c r="C524" s="21"/>
      <c r="F524" s="21"/>
      <c r="P524" s="21"/>
      <c r="R524" s="21"/>
      <c r="S524" s="21"/>
      <c r="T524" s="21"/>
    </row>
    <row r="525" spans="3:20" ht="15" x14ac:dyDescent="0.25">
      <c r="C525" s="21"/>
      <c r="F525" s="21"/>
      <c r="P525" s="21"/>
      <c r="R525" s="21"/>
      <c r="S525" s="21"/>
      <c r="T525" s="21"/>
    </row>
    <row r="526" spans="3:20" ht="15" x14ac:dyDescent="0.25">
      <c r="C526" s="21"/>
      <c r="F526" s="21"/>
      <c r="P526" s="21"/>
      <c r="R526" s="21"/>
      <c r="S526" s="21"/>
      <c r="T526" s="21"/>
    </row>
    <row r="527" spans="3:20" ht="15" x14ac:dyDescent="0.25">
      <c r="C527" s="21"/>
      <c r="F527" s="21"/>
      <c r="P527" s="21"/>
      <c r="R527" s="21"/>
      <c r="S527" s="21"/>
      <c r="T527" s="21"/>
    </row>
    <row r="528" spans="3:20" ht="15" x14ac:dyDescent="0.25">
      <c r="C528" s="21"/>
      <c r="F528" s="21"/>
      <c r="P528" s="21"/>
      <c r="R528" s="21"/>
      <c r="S528" s="21"/>
      <c r="T528" s="21"/>
    </row>
    <row r="529" spans="3:20" ht="15" x14ac:dyDescent="0.25">
      <c r="C529" s="21"/>
      <c r="F529" s="21"/>
      <c r="P529" s="21"/>
      <c r="R529" s="21"/>
      <c r="S529" s="21"/>
      <c r="T529" s="21"/>
    </row>
    <row r="530" spans="3:20" ht="15" x14ac:dyDescent="0.25">
      <c r="C530" s="21"/>
      <c r="F530" s="21"/>
      <c r="P530" s="21"/>
      <c r="R530" s="21"/>
      <c r="S530" s="21"/>
      <c r="T530" s="21"/>
    </row>
    <row r="531" spans="3:20" ht="15" x14ac:dyDescent="0.25">
      <c r="C531" s="21"/>
      <c r="F531" s="21"/>
      <c r="P531" s="21"/>
      <c r="R531" s="21"/>
      <c r="S531" s="21"/>
      <c r="T531" s="21"/>
    </row>
    <row r="532" spans="3:20" ht="15" x14ac:dyDescent="0.25">
      <c r="C532" s="21"/>
      <c r="F532" s="21"/>
      <c r="P532" s="21"/>
      <c r="R532" s="21"/>
      <c r="S532" s="21"/>
      <c r="T532" s="21"/>
    </row>
    <row r="533" spans="3:20" ht="15" x14ac:dyDescent="0.25">
      <c r="C533" s="21"/>
      <c r="F533" s="21"/>
      <c r="P533" s="21"/>
      <c r="R533" s="21"/>
      <c r="S533" s="21"/>
      <c r="T533" s="21"/>
    </row>
    <row r="534" spans="3:20" ht="15" x14ac:dyDescent="0.25">
      <c r="C534" s="21"/>
      <c r="F534" s="21"/>
      <c r="P534" s="21"/>
      <c r="R534" s="21"/>
      <c r="S534" s="21"/>
      <c r="T534" s="21"/>
    </row>
    <row r="535" spans="3:20" ht="15" x14ac:dyDescent="0.25">
      <c r="C535" s="21"/>
      <c r="F535" s="21"/>
      <c r="P535" s="21"/>
      <c r="R535" s="21"/>
      <c r="S535" s="21"/>
      <c r="T535" s="21"/>
    </row>
    <row r="536" spans="3:20" ht="15" x14ac:dyDescent="0.25">
      <c r="C536" s="21"/>
      <c r="F536" s="21"/>
      <c r="P536" s="21"/>
      <c r="R536" s="21"/>
      <c r="S536" s="21"/>
      <c r="T536" s="21"/>
    </row>
    <row r="537" spans="3:20" ht="15" x14ac:dyDescent="0.25">
      <c r="C537" s="21"/>
      <c r="F537" s="21"/>
      <c r="P537" s="21"/>
      <c r="R537" s="21"/>
      <c r="S537" s="21"/>
      <c r="T537" s="21"/>
    </row>
    <row r="538" spans="3:20" ht="15" x14ac:dyDescent="0.25">
      <c r="C538" s="21"/>
      <c r="F538" s="21"/>
      <c r="P538" s="21"/>
      <c r="R538" s="21"/>
      <c r="S538" s="21"/>
      <c r="T538" s="21"/>
    </row>
    <row r="539" spans="3:20" ht="15" x14ac:dyDescent="0.25">
      <c r="C539" s="21"/>
      <c r="F539" s="21"/>
      <c r="P539" s="21"/>
      <c r="R539" s="21"/>
      <c r="S539" s="21"/>
      <c r="T539" s="21"/>
    </row>
    <row r="540" spans="3:20" ht="15" x14ac:dyDescent="0.25">
      <c r="C540" s="21"/>
      <c r="F540" s="21"/>
      <c r="P540" s="21"/>
      <c r="R540" s="21"/>
      <c r="S540" s="21"/>
      <c r="T540" s="21"/>
    </row>
    <row r="541" spans="3:20" ht="15" x14ac:dyDescent="0.25">
      <c r="C541" s="21"/>
      <c r="F541" s="21"/>
      <c r="P541" s="21"/>
      <c r="R541" s="21"/>
      <c r="S541" s="21"/>
      <c r="T541" s="21"/>
    </row>
    <row r="542" spans="3:20" ht="15" x14ac:dyDescent="0.25">
      <c r="C542" s="21"/>
      <c r="F542" s="21"/>
      <c r="P542" s="21"/>
      <c r="R542" s="21"/>
      <c r="S542" s="21"/>
      <c r="T542" s="21"/>
    </row>
    <row r="543" spans="3:20" ht="15" x14ac:dyDescent="0.25">
      <c r="C543" s="21"/>
      <c r="F543" s="21"/>
      <c r="P543" s="21"/>
      <c r="R543" s="21"/>
      <c r="S543" s="21"/>
      <c r="T543" s="21"/>
    </row>
    <row r="544" spans="3:20" ht="15" x14ac:dyDescent="0.25">
      <c r="C544" s="21"/>
      <c r="F544" s="21"/>
      <c r="P544" s="21"/>
      <c r="R544" s="21"/>
      <c r="S544" s="21"/>
      <c r="T544" s="21"/>
    </row>
    <row r="545" spans="3:20" ht="15" x14ac:dyDescent="0.25">
      <c r="C545" s="21"/>
      <c r="F545" s="21"/>
      <c r="P545" s="21"/>
      <c r="R545" s="21"/>
      <c r="S545" s="21"/>
      <c r="T545" s="21"/>
    </row>
    <row r="546" spans="3:20" ht="15" x14ac:dyDescent="0.25">
      <c r="C546" s="21"/>
      <c r="F546" s="21"/>
      <c r="P546" s="21"/>
      <c r="R546" s="21"/>
      <c r="S546" s="21"/>
      <c r="T546" s="21"/>
    </row>
    <row r="547" spans="3:20" ht="15" x14ac:dyDescent="0.25">
      <c r="C547" s="21"/>
      <c r="F547" s="21"/>
      <c r="P547" s="21"/>
      <c r="R547" s="21"/>
      <c r="S547" s="21"/>
      <c r="T547" s="21"/>
    </row>
    <row r="548" spans="3:20" ht="15" x14ac:dyDescent="0.25">
      <c r="C548" s="21"/>
      <c r="F548" s="21"/>
      <c r="P548" s="21"/>
      <c r="R548" s="21"/>
      <c r="S548" s="21"/>
      <c r="T548" s="21"/>
    </row>
    <row r="549" spans="3:20" ht="15" x14ac:dyDescent="0.25">
      <c r="C549" s="21"/>
      <c r="F549" s="21"/>
      <c r="P549" s="21"/>
      <c r="R549" s="21"/>
      <c r="S549" s="21"/>
      <c r="T549" s="21"/>
    </row>
    <row r="550" spans="3:20" ht="15" x14ac:dyDescent="0.25">
      <c r="C550" s="21"/>
      <c r="F550" s="21"/>
      <c r="P550" s="21"/>
      <c r="R550" s="21"/>
      <c r="S550" s="21"/>
      <c r="T550" s="21"/>
    </row>
    <row r="551" spans="3:20" ht="15" x14ac:dyDescent="0.25">
      <c r="C551" s="21"/>
      <c r="F551" s="21"/>
      <c r="P551" s="21"/>
      <c r="R551" s="21"/>
      <c r="S551" s="21"/>
      <c r="T551" s="21"/>
    </row>
    <row r="552" spans="3:20" ht="15" x14ac:dyDescent="0.25">
      <c r="C552" s="21"/>
      <c r="F552" s="21"/>
      <c r="P552" s="21"/>
      <c r="R552" s="21"/>
      <c r="S552" s="21"/>
      <c r="T552" s="21"/>
    </row>
    <row r="553" spans="3:20" ht="15" x14ac:dyDescent="0.25">
      <c r="C553" s="21"/>
      <c r="F553" s="21"/>
      <c r="P553" s="21"/>
      <c r="R553" s="21"/>
      <c r="S553" s="21"/>
      <c r="T553" s="21"/>
    </row>
    <row r="554" spans="3:20" ht="15" x14ac:dyDescent="0.25">
      <c r="C554" s="21"/>
      <c r="F554" s="21"/>
      <c r="P554" s="21"/>
      <c r="R554" s="21"/>
      <c r="S554" s="21"/>
      <c r="T554" s="21"/>
    </row>
    <row r="555" spans="3:20" ht="15" x14ac:dyDescent="0.25">
      <c r="C555" s="21"/>
      <c r="F555" s="21"/>
      <c r="P555" s="21"/>
      <c r="R555" s="21"/>
      <c r="S555" s="21"/>
      <c r="T555" s="21"/>
    </row>
    <row r="556" spans="3:20" ht="15" x14ac:dyDescent="0.25">
      <c r="C556" s="21"/>
      <c r="F556" s="21"/>
      <c r="P556" s="21"/>
      <c r="R556" s="21"/>
      <c r="S556" s="21"/>
      <c r="T556" s="21"/>
    </row>
    <row r="557" spans="3:20" ht="15" x14ac:dyDescent="0.25">
      <c r="C557" s="21"/>
      <c r="F557" s="21"/>
      <c r="P557" s="21"/>
      <c r="R557" s="21"/>
      <c r="S557" s="21"/>
      <c r="T557" s="21"/>
    </row>
    <row r="558" spans="3:20" ht="15" x14ac:dyDescent="0.25">
      <c r="C558" s="21"/>
      <c r="F558" s="21"/>
      <c r="P558" s="21"/>
      <c r="R558" s="21"/>
      <c r="S558" s="21"/>
      <c r="T558" s="21"/>
    </row>
    <row r="559" spans="3:20" ht="15" x14ac:dyDescent="0.25">
      <c r="C559" s="21"/>
      <c r="F559" s="21"/>
      <c r="P559" s="21"/>
      <c r="R559" s="21"/>
      <c r="S559" s="21"/>
      <c r="T559" s="21"/>
    </row>
    <row r="560" spans="3:20" ht="15" x14ac:dyDescent="0.25">
      <c r="C560" s="21"/>
      <c r="F560" s="21"/>
      <c r="P560" s="21"/>
      <c r="R560" s="21"/>
      <c r="S560" s="21"/>
      <c r="T560" s="21"/>
    </row>
    <row r="561" spans="3:20" ht="15" x14ac:dyDescent="0.25">
      <c r="C561" s="21"/>
      <c r="F561" s="21"/>
      <c r="P561" s="21"/>
      <c r="R561" s="21"/>
      <c r="S561" s="21"/>
      <c r="T561" s="21"/>
    </row>
    <row r="562" spans="3:20" ht="15" x14ac:dyDescent="0.25">
      <c r="C562" s="21"/>
      <c r="F562" s="21"/>
      <c r="P562" s="21"/>
      <c r="R562" s="21"/>
      <c r="S562" s="21"/>
      <c r="T562" s="21"/>
    </row>
    <row r="563" spans="3:20" ht="15" x14ac:dyDescent="0.25">
      <c r="C563" s="21"/>
      <c r="F563" s="21"/>
      <c r="P563" s="21"/>
      <c r="R563" s="21"/>
      <c r="S563" s="21"/>
      <c r="T563" s="21"/>
    </row>
    <row r="564" spans="3:20" ht="15" x14ac:dyDescent="0.25">
      <c r="C564" s="21"/>
      <c r="F564" s="21"/>
      <c r="P564" s="21"/>
      <c r="R564" s="21"/>
      <c r="S564" s="21"/>
      <c r="T564" s="21"/>
    </row>
    <row r="565" spans="3:20" ht="15" x14ac:dyDescent="0.25">
      <c r="C565" s="21"/>
      <c r="F565" s="21"/>
      <c r="P565" s="21"/>
      <c r="R565" s="21"/>
      <c r="S565" s="21"/>
      <c r="T565" s="21"/>
    </row>
    <row r="566" spans="3:20" ht="15" x14ac:dyDescent="0.25">
      <c r="C566" s="21"/>
      <c r="F566" s="21"/>
      <c r="P566" s="21"/>
      <c r="R566" s="21"/>
      <c r="S566" s="21"/>
      <c r="T566" s="21"/>
    </row>
    <row r="567" spans="3:20" ht="15" x14ac:dyDescent="0.25">
      <c r="C567" s="21"/>
      <c r="F567" s="21"/>
      <c r="P567" s="21"/>
      <c r="R567" s="21"/>
      <c r="S567" s="21"/>
      <c r="T567" s="21"/>
    </row>
    <row r="568" spans="3:20" ht="15" x14ac:dyDescent="0.25">
      <c r="C568" s="21"/>
      <c r="F568" s="21"/>
      <c r="P568" s="21"/>
      <c r="R568" s="21"/>
      <c r="S568" s="21"/>
      <c r="T568" s="21"/>
    </row>
    <row r="569" spans="3:20" ht="15" x14ac:dyDescent="0.25">
      <c r="C569" s="21"/>
      <c r="F569" s="21"/>
      <c r="P569" s="21"/>
      <c r="R569" s="21"/>
      <c r="S569" s="21"/>
      <c r="T569" s="21"/>
    </row>
    <row r="570" spans="3:20" ht="15" x14ac:dyDescent="0.25">
      <c r="C570" s="21"/>
      <c r="F570" s="21"/>
      <c r="P570" s="21"/>
      <c r="R570" s="21"/>
      <c r="S570" s="21"/>
      <c r="T570" s="21"/>
    </row>
    <row r="571" spans="3:20" ht="15" x14ac:dyDescent="0.25">
      <c r="C571" s="21"/>
      <c r="F571" s="21"/>
      <c r="P571" s="21"/>
      <c r="R571" s="21"/>
      <c r="S571" s="21"/>
      <c r="T571" s="21"/>
    </row>
    <row r="572" spans="3:20" ht="15" x14ac:dyDescent="0.25">
      <c r="C572" s="21"/>
      <c r="F572" s="21"/>
      <c r="P572" s="21"/>
      <c r="R572" s="21"/>
      <c r="S572" s="21"/>
      <c r="T572" s="21"/>
    </row>
    <row r="573" spans="3:20" ht="15" x14ac:dyDescent="0.25">
      <c r="C573" s="21"/>
      <c r="F573" s="21"/>
      <c r="P573" s="21"/>
      <c r="R573" s="21"/>
      <c r="S573" s="21"/>
      <c r="T573" s="21"/>
    </row>
    <row r="574" spans="3:20" ht="15" x14ac:dyDescent="0.25">
      <c r="C574" s="21"/>
      <c r="F574" s="21"/>
      <c r="P574" s="21"/>
      <c r="R574" s="21"/>
      <c r="S574" s="21"/>
      <c r="T574" s="21"/>
    </row>
    <row r="575" spans="3:20" ht="15" x14ac:dyDescent="0.25">
      <c r="C575" s="21"/>
      <c r="F575" s="21"/>
      <c r="P575" s="21"/>
      <c r="R575" s="21"/>
      <c r="S575" s="21"/>
      <c r="T575" s="21"/>
    </row>
    <row r="576" spans="3:20" ht="15" x14ac:dyDescent="0.25">
      <c r="C576" s="21"/>
      <c r="F576" s="21"/>
      <c r="P576" s="21"/>
      <c r="R576" s="21"/>
      <c r="S576" s="21"/>
      <c r="T576" s="21"/>
    </row>
    <row r="577" spans="3:20" ht="15" x14ac:dyDescent="0.25">
      <c r="C577" s="21"/>
      <c r="F577" s="21"/>
      <c r="P577" s="21"/>
      <c r="R577" s="21"/>
      <c r="S577" s="21"/>
      <c r="T577" s="21"/>
    </row>
    <row r="578" spans="3:20" ht="15" x14ac:dyDescent="0.25">
      <c r="C578" s="21"/>
      <c r="F578" s="21"/>
      <c r="P578" s="21"/>
      <c r="R578" s="21"/>
      <c r="S578" s="21"/>
      <c r="T578" s="21"/>
    </row>
    <row r="579" spans="3:20" ht="15" x14ac:dyDescent="0.25">
      <c r="C579" s="21"/>
      <c r="F579" s="21"/>
      <c r="P579" s="21"/>
      <c r="R579" s="21"/>
      <c r="S579" s="21"/>
      <c r="T579" s="21"/>
    </row>
    <row r="580" spans="3:20" ht="15" x14ac:dyDescent="0.25">
      <c r="C580" s="21"/>
      <c r="F580" s="21"/>
      <c r="P580" s="21"/>
      <c r="R580" s="21"/>
      <c r="S580" s="21"/>
      <c r="T580" s="21"/>
    </row>
    <row r="581" spans="3:20" ht="15" x14ac:dyDescent="0.25">
      <c r="C581" s="21"/>
      <c r="F581" s="21"/>
      <c r="P581" s="21"/>
      <c r="R581" s="21"/>
      <c r="S581" s="21"/>
      <c r="T581" s="21"/>
    </row>
    <row r="582" spans="3:20" ht="15" x14ac:dyDescent="0.25">
      <c r="C582" s="21"/>
      <c r="F582" s="21"/>
      <c r="P582" s="21"/>
      <c r="R582" s="21"/>
      <c r="S582" s="21"/>
      <c r="T582" s="21"/>
    </row>
    <row r="583" spans="3:20" ht="15" x14ac:dyDescent="0.25">
      <c r="C583" s="21"/>
      <c r="F583" s="21"/>
      <c r="P583" s="21"/>
      <c r="R583" s="21"/>
      <c r="S583" s="21"/>
      <c r="T583" s="21"/>
    </row>
    <row r="584" spans="3:20" ht="15" x14ac:dyDescent="0.25">
      <c r="C584" s="21"/>
      <c r="F584" s="21"/>
      <c r="P584" s="21"/>
      <c r="R584" s="21"/>
      <c r="S584" s="21"/>
      <c r="T584" s="21"/>
    </row>
    <row r="585" spans="3:20" ht="15" x14ac:dyDescent="0.25">
      <c r="C585" s="21"/>
      <c r="F585" s="21"/>
      <c r="P585" s="21"/>
      <c r="R585" s="21"/>
      <c r="S585" s="21"/>
      <c r="T585" s="21"/>
    </row>
    <row r="586" spans="3:20" ht="15" x14ac:dyDescent="0.25">
      <c r="C586" s="21"/>
      <c r="F586" s="21"/>
      <c r="P586" s="21"/>
      <c r="R586" s="21"/>
      <c r="S586" s="21"/>
      <c r="T586" s="21"/>
    </row>
    <row r="587" spans="3:20" ht="15" x14ac:dyDescent="0.25">
      <c r="C587" s="21"/>
      <c r="F587" s="21"/>
      <c r="P587" s="21"/>
      <c r="R587" s="21"/>
      <c r="S587" s="21"/>
      <c r="T587" s="21"/>
    </row>
    <row r="588" spans="3:20" ht="15" x14ac:dyDescent="0.25">
      <c r="C588" s="21"/>
      <c r="F588" s="21"/>
      <c r="P588" s="21"/>
      <c r="R588" s="21"/>
      <c r="S588" s="21"/>
      <c r="T588" s="21"/>
    </row>
    <row r="589" spans="3:20" ht="15" x14ac:dyDescent="0.25">
      <c r="C589" s="21"/>
      <c r="F589" s="21"/>
      <c r="P589" s="21"/>
      <c r="R589" s="21"/>
      <c r="S589" s="21"/>
      <c r="T589" s="21"/>
    </row>
    <row r="590" spans="3:20" ht="15" x14ac:dyDescent="0.25">
      <c r="C590" s="21"/>
      <c r="F590" s="21"/>
      <c r="P590" s="21"/>
      <c r="R590" s="21"/>
      <c r="S590" s="21"/>
      <c r="T590" s="21"/>
    </row>
    <row r="591" spans="3:20" ht="15" x14ac:dyDescent="0.25">
      <c r="C591" s="21"/>
      <c r="F591" s="21"/>
      <c r="P591" s="21"/>
      <c r="R591" s="21"/>
      <c r="S591" s="21"/>
      <c r="T591" s="21"/>
    </row>
    <row r="592" spans="3:20" ht="15" x14ac:dyDescent="0.25">
      <c r="C592" s="21"/>
      <c r="F592" s="21"/>
      <c r="P592" s="21"/>
      <c r="R592" s="21"/>
      <c r="S592" s="21"/>
      <c r="T592" s="21"/>
    </row>
    <row r="593" spans="3:20" ht="15" x14ac:dyDescent="0.25">
      <c r="C593" s="21"/>
      <c r="F593" s="21"/>
      <c r="P593" s="21"/>
      <c r="R593" s="21"/>
      <c r="S593" s="21"/>
      <c r="T593" s="21"/>
    </row>
    <row r="594" spans="3:20" ht="15" x14ac:dyDescent="0.25">
      <c r="C594" s="21"/>
      <c r="F594" s="21"/>
      <c r="P594" s="21"/>
      <c r="R594" s="21"/>
      <c r="S594" s="21"/>
      <c r="T594" s="21"/>
    </row>
    <row r="595" spans="3:20" ht="15" x14ac:dyDescent="0.25">
      <c r="C595" s="21"/>
      <c r="F595" s="21"/>
      <c r="P595" s="21"/>
      <c r="R595" s="21"/>
      <c r="S595" s="21"/>
      <c r="T595" s="21"/>
    </row>
    <row r="596" spans="3:20" ht="15" x14ac:dyDescent="0.25">
      <c r="C596" s="21"/>
      <c r="F596" s="21"/>
      <c r="P596" s="21"/>
      <c r="R596" s="21"/>
      <c r="S596" s="21"/>
      <c r="T596" s="21"/>
    </row>
    <row r="597" spans="3:20" ht="15" x14ac:dyDescent="0.25">
      <c r="C597" s="21"/>
      <c r="F597" s="21"/>
      <c r="P597" s="21"/>
      <c r="R597" s="21"/>
      <c r="S597" s="21"/>
      <c r="T597" s="21"/>
    </row>
    <row r="598" spans="3:20" ht="15" x14ac:dyDescent="0.25">
      <c r="C598" s="21"/>
      <c r="F598" s="21"/>
      <c r="P598" s="21"/>
      <c r="R598" s="21"/>
      <c r="S598" s="21"/>
      <c r="T598" s="21"/>
    </row>
    <row r="599" spans="3:20" ht="15" x14ac:dyDescent="0.25">
      <c r="C599" s="21"/>
      <c r="F599" s="21"/>
      <c r="P599" s="21"/>
      <c r="R599" s="21"/>
      <c r="S599" s="21"/>
      <c r="T599" s="21"/>
    </row>
    <row r="600" spans="3:20" ht="15" x14ac:dyDescent="0.25">
      <c r="C600" s="21"/>
      <c r="F600" s="21"/>
      <c r="P600" s="21"/>
      <c r="R600" s="21"/>
      <c r="S600" s="21"/>
      <c r="T600" s="21"/>
    </row>
    <row r="601" spans="3:20" ht="15" x14ac:dyDescent="0.25">
      <c r="C601" s="21"/>
      <c r="F601" s="21"/>
      <c r="P601" s="21"/>
      <c r="R601" s="21"/>
      <c r="S601" s="21"/>
      <c r="T601" s="21"/>
    </row>
    <row r="602" spans="3:20" ht="15" x14ac:dyDescent="0.25">
      <c r="C602" s="21"/>
      <c r="F602" s="21"/>
      <c r="P602" s="21"/>
      <c r="R602" s="21"/>
      <c r="S602" s="21"/>
      <c r="T602" s="21"/>
    </row>
    <row r="603" spans="3:20" ht="15" x14ac:dyDescent="0.25">
      <c r="C603" s="21"/>
      <c r="F603" s="21"/>
      <c r="P603" s="21"/>
      <c r="R603" s="21"/>
      <c r="S603" s="21"/>
      <c r="T603" s="21"/>
    </row>
    <row r="604" spans="3:20" ht="15" x14ac:dyDescent="0.25">
      <c r="C604" s="21"/>
      <c r="F604" s="21"/>
      <c r="P604" s="21"/>
      <c r="R604" s="21"/>
      <c r="S604" s="21"/>
      <c r="T604" s="21"/>
    </row>
    <row r="605" spans="3:20" ht="15" x14ac:dyDescent="0.25">
      <c r="C605" s="21"/>
      <c r="F605" s="21"/>
      <c r="P605" s="21"/>
      <c r="R605" s="21"/>
      <c r="S605" s="21"/>
      <c r="T605" s="21"/>
    </row>
    <row r="606" spans="3:20" ht="15" x14ac:dyDescent="0.25">
      <c r="C606" s="21"/>
      <c r="F606" s="21"/>
      <c r="P606" s="21"/>
      <c r="R606" s="21"/>
      <c r="S606" s="21"/>
      <c r="T606" s="21"/>
    </row>
    <row r="607" spans="3:20" ht="15" x14ac:dyDescent="0.25">
      <c r="C607" s="21"/>
      <c r="F607" s="21"/>
      <c r="P607" s="21"/>
      <c r="R607" s="21"/>
      <c r="S607" s="21"/>
      <c r="T607" s="21"/>
    </row>
    <row r="608" spans="3:20" ht="15" x14ac:dyDescent="0.25">
      <c r="C608" s="21"/>
      <c r="F608" s="21"/>
      <c r="P608" s="21"/>
      <c r="R608" s="21"/>
      <c r="S608" s="21"/>
      <c r="T608" s="21"/>
    </row>
    <row r="609" spans="3:20" ht="15" x14ac:dyDescent="0.25">
      <c r="C609" s="21"/>
      <c r="F609" s="21"/>
      <c r="P609" s="21"/>
      <c r="R609" s="21"/>
      <c r="S609" s="21"/>
      <c r="T609" s="21"/>
    </row>
    <row r="610" spans="3:20" ht="15" x14ac:dyDescent="0.25">
      <c r="C610" s="21"/>
      <c r="F610" s="21"/>
      <c r="P610" s="21"/>
      <c r="R610" s="21"/>
      <c r="S610" s="21"/>
      <c r="T610" s="21"/>
    </row>
    <row r="611" spans="3:20" ht="15" x14ac:dyDescent="0.25">
      <c r="C611" s="21"/>
      <c r="F611" s="21"/>
      <c r="P611" s="21"/>
      <c r="R611" s="21"/>
      <c r="S611" s="21"/>
      <c r="T611" s="21"/>
    </row>
    <row r="612" spans="3:20" ht="15" x14ac:dyDescent="0.25">
      <c r="C612" s="21"/>
      <c r="F612" s="21"/>
      <c r="P612" s="21"/>
      <c r="R612" s="21"/>
      <c r="S612" s="21"/>
      <c r="T612" s="21"/>
    </row>
    <row r="613" spans="3:20" ht="15" x14ac:dyDescent="0.25">
      <c r="C613" s="21"/>
      <c r="F613" s="21"/>
      <c r="P613" s="21"/>
      <c r="R613" s="21"/>
      <c r="S613" s="21"/>
      <c r="T613" s="21"/>
    </row>
    <row r="614" spans="3:20" ht="15" x14ac:dyDescent="0.25">
      <c r="C614" s="21"/>
      <c r="F614" s="21"/>
      <c r="P614" s="21"/>
      <c r="R614" s="21"/>
      <c r="S614" s="21"/>
      <c r="T614" s="21"/>
    </row>
    <row r="615" spans="3:20" ht="15" x14ac:dyDescent="0.25">
      <c r="C615" s="21"/>
      <c r="F615" s="21"/>
      <c r="P615" s="21"/>
      <c r="R615" s="21"/>
      <c r="S615" s="21"/>
      <c r="T615" s="21"/>
    </row>
    <row r="616" spans="3:20" ht="15" x14ac:dyDescent="0.25">
      <c r="C616" s="21"/>
      <c r="F616" s="21"/>
      <c r="P616" s="21"/>
      <c r="R616" s="21"/>
      <c r="S616" s="21"/>
      <c r="T616" s="21"/>
    </row>
    <row r="617" spans="3:20" ht="15" x14ac:dyDescent="0.25">
      <c r="C617" s="21"/>
      <c r="F617" s="21"/>
      <c r="P617" s="21"/>
      <c r="R617" s="21"/>
      <c r="S617" s="21"/>
      <c r="T617" s="21"/>
    </row>
    <row r="618" spans="3:20" ht="15" x14ac:dyDescent="0.25">
      <c r="C618" s="21"/>
      <c r="F618" s="21"/>
      <c r="P618" s="21"/>
      <c r="R618" s="21"/>
      <c r="S618" s="21"/>
      <c r="T618" s="21"/>
    </row>
    <row r="619" spans="3:20" ht="15" x14ac:dyDescent="0.25">
      <c r="C619" s="21"/>
      <c r="F619" s="21"/>
      <c r="P619" s="21"/>
      <c r="R619" s="21"/>
      <c r="S619" s="21"/>
      <c r="T619" s="21"/>
    </row>
    <row r="620" spans="3:20" ht="15" x14ac:dyDescent="0.25">
      <c r="C620" s="21"/>
      <c r="F620" s="21"/>
      <c r="P620" s="21"/>
      <c r="R620" s="21"/>
      <c r="S620" s="21"/>
      <c r="T620" s="21"/>
    </row>
    <row r="621" spans="3:20" ht="15" x14ac:dyDescent="0.25">
      <c r="C621" s="21"/>
      <c r="F621" s="21"/>
      <c r="P621" s="21"/>
      <c r="R621" s="21"/>
      <c r="S621" s="21"/>
      <c r="T621" s="21"/>
    </row>
    <row r="622" spans="3:20" ht="15" x14ac:dyDescent="0.25">
      <c r="C622" s="21"/>
      <c r="F622" s="21"/>
      <c r="P622" s="21"/>
      <c r="R622" s="21"/>
      <c r="S622" s="21"/>
      <c r="T622" s="21"/>
    </row>
    <row r="623" spans="3:20" ht="15" x14ac:dyDescent="0.25">
      <c r="C623" s="21"/>
      <c r="F623" s="21"/>
      <c r="P623" s="21"/>
      <c r="R623" s="21"/>
      <c r="S623" s="21"/>
      <c r="T623" s="21"/>
    </row>
    <row r="624" spans="3:20" ht="15" x14ac:dyDescent="0.25">
      <c r="C624" s="21"/>
      <c r="F624" s="21"/>
      <c r="P624" s="21"/>
      <c r="R624" s="21"/>
      <c r="S624" s="21"/>
      <c r="T624" s="21"/>
    </row>
    <row r="625" spans="3:20" ht="15" x14ac:dyDescent="0.25">
      <c r="C625" s="21"/>
      <c r="F625" s="21"/>
      <c r="P625" s="21"/>
      <c r="R625" s="21"/>
      <c r="S625" s="21"/>
      <c r="T625" s="21"/>
    </row>
    <row r="626" spans="3:20" ht="15" x14ac:dyDescent="0.25">
      <c r="C626" s="21"/>
      <c r="F626" s="21"/>
      <c r="P626" s="21"/>
      <c r="R626" s="21"/>
      <c r="S626" s="21"/>
      <c r="T626" s="21"/>
    </row>
    <row r="627" spans="3:20" ht="15" x14ac:dyDescent="0.25">
      <c r="C627" s="21"/>
      <c r="F627" s="21"/>
      <c r="P627" s="21"/>
      <c r="R627" s="21"/>
      <c r="S627" s="21"/>
      <c r="T627" s="21"/>
    </row>
    <row r="628" spans="3:20" ht="15" x14ac:dyDescent="0.25">
      <c r="C628" s="21"/>
      <c r="F628" s="21"/>
      <c r="P628" s="21"/>
      <c r="R628" s="21"/>
      <c r="S628" s="21"/>
      <c r="T628" s="21"/>
    </row>
    <row r="629" spans="3:20" ht="15" x14ac:dyDescent="0.25">
      <c r="C629" s="21"/>
      <c r="F629" s="21"/>
      <c r="P629" s="21"/>
      <c r="R629" s="21"/>
      <c r="S629" s="21"/>
      <c r="T629" s="21"/>
    </row>
    <row r="630" spans="3:20" ht="15" x14ac:dyDescent="0.25">
      <c r="C630" s="21"/>
      <c r="F630" s="21"/>
      <c r="P630" s="21"/>
      <c r="R630" s="21"/>
      <c r="S630" s="21"/>
      <c r="T630" s="21"/>
    </row>
    <row r="631" spans="3:20" ht="15" x14ac:dyDescent="0.25">
      <c r="C631" s="21"/>
      <c r="F631" s="21"/>
      <c r="P631" s="21"/>
      <c r="R631" s="21"/>
      <c r="S631" s="21"/>
      <c r="T631" s="21"/>
    </row>
    <row r="632" spans="3:20" ht="15" x14ac:dyDescent="0.25">
      <c r="C632" s="21"/>
      <c r="F632" s="21"/>
      <c r="P632" s="21"/>
      <c r="R632" s="21"/>
      <c r="S632" s="21"/>
      <c r="T632" s="21"/>
    </row>
    <row r="633" spans="3:20" ht="15" x14ac:dyDescent="0.25">
      <c r="C633" s="21"/>
      <c r="F633" s="21"/>
      <c r="P633" s="21"/>
      <c r="R633" s="21"/>
      <c r="S633" s="21"/>
      <c r="T633" s="21"/>
    </row>
    <row r="634" spans="3:20" ht="15" x14ac:dyDescent="0.25">
      <c r="C634" s="21"/>
      <c r="F634" s="21"/>
      <c r="P634" s="21"/>
      <c r="R634" s="21"/>
      <c r="S634" s="21"/>
      <c r="T634" s="21"/>
    </row>
    <row r="635" spans="3:20" ht="15" x14ac:dyDescent="0.25">
      <c r="C635" s="21"/>
      <c r="F635" s="21"/>
      <c r="P635" s="21"/>
      <c r="R635" s="21"/>
      <c r="S635" s="21"/>
      <c r="T635" s="21"/>
    </row>
    <row r="636" spans="3:20" ht="15" x14ac:dyDescent="0.25">
      <c r="C636" s="21"/>
      <c r="F636" s="21"/>
      <c r="P636" s="21"/>
      <c r="R636" s="21"/>
      <c r="S636" s="21"/>
      <c r="T636" s="21"/>
    </row>
    <row r="637" spans="3:20" ht="15" x14ac:dyDescent="0.25">
      <c r="C637" s="21"/>
      <c r="F637" s="21"/>
      <c r="P637" s="21"/>
      <c r="R637" s="21"/>
      <c r="S637" s="21"/>
      <c r="T637" s="21"/>
    </row>
    <row r="638" spans="3:20" ht="15" x14ac:dyDescent="0.25">
      <c r="C638" s="21"/>
      <c r="F638" s="21"/>
      <c r="P638" s="21"/>
      <c r="R638" s="21"/>
      <c r="S638" s="21"/>
      <c r="T638" s="21"/>
    </row>
    <row r="639" spans="3:20" ht="15" x14ac:dyDescent="0.25">
      <c r="C639" s="21"/>
      <c r="F639" s="21"/>
      <c r="P639" s="21"/>
      <c r="R639" s="21"/>
      <c r="S639" s="21"/>
      <c r="T639" s="21"/>
    </row>
    <row r="640" spans="3:20" ht="15" x14ac:dyDescent="0.25">
      <c r="C640" s="21"/>
      <c r="F640" s="21"/>
      <c r="P640" s="21"/>
      <c r="R640" s="21"/>
      <c r="S640" s="21"/>
      <c r="T640" s="21"/>
    </row>
    <row r="641" spans="3:20" ht="15" x14ac:dyDescent="0.25">
      <c r="C641" s="21"/>
      <c r="F641" s="21"/>
      <c r="P641" s="21"/>
      <c r="R641" s="21"/>
      <c r="S641" s="21"/>
      <c r="T641" s="21"/>
    </row>
    <row r="642" spans="3:20" ht="15" x14ac:dyDescent="0.25">
      <c r="C642" s="21"/>
      <c r="F642" s="21"/>
      <c r="P642" s="21"/>
      <c r="R642" s="21"/>
      <c r="S642" s="21"/>
      <c r="T642" s="21"/>
    </row>
    <row r="643" spans="3:20" ht="15" x14ac:dyDescent="0.25">
      <c r="C643" s="21"/>
      <c r="F643" s="21"/>
      <c r="P643" s="21"/>
      <c r="R643" s="21"/>
      <c r="S643" s="21"/>
      <c r="T643" s="21"/>
    </row>
    <row r="644" spans="3:20" ht="15" x14ac:dyDescent="0.25">
      <c r="C644" s="21"/>
      <c r="F644" s="21"/>
      <c r="P644" s="21"/>
      <c r="R644" s="21"/>
      <c r="S644" s="21"/>
      <c r="T644" s="21"/>
    </row>
    <row r="645" spans="3:20" ht="15" x14ac:dyDescent="0.25">
      <c r="C645" s="21"/>
      <c r="F645" s="21"/>
      <c r="P645" s="21"/>
      <c r="R645" s="21"/>
      <c r="S645" s="21"/>
      <c r="T645" s="21"/>
    </row>
    <row r="646" spans="3:20" ht="15" x14ac:dyDescent="0.25">
      <c r="C646" s="21"/>
      <c r="F646" s="21"/>
      <c r="P646" s="21"/>
      <c r="R646" s="21"/>
      <c r="S646" s="21"/>
      <c r="T646" s="21"/>
    </row>
    <row r="647" spans="3:20" ht="15" x14ac:dyDescent="0.25">
      <c r="C647" s="21"/>
      <c r="F647" s="21"/>
      <c r="P647" s="21"/>
      <c r="R647" s="21"/>
      <c r="S647" s="21"/>
      <c r="T647" s="21"/>
    </row>
    <row r="648" spans="3:20" ht="15" x14ac:dyDescent="0.25">
      <c r="C648" s="21"/>
      <c r="F648" s="21"/>
      <c r="P648" s="21"/>
      <c r="R648" s="21"/>
      <c r="S648" s="21"/>
      <c r="T648" s="21"/>
    </row>
    <row r="649" spans="3:20" ht="15" x14ac:dyDescent="0.25">
      <c r="C649" s="21"/>
      <c r="F649" s="21"/>
      <c r="P649" s="21"/>
      <c r="R649" s="21"/>
      <c r="S649" s="21"/>
      <c r="T649" s="21"/>
    </row>
    <row r="650" spans="3:20" ht="15" x14ac:dyDescent="0.25">
      <c r="C650" s="21"/>
      <c r="F650" s="21"/>
      <c r="P650" s="21"/>
      <c r="R650" s="21"/>
      <c r="S650" s="21"/>
      <c r="T650" s="21"/>
    </row>
    <row r="651" spans="3:20" ht="15" x14ac:dyDescent="0.25">
      <c r="C651" s="21"/>
      <c r="F651" s="21"/>
      <c r="P651" s="21"/>
      <c r="R651" s="21"/>
      <c r="S651" s="21"/>
      <c r="T651" s="21"/>
    </row>
    <row r="652" spans="3:20" ht="15" x14ac:dyDescent="0.25">
      <c r="C652" s="21"/>
      <c r="F652" s="21"/>
      <c r="P652" s="21"/>
      <c r="R652" s="21"/>
      <c r="S652" s="21"/>
      <c r="T652" s="21"/>
    </row>
    <row r="653" spans="3:20" ht="15" x14ac:dyDescent="0.25">
      <c r="C653" s="21"/>
      <c r="F653" s="21"/>
      <c r="P653" s="21"/>
      <c r="R653" s="21"/>
      <c r="S653" s="21"/>
      <c r="T653" s="21"/>
    </row>
    <row r="654" spans="3:20" ht="15" x14ac:dyDescent="0.25">
      <c r="C654" s="21"/>
      <c r="F654" s="21"/>
      <c r="P654" s="21"/>
      <c r="R654" s="21"/>
      <c r="S654" s="21"/>
      <c r="T654" s="21"/>
    </row>
    <row r="655" spans="3:20" ht="15" x14ac:dyDescent="0.25">
      <c r="C655" s="21"/>
      <c r="F655" s="21"/>
      <c r="P655" s="21"/>
      <c r="R655" s="21"/>
      <c r="S655" s="21"/>
      <c r="T655" s="21"/>
    </row>
    <row r="656" spans="3:20" ht="15" x14ac:dyDescent="0.25">
      <c r="C656" s="21"/>
      <c r="F656" s="21"/>
      <c r="P656" s="21"/>
      <c r="R656" s="21"/>
      <c r="S656" s="21"/>
      <c r="T656" s="21"/>
    </row>
    <row r="657" spans="3:20" ht="15" x14ac:dyDescent="0.25">
      <c r="C657" s="21"/>
      <c r="F657" s="21"/>
      <c r="P657" s="21"/>
      <c r="R657" s="21"/>
      <c r="S657" s="21"/>
      <c r="T657" s="21"/>
    </row>
    <row r="658" spans="3:20" ht="15" x14ac:dyDescent="0.25">
      <c r="C658" s="21"/>
      <c r="F658" s="21"/>
      <c r="P658" s="21"/>
      <c r="R658" s="21"/>
      <c r="S658" s="21"/>
      <c r="T658" s="21"/>
    </row>
    <row r="659" spans="3:20" ht="15" x14ac:dyDescent="0.25">
      <c r="C659" s="21"/>
      <c r="F659" s="21"/>
      <c r="P659" s="21"/>
      <c r="R659" s="21"/>
      <c r="S659" s="21"/>
      <c r="T659" s="21"/>
    </row>
    <row r="660" spans="3:20" ht="15" x14ac:dyDescent="0.25">
      <c r="C660" s="21"/>
      <c r="F660" s="21"/>
      <c r="P660" s="21"/>
      <c r="R660" s="21"/>
      <c r="S660" s="21"/>
      <c r="T660" s="21"/>
    </row>
    <row r="661" spans="3:20" ht="15" x14ac:dyDescent="0.25">
      <c r="C661" s="21"/>
      <c r="F661" s="21"/>
      <c r="P661" s="21"/>
      <c r="R661" s="21"/>
      <c r="S661" s="21"/>
      <c r="T661" s="21"/>
    </row>
    <row r="662" spans="3:20" ht="15" x14ac:dyDescent="0.25">
      <c r="C662" s="21"/>
      <c r="F662" s="21"/>
      <c r="P662" s="21"/>
      <c r="R662" s="21"/>
      <c r="S662" s="21"/>
      <c r="T662" s="21"/>
    </row>
    <row r="663" spans="3:20" ht="15" x14ac:dyDescent="0.25">
      <c r="C663" s="21"/>
      <c r="F663" s="21"/>
      <c r="P663" s="21"/>
      <c r="R663" s="21"/>
      <c r="S663" s="21"/>
      <c r="T663" s="21"/>
    </row>
    <row r="664" spans="3:20" ht="15" x14ac:dyDescent="0.25">
      <c r="C664" s="21"/>
      <c r="F664" s="21"/>
      <c r="P664" s="21"/>
      <c r="R664" s="21"/>
      <c r="S664" s="21"/>
      <c r="T664" s="21"/>
    </row>
    <row r="665" spans="3:20" ht="15" x14ac:dyDescent="0.25">
      <c r="C665" s="21"/>
      <c r="F665" s="21"/>
      <c r="P665" s="21"/>
      <c r="R665" s="21"/>
      <c r="S665" s="21"/>
      <c r="T665" s="21"/>
    </row>
    <row r="666" spans="3:20" ht="15" x14ac:dyDescent="0.25">
      <c r="C666" s="21"/>
      <c r="F666" s="21"/>
      <c r="P666" s="21"/>
      <c r="R666" s="21"/>
      <c r="S666" s="21"/>
      <c r="T666" s="21"/>
    </row>
    <row r="667" spans="3:20" ht="15" x14ac:dyDescent="0.25">
      <c r="C667" s="21"/>
      <c r="F667" s="21"/>
      <c r="P667" s="21"/>
      <c r="R667" s="21"/>
      <c r="S667" s="21"/>
      <c r="T667" s="21"/>
    </row>
    <row r="668" spans="3:20" ht="15" x14ac:dyDescent="0.25">
      <c r="C668" s="21"/>
      <c r="F668" s="21"/>
      <c r="P668" s="21"/>
      <c r="R668" s="21"/>
      <c r="S668" s="21"/>
      <c r="T668" s="21"/>
    </row>
    <row r="669" spans="3:20" ht="15" x14ac:dyDescent="0.25">
      <c r="C669" s="21"/>
      <c r="F669" s="21"/>
      <c r="P669" s="21"/>
      <c r="R669" s="21"/>
      <c r="S669" s="21"/>
      <c r="T669" s="21"/>
    </row>
    <row r="670" spans="3:20" ht="15" x14ac:dyDescent="0.25">
      <c r="C670" s="21"/>
      <c r="F670" s="21"/>
      <c r="P670" s="21"/>
      <c r="R670" s="21"/>
      <c r="S670" s="21"/>
      <c r="T670" s="21"/>
    </row>
    <row r="671" spans="3:20" ht="15" x14ac:dyDescent="0.25">
      <c r="C671" s="21"/>
      <c r="F671" s="21"/>
      <c r="P671" s="21"/>
      <c r="R671" s="21"/>
      <c r="S671" s="21"/>
      <c r="T671" s="21"/>
    </row>
    <row r="672" spans="3:20" ht="15" x14ac:dyDescent="0.25">
      <c r="C672" s="21"/>
      <c r="F672" s="21"/>
      <c r="P672" s="21"/>
      <c r="R672" s="21"/>
      <c r="S672" s="21"/>
      <c r="T672" s="21"/>
    </row>
    <row r="673" spans="3:20" ht="15" x14ac:dyDescent="0.25">
      <c r="C673" s="21"/>
      <c r="F673" s="21"/>
      <c r="P673" s="21"/>
      <c r="R673" s="21"/>
      <c r="S673" s="21"/>
      <c r="T673" s="21"/>
    </row>
    <row r="674" spans="3:20" ht="15" x14ac:dyDescent="0.25">
      <c r="C674" s="21"/>
      <c r="F674" s="21"/>
      <c r="P674" s="21"/>
      <c r="R674" s="21"/>
      <c r="S674" s="21"/>
      <c r="T674" s="21"/>
    </row>
    <row r="675" spans="3:20" ht="15" x14ac:dyDescent="0.25">
      <c r="C675" s="21"/>
      <c r="F675" s="21"/>
      <c r="P675" s="21"/>
      <c r="R675" s="21"/>
      <c r="S675" s="21"/>
      <c r="T675" s="21"/>
    </row>
    <row r="676" spans="3:20" ht="15" x14ac:dyDescent="0.25">
      <c r="C676" s="21"/>
      <c r="F676" s="21"/>
      <c r="P676" s="21"/>
      <c r="R676" s="21"/>
      <c r="S676" s="21"/>
      <c r="T676" s="21"/>
    </row>
    <row r="677" spans="3:20" ht="15" x14ac:dyDescent="0.25">
      <c r="C677" s="21"/>
      <c r="F677" s="21"/>
      <c r="P677" s="21"/>
      <c r="R677" s="21"/>
      <c r="S677" s="21"/>
      <c r="T677" s="21"/>
    </row>
    <row r="678" spans="3:20" ht="15" x14ac:dyDescent="0.25">
      <c r="C678" s="21"/>
      <c r="F678" s="21"/>
      <c r="P678" s="21"/>
      <c r="R678" s="21"/>
      <c r="S678" s="21"/>
      <c r="T678" s="21"/>
    </row>
    <row r="679" spans="3:20" ht="15" x14ac:dyDescent="0.25">
      <c r="C679" s="21"/>
      <c r="F679" s="21"/>
      <c r="P679" s="21"/>
      <c r="R679" s="21"/>
      <c r="S679" s="21"/>
      <c r="T679" s="21"/>
    </row>
    <row r="680" spans="3:20" ht="15" x14ac:dyDescent="0.25">
      <c r="C680" s="21"/>
      <c r="F680" s="21"/>
      <c r="P680" s="21"/>
      <c r="R680" s="21"/>
      <c r="S680" s="21"/>
      <c r="T680" s="21"/>
    </row>
    <row r="681" spans="3:20" ht="15" x14ac:dyDescent="0.25">
      <c r="C681" s="21"/>
      <c r="F681" s="21"/>
      <c r="P681" s="21"/>
      <c r="R681" s="21"/>
      <c r="S681" s="21"/>
      <c r="T681" s="21"/>
    </row>
    <row r="682" spans="3:20" ht="15" x14ac:dyDescent="0.25">
      <c r="C682" s="21"/>
      <c r="F682" s="21"/>
      <c r="P682" s="21"/>
      <c r="R682" s="21"/>
      <c r="S682" s="21"/>
      <c r="T682" s="21"/>
    </row>
    <row r="683" spans="3:20" ht="15" x14ac:dyDescent="0.25">
      <c r="C683" s="21"/>
      <c r="F683" s="21"/>
      <c r="P683" s="21"/>
      <c r="R683" s="21"/>
      <c r="S683" s="21"/>
      <c r="T683" s="21"/>
    </row>
    <row r="684" spans="3:20" ht="15" x14ac:dyDescent="0.25">
      <c r="C684" s="21"/>
      <c r="F684" s="21"/>
      <c r="P684" s="21"/>
      <c r="R684" s="21"/>
      <c r="S684" s="21"/>
      <c r="T684" s="21"/>
    </row>
    <row r="685" spans="3:20" ht="15" x14ac:dyDescent="0.25">
      <c r="C685" s="21"/>
      <c r="F685" s="21"/>
      <c r="P685" s="21"/>
      <c r="R685" s="21"/>
      <c r="S685" s="21"/>
      <c r="T685" s="21"/>
    </row>
    <row r="686" spans="3:20" ht="15" x14ac:dyDescent="0.25">
      <c r="C686" s="21"/>
      <c r="F686" s="21"/>
      <c r="P686" s="21"/>
      <c r="R686" s="21"/>
      <c r="S686" s="21"/>
      <c r="T686" s="21"/>
    </row>
    <row r="687" spans="3:20" ht="15" x14ac:dyDescent="0.25">
      <c r="C687" s="21"/>
      <c r="F687" s="21"/>
      <c r="P687" s="21"/>
      <c r="R687" s="21"/>
      <c r="S687" s="21"/>
      <c r="T687" s="21"/>
    </row>
    <row r="688" spans="3:20" ht="15" x14ac:dyDescent="0.25">
      <c r="C688" s="21"/>
      <c r="F688" s="21"/>
      <c r="P688" s="21"/>
      <c r="R688" s="21"/>
      <c r="S688" s="21"/>
      <c r="T688" s="21"/>
    </row>
    <row r="689" spans="3:20" ht="15" x14ac:dyDescent="0.25">
      <c r="C689" s="21"/>
      <c r="F689" s="21"/>
      <c r="P689" s="21"/>
      <c r="R689" s="21"/>
      <c r="S689" s="21"/>
      <c r="T689" s="21"/>
    </row>
    <row r="690" spans="3:20" ht="15" x14ac:dyDescent="0.25">
      <c r="C690" s="21"/>
      <c r="F690" s="21"/>
      <c r="P690" s="21"/>
      <c r="R690" s="21"/>
      <c r="S690" s="21"/>
      <c r="T690" s="21"/>
    </row>
    <row r="691" spans="3:20" ht="15" x14ac:dyDescent="0.25">
      <c r="C691" s="21"/>
      <c r="F691" s="21"/>
      <c r="P691" s="21"/>
      <c r="R691" s="21"/>
      <c r="S691" s="21"/>
      <c r="T691" s="21"/>
    </row>
    <row r="692" spans="3:20" ht="15" x14ac:dyDescent="0.25">
      <c r="C692" s="21"/>
      <c r="F692" s="21"/>
      <c r="P692" s="21"/>
      <c r="R692" s="21"/>
      <c r="S692" s="21"/>
      <c r="T692" s="21"/>
    </row>
    <row r="693" spans="3:20" ht="15" x14ac:dyDescent="0.25">
      <c r="C693" s="21"/>
      <c r="F693" s="21"/>
      <c r="P693" s="21"/>
      <c r="R693" s="21"/>
      <c r="S693" s="21"/>
      <c r="T693" s="21"/>
    </row>
    <row r="694" spans="3:20" ht="15" x14ac:dyDescent="0.25">
      <c r="C694" s="21"/>
      <c r="F694" s="21"/>
      <c r="P694" s="21"/>
      <c r="R694" s="21"/>
      <c r="S694" s="21"/>
      <c r="T694" s="21"/>
    </row>
    <row r="695" spans="3:20" ht="15" x14ac:dyDescent="0.25">
      <c r="C695" s="21"/>
      <c r="F695" s="21"/>
      <c r="P695" s="21"/>
      <c r="R695" s="21"/>
      <c r="S695" s="21"/>
      <c r="T695" s="21"/>
    </row>
    <row r="696" spans="3:20" ht="15" x14ac:dyDescent="0.25">
      <c r="C696" s="21"/>
      <c r="F696" s="21"/>
      <c r="P696" s="21"/>
      <c r="R696" s="21"/>
      <c r="S696" s="21"/>
      <c r="T696" s="21"/>
    </row>
    <row r="697" spans="3:20" ht="15" x14ac:dyDescent="0.25">
      <c r="C697" s="21"/>
      <c r="F697" s="21"/>
      <c r="P697" s="21"/>
      <c r="R697" s="21"/>
      <c r="S697" s="21"/>
      <c r="T697" s="21"/>
    </row>
    <row r="698" spans="3:20" ht="15" x14ac:dyDescent="0.25">
      <c r="C698" s="21"/>
      <c r="F698" s="21"/>
      <c r="P698" s="21"/>
      <c r="R698" s="21"/>
      <c r="S698" s="21"/>
      <c r="T698" s="21"/>
    </row>
    <row r="699" spans="3:20" ht="15" x14ac:dyDescent="0.25">
      <c r="C699" s="21"/>
      <c r="F699" s="21"/>
      <c r="P699" s="21"/>
      <c r="R699" s="21"/>
      <c r="S699" s="21"/>
      <c r="T699" s="21"/>
    </row>
    <row r="700" spans="3:20" ht="15" x14ac:dyDescent="0.25">
      <c r="C700" s="21"/>
      <c r="F700" s="21"/>
      <c r="P700" s="21"/>
      <c r="R700" s="21"/>
      <c r="S700" s="21"/>
      <c r="T700" s="21"/>
    </row>
    <row r="701" spans="3:20" ht="15" x14ac:dyDescent="0.25">
      <c r="C701" s="21"/>
      <c r="F701" s="21"/>
      <c r="P701" s="21"/>
      <c r="R701" s="21"/>
      <c r="S701" s="21"/>
      <c r="T701" s="21"/>
    </row>
    <row r="702" spans="3:20" ht="15" x14ac:dyDescent="0.25">
      <c r="C702" s="21"/>
      <c r="F702" s="21"/>
      <c r="P702" s="21"/>
      <c r="R702" s="21"/>
      <c r="S702" s="21"/>
      <c r="T702" s="21"/>
    </row>
    <row r="703" spans="3:20" ht="15" x14ac:dyDescent="0.25">
      <c r="C703" s="21"/>
      <c r="F703" s="21"/>
      <c r="P703" s="21"/>
      <c r="R703" s="21"/>
      <c r="S703" s="21"/>
      <c r="T703" s="21"/>
    </row>
    <row r="704" spans="3:20" ht="15" x14ac:dyDescent="0.25">
      <c r="C704" s="21"/>
      <c r="F704" s="21"/>
      <c r="P704" s="21"/>
      <c r="R704" s="21"/>
      <c r="S704" s="21"/>
      <c r="T704" s="21"/>
    </row>
    <row r="705" spans="3:20" ht="15" x14ac:dyDescent="0.25">
      <c r="C705" s="21"/>
      <c r="F705" s="21"/>
      <c r="P705" s="21"/>
      <c r="R705" s="21"/>
      <c r="S705" s="21"/>
      <c r="T705" s="21"/>
    </row>
    <row r="706" spans="3:20" ht="15" x14ac:dyDescent="0.25">
      <c r="C706" s="21"/>
      <c r="F706" s="21"/>
      <c r="P706" s="21"/>
      <c r="R706" s="21"/>
      <c r="S706" s="21"/>
      <c r="T706" s="21"/>
    </row>
    <row r="707" spans="3:20" ht="15" x14ac:dyDescent="0.25">
      <c r="C707" s="21"/>
      <c r="F707" s="21"/>
      <c r="P707" s="21"/>
      <c r="R707" s="21"/>
      <c r="S707" s="21"/>
      <c r="T707" s="21"/>
    </row>
    <row r="708" spans="3:20" ht="15" x14ac:dyDescent="0.25">
      <c r="C708" s="21"/>
      <c r="F708" s="21"/>
      <c r="P708" s="21"/>
      <c r="R708" s="21"/>
      <c r="S708" s="21"/>
      <c r="T708" s="21"/>
    </row>
    <row r="709" spans="3:20" ht="15" x14ac:dyDescent="0.25">
      <c r="C709" s="21"/>
      <c r="F709" s="21"/>
      <c r="P709" s="21"/>
      <c r="R709" s="21"/>
      <c r="S709" s="21"/>
      <c r="T709" s="21"/>
    </row>
    <row r="710" spans="3:20" ht="15" x14ac:dyDescent="0.25">
      <c r="C710" s="21"/>
      <c r="F710" s="21"/>
      <c r="P710" s="21"/>
      <c r="R710" s="21"/>
      <c r="S710" s="21"/>
      <c r="T710" s="21"/>
    </row>
    <row r="711" spans="3:20" ht="15" x14ac:dyDescent="0.25">
      <c r="C711" s="21"/>
      <c r="F711" s="21"/>
      <c r="P711" s="21"/>
      <c r="R711" s="21"/>
      <c r="S711" s="21"/>
      <c r="T711" s="21"/>
    </row>
    <row r="712" spans="3:20" ht="15" x14ac:dyDescent="0.25">
      <c r="C712" s="21"/>
      <c r="F712" s="21"/>
      <c r="P712" s="21"/>
      <c r="R712" s="21"/>
      <c r="S712" s="21"/>
      <c r="T712" s="21"/>
    </row>
    <row r="713" spans="3:20" ht="15" x14ac:dyDescent="0.25">
      <c r="C713" s="21"/>
      <c r="F713" s="21"/>
      <c r="P713" s="21"/>
      <c r="R713" s="21"/>
      <c r="S713" s="21"/>
      <c r="T713" s="21"/>
    </row>
    <row r="714" spans="3:20" ht="15" x14ac:dyDescent="0.25">
      <c r="C714" s="21"/>
      <c r="F714" s="21"/>
      <c r="P714" s="21"/>
      <c r="R714" s="21"/>
      <c r="S714" s="21"/>
      <c r="T714" s="21"/>
    </row>
    <row r="715" spans="3:20" ht="15" x14ac:dyDescent="0.25">
      <c r="C715" s="21"/>
      <c r="F715" s="21"/>
      <c r="P715" s="21"/>
      <c r="R715" s="21"/>
      <c r="S715" s="21"/>
      <c r="T715" s="21"/>
    </row>
    <row r="716" spans="3:20" ht="15" x14ac:dyDescent="0.25">
      <c r="C716" s="21"/>
      <c r="F716" s="21"/>
      <c r="P716" s="21"/>
      <c r="R716" s="21"/>
      <c r="S716" s="21"/>
      <c r="T716" s="21"/>
    </row>
    <row r="717" spans="3:20" ht="15" x14ac:dyDescent="0.25">
      <c r="C717" s="21"/>
      <c r="F717" s="21"/>
      <c r="P717" s="21"/>
      <c r="R717" s="21"/>
      <c r="S717" s="21"/>
      <c r="T717" s="21"/>
    </row>
    <row r="718" spans="3:20" ht="15" x14ac:dyDescent="0.25">
      <c r="C718" s="21"/>
      <c r="F718" s="21"/>
      <c r="P718" s="21"/>
      <c r="R718" s="21"/>
      <c r="S718" s="21"/>
      <c r="T718" s="21"/>
    </row>
    <row r="719" spans="3:20" ht="15" x14ac:dyDescent="0.25">
      <c r="C719" s="21"/>
      <c r="F719" s="21"/>
      <c r="P719" s="21"/>
      <c r="R719" s="21"/>
      <c r="S719" s="21"/>
      <c r="T719" s="21"/>
    </row>
    <row r="720" spans="3:20" ht="15" x14ac:dyDescent="0.25">
      <c r="C720" s="21"/>
      <c r="F720" s="21"/>
      <c r="P720" s="21"/>
      <c r="R720" s="21"/>
      <c r="S720" s="21"/>
      <c r="T720" s="21"/>
    </row>
    <row r="721" spans="3:20" ht="15" x14ac:dyDescent="0.25">
      <c r="C721" s="21"/>
      <c r="F721" s="21"/>
      <c r="P721" s="21"/>
      <c r="R721" s="21"/>
      <c r="S721" s="21"/>
      <c r="T721" s="21"/>
    </row>
    <row r="722" spans="3:20" ht="15" x14ac:dyDescent="0.25">
      <c r="C722" s="21"/>
      <c r="F722" s="21"/>
      <c r="P722" s="21"/>
      <c r="R722" s="21"/>
      <c r="S722" s="21"/>
      <c r="T722" s="21"/>
    </row>
    <row r="723" spans="3:20" ht="15" x14ac:dyDescent="0.25">
      <c r="C723" s="21"/>
      <c r="F723" s="21"/>
      <c r="P723" s="21"/>
      <c r="R723" s="21"/>
      <c r="S723" s="21"/>
      <c r="T723" s="21"/>
    </row>
    <row r="724" spans="3:20" ht="15" x14ac:dyDescent="0.25">
      <c r="C724" s="21"/>
      <c r="F724" s="21"/>
      <c r="P724" s="21"/>
      <c r="R724" s="21"/>
      <c r="S724" s="21"/>
      <c r="T724" s="21"/>
    </row>
    <row r="725" spans="3:20" ht="15" x14ac:dyDescent="0.25">
      <c r="C725" s="21"/>
      <c r="F725" s="21"/>
      <c r="P725" s="21"/>
      <c r="R725" s="21"/>
      <c r="S725" s="21"/>
      <c r="T725" s="21"/>
    </row>
    <row r="726" spans="3:20" ht="15" x14ac:dyDescent="0.25">
      <c r="C726" s="21"/>
      <c r="F726" s="21"/>
      <c r="P726" s="21"/>
      <c r="R726" s="21"/>
      <c r="S726" s="21"/>
      <c r="T726" s="21"/>
    </row>
    <row r="727" spans="3:20" ht="15" x14ac:dyDescent="0.25">
      <c r="C727" s="21"/>
      <c r="F727" s="21"/>
      <c r="P727" s="21"/>
      <c r="R727" s="21"/>
      <c r="S727" s="21"/>
      <c r="T727" s="21"/>
    </row>
    <row r="728" spans="3:20" ht="15" x14ac:dyDescent="0.25">
      <c r="C728" s="21"/>
      <c r="F728" s="21"/>
      <c r="P728" s="21"/>
      <c r="R728" s="21"/>
      <c r="S728" s="21"/>
      <c r="T728" s="21"/>
    </row>
    <row r="729" spans="3:20" ht="15" x14ac:dyDescent="0.25">
      <c r="C729" s="21"/>
      <c r="F729" s="21"/>
      <c r="P729" s="21"/>
      <c r="R729" s="21"/>
      <c r="S729" s="21"/>
      <c r="T729" s="21"/>
    </row>
    <row r="730" spans="3:20" ht="15" x14ac:dyDescent="0.25">
      <c r="C730" s="21"/>
      <c r="F730" s="21"/>
      <c r="P730" s="21"/>
      <c r="R730" s="21"/>
      <c r="S730" s="21"/>
      <c r="T730" s="21"/>
    </row>
    <row r="731" spans="3:20" ht="15" x14ac:dyDescent="0.25">
      <c r="C731" s="21"/>
      <c r="F731" s="21"/>
      <c r="P731" s="21"/>
      <c r="R731" s="21"/>
      <c r="S731" s="21"/>
      <c r="T731" s="21"/>
    </row>
    <row r="732" spans="3:20" ht="15" x14ac:dyDescent="0.25">
      <c r="C732" s="21"/>
      <c r="F732" s="21"/>
      <c r="P732" s="21"/>
      <c r="R732" s="21"/>
      <c r="S732" s="21"/>
      <c r="T732" s="21"/>
    </row>
    <row r="733" spans="3:20" ht="15" x14ac:dyDescent="0.25">
      <c r="C733" s="21"/>
      <c r="F733" s="21"/>
      <c r="P733" s="21"/>
      <c r="R733" s="21"/>
      <c r="S733" s="21"/>
      <c r="T733" s="21"/>
    </row>
    <row r="734" spans="3:20" ht="15" x14ac:dyDescent="0.25">
      <c r="C734" s="21"/>
      <c r="F734" s="21"/>
      <c r="P734" s="21"/>
      <c r="R734" s="21"/>
      <c r="S734" s="21"/>
      <c r="T734" s="21"/>
    </row>
    <row r="735" spans="3:20" ht="15" x14ac:dyDescent="0.25">
      <c r="C735" s="21"/>
      <c r="F735" s="21"/>
      <c r="P735" s="21"/>
      <c r="R735" s="21"/>
      <c r="S735" s="21"/>
      <c r="T735" s="21"/>
    </row>
    <row r="736" spans="3:20" ht="15" x14ac:dyDescent="0.25">
      <c r="C736" s="21"/>
      <c r="F736" s="21"/>
      <c r="P736" s="21"/>
      <c r="R736" s="21"/>
      <c r="S736" s="21"/>
      <c r="T736" s="21"/>
    </row>
    <row r="737" spans="3:20" ht="15" x14ac:dyDescent="0.25">
      <c r="C737" s="21"/>
      <c r="F737" s="21"/>
      <c r="P737" s="21"/>
      <c r="R737" s="21"/>
      <c r="S737" s="21"/>
      <c r="T737" s="21"/>
    </row>
    <row r="738" spans="3:20" ht="15" x14ac:dyDescent="0.25">
      <c r="C738" s="21"/>
      <c r="F738" s="21"/>
      <c r="P738" s="21"/>
      <c r="R738" s="21"/>
      <c r="S738" s="21"/>
      <c r="T738" s="21"/>
    </row>
    <row r="739" spans="3:20" ht="15" x14ac:dyDescent="0.25">
      <c r="C739" s="21"/>
      <c r="F739" s="21"/>
      <c r="P739" s="21"/>
      <c r="R739" s="21"/>
      <c r="S739" s="21"/>
      <c r="T739" s="21"/>
    </row>
    <row r="740" spans="3:20" ht="15" x14ac:dyDescent="0.25">
      <c r="C740" s="21"/>
      <c r="F740" s="21"/>
      <c r="P740" s="21"/>
      <c r="R740" s="21"/>
      <c r="S740" s="21"/>
      <c r="T740" s="21"/>
    </row>
    <row r="741" spans="3:20" ht="15" x14ac:dyDescent="0.25">
      <c r="C741" s="21"/>
      <c r="F741" s="21"/>
      <c r="P741" s="21"/>
      <c r="R741" s="21"/>
      <c r="S741" s="21"/>
      <c r="T741" s="21"/>
    </row>
    <row r="742" spans="3:20" ht="15" x14ac:dyDescent="0.25">
      <c r="C742" s="21"/>
      <c r="F742" s="21"/>
      <c r="P742" s="21"/>
      <c r="R742" s="21"/>
      <c r="S742" s="21"/>
      <c r="T742" s="21"/>
    </row>
    <row r="743" spans="3:20" ht="15" x14ac:dyDescent="0.25">
      <c r="C743" s="21"/>
      <c r="F743" s="21"/>
      <c r="P743" s="21"/>
      <c r="R743" s="21"/>
      <c r="S743" s="21"/>
      <c r="T743" s="21"/>
    </row>
    <row r="744" spans="3:20" ht="15" x14ac:dyDescent="0.25">
      <c r="C744" s="21"/>
      <c r="F744" s="21"/>
      <c r="P744" s="21"/>
      <c r="R744" s="21"/>
      <c r="S744" s="21"/>
      <c r="T744" s="21"/>
    </row>
    <row r="745" spans="3:20" ht="15" x14ac:dyDescent="0.25">
      <c r="C745" s="21"/>
      <c r="F745" s="21"/>
      <c r="P745" s="21"/>
      <c r="R745" s="21"/>
      <c r="S745" s="21"/>
      <c r="T745" s="21"/>
    </row>
    <row r="746" spans="3:20" ht="15" x14ac:dyDescent="0.25">
      <c r="C746" s="21"/>
      <c r="F746" s="21"/>
      <c r="P746" s="21"/>
      <c r="R746" s="21"/>
      <c r="S746" s="21"/>
      <c r="T746" s="21"/>
    </row>
    <row r="747" spans="3:20" ht="15" x14ac:dyDescent="0.25">
      <c r="C747" s="21"/>
      <c r="F747" s="21"/>
      <c r="P747" s="21"/>
      <c r="R747" s="21"/>
      <c r="S747" s="21"/>
      <c r="T747" s="21"/>
    </row>
    <row r="748" spans="3:20" ht="15" x14ac:dyDescent="0.25">
      <c r="C748" s="21"/>
      <c r="F748" s="21"/>
      <c r="P748" s="21"/>
      <c r="R748" s="21"/>
      <c r="S748" s="21"/>
      <c r="T748" s="21"/>
    </row>
    <row r="749" spans="3:20" ht="15" x14ac:dyDescent="0.25">
      <c r="C749" s="21"/>
      <c r="F749" s="21"/>
      <c r="P749" s="21"/>
      <c r="R749" s="21"/>
      <c r="S749" s="21"/>
      <c r="T749" s="21"/>
    </row>
    <row r="750" spans="3:20" ht="15" x14ac:dyDescent="0.25">
      <c r="C750" s="21"/>
      <c r="F750" s="21"/>
      <c r="P750" s="21"/>
      <c r="R750" s="21"/>
      <c r="S750" s="21"/>
      <c r="T750" s="21"/>
    </row>
    <row r="751" spans="3:20" ht="15" x14ac:dyDescent="0.25">
      <c r="C751" s="21"/>
      <c r="F751" s="21"/>
      <c r="P751" s="21"/>
      <c r="R751" s="21"/>
      <c r="S751" s="21"/>
      <c r="T751" s="21"/>
    </row>
    <row r="752" spans="3:20" ht="15" x14ac:dyDescent="0.25">
      <c r="C752" s="21"/>
      <c r="F752" s="21"/>
      <c r="P752" s="21"/>
      <c r="R752" s="21"/>
      <c r="S752" s="21"/>
      <c r="T752" s="21"/>
    </row>
    <row r="753" spans="3:20" ht="15" x14ac:dyDescent="0.25">
      <c r="C753" s="21"/>
      <c r="F753" s="21"/>
      <c r="P753" s="21"/>
      <c r="R753" s="21"/>
      <c r="S753" s="21"/>
      <c r="T753" s="21"/>
    </row>
    <row r="754" spans="3:20" ht="15" x14ac:dyDescent="0.25">
      <c r="C754" s="21"/>
      <c r="F754" s="21"/>
      <c r="P754" s="21"/>
      <c r="R754" s="21"/>
      <c r="S754" s="21"/>
      <c r="T754" s="21"/>
    </row>
    <row r="755" spans="3:20" ht="15" x14ac:dyDescent="0.25">
      <c r="C755" s="21"/>
      <c r="F755" s="21"/>
      <c r="P755" s="21"/>
      <c r="R755" s="21"/>
      <c r="S755" s="21"/>
      <c r="T755" s="21"/>
    </row>
    <row r="756" spans="3:20" ht="15" x14ac:dyDescent="0.25">
      <c r="C756" s="21"/>
      <c r="F756" s="21"/>
      <c r="P756" s="21"/>
      <c r="R756" s="21"/>
      <c r="S756" s="21"/>
      <c r="T756" s="21"/>
    </row>
    <row r="757" spans="3:20" ht="15" x14ac:dyDescent="0.25">
      <c r="C757" s="21"/>
      <c r="F757" s="21"/>
      <c r="P757" s="21"/>
      <c r="R757" s="21"/>
      <c r="S757" s="21"/>
      <c r="T757" s="21"/>
    </row>
    <row r="758" spans="3:20" ht="15" x14ac:dyDescent="0.25">
      <c r="C758" s="21"/>
      <c r="F758" s="21"/>
      <c r="P758" s="21"/>
      <c r="R758" s="21"/>
      <c r="S758" s="21"/>
      <c r="T758" s="21"/>
    </row>
    <row r="759" spans="3:20" ht="15" x14ac:dyDescent="0.25">
      <c r="C759" s="21"/>
      <c r="F759" s="21"/>
      <c r="P759" s="21"/>
      <c r="R759" s="21"/>
      <c r="S759" s="21"/>
      <c r="T759" s="21"/>
    </row>
    <row r="760" spans="3:20" ht="15" x14ac:dyDescent="0.25">
      <c r="C760" s="21"/>
      <c r="F760" s="21"/>
      <c r="P760" s="21"/>
      <c r="R760" s="21"/>
      <c r="S760" s="21"/>
      <c r="T760" s="21"/>
    </row>
    <row r="761" spans="3:20" ht="15" x14ac:dyDescent="0.25">
      <c r="C761" s="21"/>
      <c r="F761" s="21"/>
      <c r="P761" s="21"/>
      <c r="R761" s="21"/>
      <c r="S761" s="21"/>
      <c r="T761" s="21"/>
    </row>
    <row r="762" spans="3:20" ht="15" x14ac:dyDescent="0.25">
      <c r="C762" s="21"/>
      <c r="F762" s="21"/>
      <c r="P762" s="21"/>
      <c r="R762" s="21"/>
      <c r="S762" s="21"/>
      <c r="T762" s="21"/>
    </row>
    <row r="763" spans="3:20" ht="15" x14ac:dyDescent="0.25">
      <c r="C763" s="21"/>
      <c r="F763" s="21"/>
      <c r="P763" s="21"/>
      <c r="R763" s="21"/>
      <c r="S763" s="21"/>
      <c r="T763" s="21"/>
    </row>
    <row r="764" spans="3:20" ht="15" x14ac:dyDescent="0.25">
      <c r="C764" s="21"/>
      <c r="F764" s="21"/>
      <c r="P764" s="21"/>
      <c r="R764" s="21"/>
      <c r="S764" s="21"/>
      <c r="T764" s="21"/>
    </row>
    <row r="765" spans="3:20" ht="15" x14ac:dyDescent="0.25">
      <c r="C765" s="21"/>
      <c r="F765" s="21"/>
      <c r="P765" s="21"/>
      <c r="R765" s="21"/>
      <c r="S765" s="21"/>
      <c r="T765" s="21"/>
    </row>
    <row r="766" spans="3:20" ht="15" x14ac:dyDescent="0.25">
      <c r="C766" s="21"/>
      <c r="F766" s="21"/>
      <c r="P766" s="21"/>
      <c r="R766" s="21"/>
      <c r="S766" s="21"/>
      <c r="T766" s="21"/>
    </row>
    <row r="767" spans="3:20" ht="15" x14ac:dyDescent="0.25">
      <c r="C767" s="21"/>
      <c r="F767" s="21"/>
      <c r="P767" s="21"/>
      <c r="R767" s="21"/>
      <c r="S767" s="21"/>
      <c r="T767" s="21"/>
    </row>
    <row r="768" spans="3:20" ht="15" x14ac:dyDescent="0.25">
      <c r="C768" s="21"/>
      <c r="F768" s="21"/>
      <c r="P768" s="21"/>
      <c r="R768" s="21"/>
      <c r="S768" s="21"/>
      <c r="T768" s="21"/>
    </row>
    <row r="769" spans="3:20" ht="15" x14ac:dyDescent="0.25">
      <c r="C769" s="21"/>
      <c r="F769" s="21"/>
      <c r="P769" s="21"/>
      <c r="R769" s="21"/>
      <c r="S769" s="21"/>
      <c r="T769" s="21"/>
    </row>
    <row r="770" spans="3:20" ht="15" x14ac:dyDescent="0.25">
      <c r="C770" s="21"/>
      <c r="F770" s="21"/>
      <c r="P770" s="21"/>
      <c r="R770" s="21"/>
      <c r="S770" s="21"/>
      <c r="T770" s="21"/>
    </row>
    <row r="771" spans="3:20" ht="15" x14ac:dyDescent="0.25">
      <c r="C771" s="21"/>
      <c r="F771" s="21"/>
      <c r="P771" s="21"/>
      <c r="R771" s="21"/>
      <c r="S771" s="21"/>
      <c r="T771" s="21"/>
    </row>
    <row r="772" spans="3:20" ht="15" x14ac:dyDescent="0.25">
      <c r="C772" s="21"/>
      <c r="F772" s="21"/>
      <c r="P772" s="21"/>
      <c r="R772" s="21"/>
      <c r="S772" s="21"/>
      <c r="T772" s="21"/>
    </row>
    <row r="773" spans="3:20" ht="15" x14ac:dyDescent="0.25">
      <c r="C773" s="21"/>
      <c r="F773" s="21"/>
      <c r="P773" s="21"/>
      <c r="R773" s="21"/>
      <c r="S773" s="21"/>
      <c r="T773" s="21"/>
    </row>
    <row r="774" spans="3:20" ht="15" x14ac:dyDescent="0.25">
      <c r="C774" s="21"/>
      <c r="F774" s="21"/>
      <c r="P774" s="21"/>
      <c r="R774" s="21"/>
      <c r="S774" s="21"/>
      <c r="T774" s="21"/>
    </row>
    <row r="775" spans="3:20" ht="15" x14ac:dyDescent="0.25">
      <c r="C775" s="21"/>
      <c r="F775" s="21"/>
      <c r="P775" s="21"/>
      <c r="R775" s="21"/>
      <c r="S775" s="21"/>
      <c r="T775" s="21"/>
    </row>
    <row r="776" spans="3:20" ht="15" x14ac:dyDescent="0.25">
      <c r="C776" s="21"/>
      <c r="F776" s="21"/>
      <c r="P776" s="21"/>
      <c r="R776" s="21"/>
      <c r="S776" s="21"/>
      <c r="T776" s="21"/>
    </row>
    <row r="777" spans="3:20" ht="15" x14ac:dyDescent="0.25">
      <c r="C777" s="21"/>
      <c r="F777" s="21"/>
      <c r="P777" s="21"/>
      <c r="R777" s="21"/>
      <c r="S777" s="21"/>
      <c r="T777" s="21"/>
    </row>
    <row r="778" spans="3:20" ht="15" x14ac:dyDescent="0.25">
      <c r="C778" s="21"/>
      <c r="F778" s="21"/>
      <c r="P778" s="21"/>
      <c r="R778" s="21"/>
      <c r="S778" s="21"/>
      <c r="T778" s="21"/>
    </row>
    <row r="779" spans="3:20" ht="15" x14ac:dyDescent="0.25">
      <c r="C779" s="21"/>
      <c r="F779" s="21"/>
      <c r="P779" s="21"/>
      <c r="R779" s="21"/>
      <c r="S779" s="21"/>
      <c r="T779" s="21"/>
    </row>
    <row r="780" spans="3:20" ht="15" x14ac:dyDescent="0.25">
      <c r="C780" s="21"/>
      <c r="F780" s="21"/>
      <c r="P780" s="21"/>
      <c r="R780" s="21"/>
      <c r="S780" s="21"/>
      <c r="T780" s="21"/>
    </row>
    <row r="781" spans="3:20" ht="15" x14ac:dyDescent="0.25">
      <c r="C781" s="21"/>
      <c r="F781" s="21"/>
      <c r="P781" s="21"/>
      <c r="R781" s="21"/>
      <c r="S781" s="21"/>
      <c r="T781" s="21"/>
    </row>
    <row r="782" spans="3:20" ht="15" x14ac:dyDescent="0.25">
      <c r="C782" s="21"/>
      <c r="F782" s="21"/>
      <c r="P782" s="21"/>
      <c r="R782" s="21"/>
      <c r="S782" s="21"/>
      <c r="T782" s="21"/>
    </row>
    <row r="783" spans="3:20" ht="15" x14ac:dyDescent="0.25">
      <c r="C783" s="21"/>
      <c r="F783" s="21"/>
      <c r="P783" s="21"/>
      <c r="R783" s="21"/>
      <c r="S783" s="21"/>
      <c r="T783" s="21"/>
    </row>
    <row r="784" spans="3:20" ht="15" x14ac:dyDescent="0.25">
      <c r="C784" s="21"/>
      <c r="F784" s="21"/>
      <c r="P784" s="21"/>
      <c r="R784" s="21"/>
      <c r="S784" s="21"/>
      <c r="T784" s="21"/>
    </row>
    <row r="785" spans="3:20" ht="15" x14ac:dyDescent="0.25">
      <c r="C785" s="21"/>
      <c r="F785" s="21"/>
      <c r="P785" s="21"/>
      <c r="R785" s="21"/>
      <c r="S785" s="21"/>
      <c r="T785" s="21"/>
    </row>
    <row r="786" spans="3:20" ht="15" x14ac:dyDescent="0.25">
      <c r="C786" s="21"/>
      <c r="F786" s="21"/>
      <c r="P786" s="21"/>
      <c r="R786" s="21"/>
      <c r="S786" s="21"/>
      <c r="T786" s="21"/>
    </row>
    <row r="787" spans="3:20" ht="15" x14ac:dyDescent="0.25">
      <c r="C787" s="21"/>
      <c r="F787" s="21"/>
      <c r="P787" s="21"/>
      <c r="R787" s="21"/>
      <c r="S787" s="21"/>
      <c r="T787" s="21"/>
    </row>
    <row r="788" spans="3:20" ht="15" x14ac:dyDescent="0.25">
      <c r="C788" s="21"/>
      <c r="F788" s="21"/>
      <c r="P788" s="21"/>
      <c r="R788" s="21"/>
      <c r="S788" s="21"/>
      <c r="T788" s="21"/>
    </row>
    <row r="789" spans="3:20" ht="15" x14ac:dyDescent="0.25">
      <c r="C789" s="21"/>
      <c r="F789" s="21"/>
      <c r="P789" s="21"/>
      <c r="R789" s="21"/>
      <c r="S789" s="21"/>
      <c r="T789" s="21"/>
    </row>
    <row r="790" spans="3:20" ht="15" x14ac:dyDescent="0.25">
      <c r="C790" s="21"/>
      <c r="F790" s="21"/>
      <c r="P790" s="21"/>
      <c r="R790" s="21"/>
      <c r="S790" s="21"/>
      <c r="T790" s="21"/>
    </row>
    <row r="791" spans="3:20" ht="15" x14ac:dyDescent="0.25">
      <c r="C791" s="21"/>
      <c r="F791" s="21"/>
      <c r="P791" s="21"/>
      <c r="R791" s="21"/>
      <c r="S791" s="21"/>
      <c r="T791" s="21"/>
    </row>
    <row r="792" spans="3:20" ht="15" x14ac:dyDescent="0.25">
      <c r="C792" s="21"/>
      <c r="F792" s="21"/>
      <c r="P792" s="21"/>
      <c r="R792" s="21"/>
      <c r="S792" s="21"/>
      <c r="T792" s="21"/>
    </row>
    <row r="793" spans="3:20" ht="15" x14ac:dyDescent="0.25">
      <c r="C793" s="21"/>
      <c r="F793" s="21"/>
      <c r="P793" s="21"/>
      <c r="R793" s="21"/>
      <c r="S793" s="21"/>
      <c r="T793" s="21"/>
    </row>
    <row r="794" spans="3:20" ht="15" x14ac:dyDescent="0.25">
      <c r="C794" s="21"/>
      <c r="F794" s="21"/>
      <c r="P794" s="21"/>
      <c r="R794" s="21"/>
      <c r="S794" s="21"/>
      <c r="T794" s="21"/>
    </row>
    <row r="795" spans="3:20" ht="15" x14ac:dyDescent="0.25">
      <c r="C795" s="21"/>
      <c r="F795" s="21"/>
      <c r="P795" s="21"/>
      <c r="R795" s="21"/>
      <c r="S795" s="21"/>
      <c r="T795" s="21"/>
    </row>
    <row r="796" spans="3:20" ht="15" x14ac:dyDescent="0.25">
      <c r="C796" s="21"/>
      <c r="F796" s="21"/>
      <c r="P796" s="21"/>
      <c r="R796" s="21"/>
      <c r="S796" s="21"/>
      <c r="T796" s="21"/>
    </row>
    <row r="797" spans="3:20" ht="15" x14ac:dyDescent="0.25">
      <c r="C797" s="21"/>
      <c r="F797" s="21"/>
      <c r="P797" s="21"/>
      <c r="R797" s="21"/>
      <c r="S797" s="21"/>
      <c r="T797" s="21"/>
    </row>
    <row r="798" spans="3:20" ht="15" x14ac:dyDescent="0.25">
      <c r="C798" s="21"/>
      <c r="F798" s="21"/>
      <c r="P798" s="21"/>
      <c r="R798" s="21"/>
      <c r="S798" s="21"/>
      <c r="T798" s="21"/>
    </row>
    <row r="799" spans="3:20" ht="15" x14ac:dyDescent="0.25">
      <c r="C799" s="21"/>
      <c r="F799" s="21"/>
      <c r="P799" s="21"/>
      <c r="R799" s="21"/>
      <c r="S799" s="21"/>
      <c r="T799" s="21"/>
    </row>
    <row r="800" spans="3:20" ht="15" x14ac:dyDescent="0.25">
      <c r="C800" s="21"/>
      <c r="F800" s="21"/>
      <c r="P800" s="21"/>
      <c r="R800" s="21"/>
      <c r="S800" s="21"/>
      <c r="T800" s="21"/>
    </row>
    <row r="801" spans="3:20" ht="15" x14ac:dyDescent="0.25">
      <c r="C801" s="21"/>
      <c r="F801" s="21"/>
      <c r="P801" s="21"/>
      <c r="R801" s="21"/>
      <c r="S801" s="21"/>
      <c r="T801" s="21"/>
    </row>
    <row r="802" spans="3:20" ht="15" x14ac:dyDescent="0.25">
      <c r="C802" s="21"/>
      <c r="F802" s="21"/>
      <c r="P802" s="21"/>
      <c r="R802" s="21"/>
      <c r="S802" s="21"/>
      <c r="T802" s="21"/>
    </row>
    <row r="803" spans="3:20" ht="15" x14ac:dyDescent="0.25">
      <c r="C803" s="21"/>
      <c r="F803" s="21"/>
      <c r="P803" s="21"/>
      <c r="R803" s="21"/>
      <c r="S803" s="21"/>
      <c r="T803" s="21"/>
    </row>
    <row r="804" spans="3:20" ht="15" x14ac:dyDescent="0.25">
      <c r="C804" s="21"/>
      <c r="F804" s="21"/>
      <c r="P804" s="21"/>
      <c r="R804" s="21"/>
      <c r="S804" s="21"/>
      <c r="T804" s="21"/>
    </row>
    <row r="805" spans="3:20" ht="15" x14ac:dyDescent="0.25">
      <c r="C805" s="21"/>
      <c r="F805" s="21"/>
      <c r="P805" s="21"/>
      <c r="R805" s="21"/>
      <c r="S805" s="21"/>
      <c r="T805" s="21"/>
    </row>
    <row r="806" spans="3:20" ht="15" x14ac:dyDescent="0.25">
      <c r="C806" s="21"/>
      <c r="F806" s="21"/>
      <c r="P806" s="21"/>
      <c r="R806" s="21"/>
      <c r="S806" s="21"/>
      <c r="T806" s="21"/>
    </row>
    <row r="807" spans="3:20" ht="15" x14ac:dyDescent="0.25">
      <c r="C807" s="21"/>
      <c r="F807" s="21"/>
      <c r="P807" s="21"/>
      <c r="R807" s="21"/>
      <c r="S807" s="21"/>
      <c r="T807" s="21"/>
    </row>
    <row r="808" spans="3:20" ht="15" x14ac:dyDescent="0.25">
      <c r="C808" s="21"/>
      <c r="F808" s="21"/>
      <c r="P808" s="21"/>
      <c r="R808" s="21"/>
      <c r="S808" s="21"/>
      <c r="T808" s="21"/>
    </row>
    <row r="809" spans="3:20" ht="15" x14ac:dyDescent="0.25">
      <c r="C809" s="21"/>
      <c r="F809" s="21"/>
      <c r="P809" s="21"/>
      <c r="R809" s="21"/>
      <c r="S809" s="21"/>
      <c r="T809" s="21"/>
    </row>
    <row r="810" spans="3:20" ht="15" x14ac:dyDescent="0.25">
      <c r="C810" s="21"/>
      <c r="F810" s="21"/>
      <c r="P810" s="21"/>
      <c r="R810" s="21"/>
      <c r="S810" s="21"/>
      <c r="T810" s="21"/>
    </row>
    <row r="811" spans="3:20" ht="15" x14ac:dyDescent="0.25">
      <c r="C811" s="21"/>
      <c r="F811" s="21"/>
      <c r="P811" s="21"/>
      <c r="R811" s="21"/>
      <c r="S811" s="21"/>
      <c r="T811" s="21"/>
    </row>
    <row r="812" spans="3:20" ht="15" x14ac:dyDescent="0.25">
      <c r="C812" s="21"/>
      <c r="F812" s="21"/>
      <c r="P812" s="21"/>
      <c r="R812" s="21"/>
      <c r="S812" s="21"/>
      <c r="T812" s="21"/>
    </row>
    <row r="813" spans="3:20" ht="15" x14ac:dyDescent="0.25">
      <c r="C813" s="21"/>
      <c r="F813" s="21"/>
      <c r="P813" s="21"/>
      <c r="R813" s="21"/>
      <c r="S813" s="21"/>
      <c r="T813" s="21"/>
    </row>
    <row r="814" spans="3:20" ht="15" x14ac:dyDescent="0.25">
      <c r="C814" s="21"/>
      <c r="F814" s="21"/>
      <c r="P814" s="21"/>
      <c r="R814" s="21"/>
      <c r="S814" s="21"/>
      <c r="T814" s="21"/>
    </row>
    <row r="815" spans="3:20" ht="15" x14ac:dyDescent="0.25">
      <c r="C815" s="21"/>
      <c r="F815" s="21"/>
      <c r="P815" s="21"/>
      <c r="R815" s="21"/>
      <c r="S815" s="21"/>
      <c r="T815" s="21"/>
    </row>
    <row r="816" spans="3:20" ht="15" x14ac:dyDescent="0.25">
      <c r="C816" s="21"/>
      <c r="F816" s="21"/>
      <c r="P816" s="21"/>
      <c r="R816" s="21"/>
      <c r="S816" s="21"/>
      <c r="T816" s="21"/>
    </row>
    <row r="817" spans="3:20" ht="15" x14ac:dyDescent="0.25">
      <c r="C817" s="21"/>
      <c r="F817" s="21"/>
      <c r="P817" s="21"/>
      <c r="R817" s="21"/>
      <c r="S817" s="21"/>
      <c r="T817" s="21"/>
    </row>
    <row r="818" spans="3:20" ht="15" x14ac:dyDescent="0.25">
      <c r="C818" s="21"/>
      <c r="F818" s="21"/>
      <c r="P818" s="21"/>
      <c r="R818" s="21"/>
      <c r="S818" s="21"/>
      <c r="T818" s="21"/>
    </row>
    <row r="819" spans="3:20" ht="15" x14ac:dyDescent="0.25">
      <c r="C819" s="21"/>
      <c r="F819" s="21"/>
      <c r="P819" s="21"/>
      <c r="R819" s="21"/>
      <c r="S819" s="21"/>
      <c r="T819" s="21"/>
    </row>
    <row r="820" spans="3:20" ht="15" x14ac:dyDescent="0.25">
      <c r="C820" s="21"/>
      <c r="F820" s="21"/>
      <c r="P820" s="21"/>
      <c r="R820" s="21"/>
      <c r="S820" s="21"/>
      <c r="T820" s="21"/>
    </row>
    <row r="821" spans="3:20" ht="15" x14ac:dyDescent="0.25">
      <c r="C821" s="21"/>
      <c r="F821" s="21"/>
      <c r="P821" s="21"/>
      <c r="R821" s="21"/>
      <c r="S821" s="21"/>
      <c r="T821" s="21"/>
    </row>
    <row r="822" spans="3:20" ht="15" x14ac:dyDescent="0.25">
      <c r="C822" s="21"/>
      <c r="F822" s="21"/>
      <c r="P822" s="21"/>
      <c r="R822" s="21"/>
      <c r="S822" s="21"/>
      <c r="T822" s="21"/>
    </row>
    <row r="823" spans="3:20" ht="15" x14ac:dyDescent="0.25">
      <c r="C823" s="21"/>
      <c r="F823" s="21"/>
      <c r="P823" s="21"/>
      <c r="R823" s="21"/>
      <c r="S823" s="21"/>
      <c r="T823" s="21"/>
    </row>
    <row r="824" spans="3:20" ht="15" x14ac:dyDescent="0.25">
      <c r="C824" s="21"/>
      <c r="F824" s="21"/>
      <c r="P824" s="21"/>
      <c r="R824" s="21"/>
      <c r="S824" s="21"/>
      <c r="T824" s="21"/>
    </row>
    <row r="825" spans="3:20" ht="15" x14ac:dyDescent="0.25">
      <c r="C825" s="21"/>
      <c r="F825" s="21"/>
      <c r="P825" s="21"/>
      <c r="R825" s="21"/>
      <c r="S825" s="21"/>
      <c r="T825" s="21"/>
    </row>
    <row r="826" spans="3:20" ht="15" x14ac:dyDescent="0.25">
      <c r="C826" s="21"/>
      <c r="F826" s="21"/>
      <c r="P826" s="21"/>
      <c r="R826" s="21"/>
      <c r="S826" s="21"/>
      <c r="T826" s="21"/>
    </row>
    <row r="827" spans="3:20" ht="15" x14ac:dyDescent="0.25">
      <c r="C827" s="21"/>
      <c r="F827" s="21"/>
      <c r="P827" s="21"/>
      <c r="R827" s="21"/>
      <c r="S827" s="21"/>
      <c r="T827" s="21"/>
    </row>
    <row r="828" spans="3:20" ht="15" x14ac:dyDescent="0.25">
      <c r="C828" s="21"/>
      <c r="F828" s="21"/>
      <c r="P828" s="21"/>
      <c r="R828" s="21"/>
      <c r="S828" s="21"/>
      <c r="T828" s="21"/>
    </row>
    <row r="829" spans="3:20" ht="15" x14ac:dyDescent="0.25">
      <c r="C829" s="21"/>
      <c r="F829" s="21"/>
      <c r="P829" s="21"/>
      <c r="R829" s="21"/>
      <c r="S829" s="21"/>
      <c r="T829" s="21"/>
    </row>
    <row r="830" spans="3:20" ht="15" x14ac:dyDescent="0.25">
      <c r="C830" s="21"/>
      <c r="F830" s="21"/>
      <c r="P830" s="21"/>
      <c r="R830" s="21"/>
      <c r="S830" s="21"/>
      <c r="T830" s="21"/>
    </row>
    <row r="831" spans="3:20" ht="15" x14ac:dyDescent="0.25">
      <c r="C831" s="21"/>
      <c r="F831" s="21"/>
      <c r="P831" s="21"/>
      <c r="R831" s="21"/>
      <c r="S831" s="21"/>
      <c r="T831" s="21"/>
    </row>
    <row r="832" spans="3:20" ht="15" x14ac:dyDescent="0.25">
      <c r="C832" s="21"/>
      <c r="F832" s="21"/>
      <c r="P832" s="21"/>
      <c r="R832" s="21"/>
      <c r="S832" s="21"/>
      <c r="T832" s="21"/>
    </row>
    <row r="833" spans="3:20" ht="15" x14ac:dyDescent="0.25">
      <c r="C833" s="21"/>
      <c r="F833" s="21"/>
      <c r="P833" s="21"/>
      <c r="R833" s="21"/>
      <c r="S833" s="21"/>
      <c r="T833" s="21"/>
    </row>
    <row r="834" spans="3:20" ht="15" x14ac:dyDescent="0.25">
      <c r="C834" s="21"/>
      <c r="F834" s="21"/>
      <c r="P834" s="21"/>
      <c r="R834" s="21"/>
      <c r="S834" s="21"/>
      <c r="T834" s="21"/>
    </row>
    <row r="835" spans="3:20" ht="15" x14ac:dyDescent="0.25">
      <c r="C835" s="21"/>
      <c r="F835" s="21"/>
      <c r="P835" s="21"/>
      <c r="R835" s="21"/>
      <c r="S835" s="21"/>
      <c r="T835" s="21"/>
    </row>
    <row r="836" spans="3:20" ht="15" x14ac:dyDescent="0.25">
      <c r="C836" s="21"/>
      <c r="F836" s="21"/>
      <c r="P836" s="21"/>
      <c r="R836" s="21"/>
      <c r="S836" s="21"/>
      <c r="T836" s="21"/>
    </row>
    <row r="837" spans="3:20" ht="15" x14ac:dyDescent="0.25">
      <c r="C837" s="21"/>
      <c r="F837" s="21"/>
      <c r="P837" s="21"/>
      <c r="R837" s="21"/>
      <c r="S837" s="21"/>
      <c r="T837" s="21"/>
    </row>
    <row r="838" spans="3:20" ht="15" x14ac:dyDescent="0.25">
      <c r="C838" s="21"/>
      <c r="F838" s="21"/>
      <c r="P838" s="21"/>
      <c r="R838" s="21"/>
      <c r="S838" s="21"/>
      <c r="T838" s="21"/>
    </row>
    <row r="839" spans="3:20" ht="15" x14ac:dyDescent="0.25">
      <c r="C839" s="21"/>
      <c r="F839" s="21"/>
      <c r="P839" s="21"/>
      <c r="R839" s="21"/>
      <c r="S839" s="21"/>
      <c r="T839" s="21"/>
    </row>
    <row r="840" spans="3:20" ht="15" x14ac:dyDescent="0.25">
      <c r="C840" s="21"/>
      <c r="F840" s="21"/>
      <c r="P840" s="21"/>
      <c r="R840" s="21"/>
      <c r="S840" s="21"/>
      <c r="T840" s="21"/>
    </row>
    <row r="841" spans="3:20" ht="15" x14ac:dyDescent="0.25">
      <c r="C841" s="21"/>
      <c r="F841" s="21"/>
      <c r="P841" s="21"/>
      <c r="R841" s="21"/>
      <c r="S841" s="21"/>
      <c r="T841" s="21"/>
    </row>
    <row r="842" spans="3:20" ht="15" x14ac:dyDescent="0.25">
      <c r="C842" s="21"/>
      <c r="F842" s="21"/>
      <c r="P842" s="21"/>
      <c r="R842" s="21"/>
      <c r="S842" s="21"/>
      <c r="T842" s="21"/>
    </row>
    <row r="843" spans="3:20" ht="15" x14ac:dyDescent="0.25">
      <c r="C843" s="21"/>
      <c r="F843" s="21"/>
      <c r="P843" s="21"/>
      <c r="R843" s="21"/>
      <c r="S843" s="21"/>
      <c r="T843" s="21"/>
    </row>
    <row r="844" spans="3:20" ht="15" x14ac:dyDescent="0.25">
      <c r="C844" s="21"/>
      <c r="F844" s="21"/>
      <c r="P844" s="21"/>
      <c r="R844" s="21"/>
      <c r="S844" s="21"/>
      <c r="T844" s="21"/>
    </row>
    <row r="845" spans="3:20" ht="15" x14ac:dyDescent="0.25">
      <c r="C845" s="21"/>
      <c r="F845" s="21"/>
      <c r="P845" s="21"/>
      <c r="R845" s="21"/>
      <c r="S845" s="21"/>
      <c r="T845" s="21"/>
    </row>
    <row r="846" spans="3:20" ht="15" x14ac:dyDescent="0.25">
      <c r="C846" s="21"/>
      <c r="F846" s="21"/>
      <c r="P846" s="21"/>
      <c r="R846" s="21"/>
      <c r="S846" s="21"/>
      <c r="T846" s="21"/>
    </row>
    <row r="847" spans="3:20" ht="15" x14ac:dyDescent="0.25">
      <c r="C847" s="21"/>
      <c r="F847" s="21"/>
      <c r="P847" s="21"/>
      <c r="R847" s="21"/>
      <c r="S847" s="21"/>
      <c r="T847" s="21"/>
    </row>
    <row r="848" spans="3:20" ht="15" x14ac:dyDescent="0.25">
      <c r="C848" s="21"/>
      <c r="F848" s="21"/>
      <c r="P848" s="21"/>
      <c r="R848" s="21"/>
      <c r="S848" s="21"/>
      <c r="T848" s="21"/>
    </row>
    <row r="849" spans="3:20" ht="15" x14ac:dyDescent="0.25">
      <c r="C849" s="21"/>
      <c r="F849" s="21"/>
      <c r="P849" s="21"/>
      <c r="R849" s="21"/>
      <c r="S849" s="21"/>
      <c r="T849" s="21"/>
    </row>
    <row r="850" spans="3:20" ht="15" x14ac:dyDescent="0.25">
      <c r="C850" s="21"/>
      <c r="F850" s="21"/>
      <c r="P850" s="21"/>
      <c r="R850" s="21"/>
      <c r="S850" s="21"/>
      <c r="T850" s="21"/>
    </row>
    <row r="851" spans="3:20" ht="15" x14ac:dyDescent="0.25">
      <c r="C851" s="21"/>
      <c r="F851" s="21"/>
      <c r="P851" s="21"/>
      <c r="R851" s="21"/>
      <c r="S851" s="21"/>
      <c r="T851" s="21"/>
    </row>
    <row r="852" spans="3:20" ht="15" x14ac:dyDescent="0.25">
      <c r="C852" s="21"/>
      <c r="F852" s="21"/>
      <c r="P852" s="21"/>
      <c r="R852" s="21"/>
      <c r="S852" s="21"/>
      <c r="T852" s="21"/>
    </row>
    <row r="853" spans="3:20" ht="15" x14ac:dyDescent="0.25">
      <c r="C853" s="21"/>
      <c r="F853" s="21"/>
      <c r="P853" s="21"/>
      <c r="R853" s="21"/>
      <c r="S853" s="21"/>
      <c r="T853" s="21"/>
    </row>
    <row r="854" spans="3:20" ht="15" x14ac:dyDescent="0.25">
      <c r="C854" s="21"/>
      <c r="F854" s="21"/>
      <c r="P854" s="21"/>
      <c r="R854" s="21"/>
      <c r="S854" s="21"/>
      <c r="T854" s="21"/>
    </row>
    <row r="855" spans="3:20" ht="15" x14ac:dyDescent="0.25">
      <c r="C855" s="21"/>
      <c r="F855" s="21"/>
      <c r="P855" s="21"/>
      <c r="R855" s="21"/>
      <c r="S855" s="21"/>
      <c r="T855" s="21"/>
    </row>
    <row r="856" spans="3:20" ht="15" x14ac:dyDescent="0.25">
      <c r="C856" s="21"/>
      <c r="F856" s="21"/>
      <c r="P856" s="21"/>
      <c r="R856" s="21"/>
      <c r="S856" s="21"/>
      <c r="T856" s="21"/>
    </row>
    <row r="857" spans="3:20" ht="15" x14ac:dyDescent="0.25">
      <c r="C857" s="21"/>
      <c r="F857" s="21"/>
      <c r="P857" s="21"/>
      <c r="R857" s="21"/>
      <c r="S857" s="21"/>
      <c r="T857" s="21"/>
    </row>
    <row r="858" spans="3:20" ht="15" x14ac:dyDescent="0.25">
      <c r="C858" s="21"/>
      <c r="F858" s="21"/>
      <c r="P858" s="21"/>
      <c r="R858" s="21"/>
      <c r="S858" s="21"/>
      <c r="T858" s="21"/>
    </row>
    <row r="859" spans="3:20" ht="15" x14ac:dyDescent="0.25">
      <c r="C859" s="21"/>
      <c r="F859" s="21"/>
      <c r="P859" s="21"/>
      <c r="R859" s="21"/>
      <c r="S859" s="21"/>
      <c r="T859" s="21"/>
    </row>
    <row r="860" spans="3:20" ht="15" x14ac:dyDescent="0.25">
      <c r="C860" s="21"/>
      <c r="F860" s="21"/>
      <c r="P860" s="21"/>
      <c r="R860" s="21"/>
      <c r="S860" s="21"/>
      <c r="T860" s="21"/>
    </row>
    <row r="861" spans="3:20" ht="15" x14ac:dyDescent="0.25">
      <c r="C861" s="21"/>
      <c r="F861" s="21"/>
      <c r="P861" s="21"/>
      <c r="R861" s="21"/>
      <c r="S861" s="21"/>
      <c r="T861" s="21"/>
    </row>
    <row r="862" spans="3:20" ht="15" x14ac:dyDescent="0.25">
      <c r="C862" s="21"/>
      <c r="F862" s="21"/>
      <c r="P862" s="21"/>
      <c r="R862" s="21"/>
      <c r="S862" s="21"/>
      <c r="T862" s="21"/>
    </row>
    <row r="863" spans="3:20" ht="15" x14ac:dyDescent="0.25">
      <c r="C863" s="21"/>
      <c r="F863" s="21"/>
      <c r="P863" s="21"/>
      <c r="R863" s="21"/>
      <c r="S863" s="21"/>
      <c r="T863" s="21"/>
    </row>
    <row r="864" spans="3:20" ht="15" x14ac:dyDescent="0.25">
      <c r="C864" s="21"/>
      <c r="F864" s="21"/>
      <c r="P864" s="21"/>
      <c r="R864" s="21"/>
      <c r="S864" s="21"/>
      <c r="T864" s="21"/>
    </row>
    <row r="865" spans="3:20" ht="15" x14ac:dyDescent="0.25">
      <c r="C865" s="21"/>
      <c r="F865" s="21"/>
      <c r="P865" s="21"/>
      <c r="R865" s="21"/>
      <c r="S865" s="21"/>
      <c r="T865" s="21"/>
    </row>
    <row r="866" spans="3:20" ht="15" x14ac:dyDescent="0.25">
      <c r="C866" s="21"/>
      <c r="F866" s="21"/>
      <c r="P866" s="21"/>
      <c r="R866" s="21"/>
      <c r="S866" s="21"/>
      <c r="T866" s="21"/>
    </row>
    <row r="867" spans="3:20" ht="15" x14ac:dyDescent="0.25">
      <c r="C867" s="21"/>
      <c r="F867" s="21"/>
      <c r="P867" s="21"/>
      <c r="R867" s="21"/>
      <c r="S867" s="21"/>
      <c r="T867" s="21"/>
    </row>
    <row r="868" spans="3:20" ht="15" x14ac:dyDescent="0.25">
      <c r="C868" s="21"/>
      <c r="F868" s="21"/>
      <c r="P868" s="21"/>
      <c r="R868" s="21"/>
      <c r="S868" s="21"/>
      <c r="T868" s="21"/>
    </row>
    <row r="869" spans="3:20" ht="15" x14ac:dyDescent="0.25">
      <c r="C869" s="21"/>
      <c r="F869" s="21"/>
      <c r="P869" s="21"/>
      <c r="R869" s="21"/>
      <c r="S869" s="21"/>
      <c r="T869" s="21"/>
    </row>
    <row r="870" spans="3:20" ht="15" x14ac:dyDescent="0.25">
      <c r="C870" s="21"/>
      <c r="F870" s="21"/>
      <c r="P870" s="21"/>
      <c r="R870" s="21"/>
      <c r="S870" s="21"/>
      <c r="T870" s="21"/>
    </row>
    <row r="871" spans="3:20" ht="15" x14ac:dyDescent="0.25">
      <c r="C871" s="21"/>
      <c r="F871" s="21"/>
      <c r="P871" s="21"/>
      <c r="R871" s="21"/>
      <c r="S871" s="21"/>
      <c r="T871" s="21"/>
    </row>
    <row r="872" spans="3:20" ht="15" x14ac:dyDescent="0.25">
      <c r="C872" s="21"/>
      <c r="F872" s="21"/>
      <c r="P872" s="21"/>
      <c r="R872" s="21"/>
      <c r="S872" s="21"/>
      <c r="T872" s="21"/>
    </row>
    <row r="873" spans="3:20" ht="15" x14ac:dyDescent="0.25">
      <c r="C873" s="21"/>
      <c r="F873" s="21"/>
      <c r="P873" s="21"/>
      <c r="R873" s="21"/>
      <c r="S873" s="21"/>
      <c r="T873" s="21"/>
    </row>
    <row r="874" spans="3:20" ht="15" x14ac:dyDescent="0.25">
      <c r="C874" s="21"/>
      <c r="F874" s="21"/>
      <c r="P874" s="21"/>
      <c r="R874" s="21"/>
      <c r="S874" s="21"/>
      <c r="T874" s="21"/>
    </row>
    <row r="875" spans="3:20" ht="15" x14ac:dyDescent="0.25">
      <c r="C875" s="21"/>
      <c r="F875" s="21"/>
      <c r="P875" s="21"/>
      <c r="R875" s="21"/>
      <c r="S875" s="21"/>
      <c r="T875" s="21"/>
    </row>
    <row r="876" spans="3:20" ht="15" x14ac:dyDescent="0.25">
      <c r="C876" s="21"/>
      <c r="F876" s="21"/>
      <c r="P876" s="21"/>
      <c r="R876" s="21"/>
      <c r="S876" s="21"/>
      <c r="T876" s="21"/>
    </row>
    <row r="877" spans="3:20" ht="15" x14ac:dyDescent="0.25">
      <c r="C877" s="21"/>
      <c r="F877" s="21"/>
      <c r="P877" s="21"/>
      <c r="R877" s="21"/>
      <c r="S877" s="21"/>
      <c r="T877" s="21"/>
    </row>
    <row r="878" spans="3:20" ht="15" x14ac:dyDescent="0.25">
      <c r="C878" s="21"/>
      <c r="F878" s="21"/>
      <c r="P878" s="21"/>
      <c r="R878" s="21"/>
      <c r="S878" s="21"/>
      <c r="T878" s="21"/>
    </row>
    <row r="879" spans="3:20" ht="15" x14ac:dyDescent="0.25">
      <c r="C879" s="21"/>
      <c r="F879" s="21"/>
      <c r="P879" s="21"/>
      <c r="R879" s="21"/>
      <c r="S879" s="21"/>
      <c r="T879" s="21"/>
    </row>
    <row r="880" spans="3:20" ht="15" x14ac:dyDescent="0.25">
      <c r="C880" s="21"/>
      <c r="F880" s="21"/>
      <c r="P880" s="21"/>
      <c r="R880" s="21"/>
      <c r="S880" s="21"/>
      <c r="T880" s="21"/>
    </row>
    <row r="881" spans="3:20" ht="15" x14ac:dyDescent="0.25">
      <c r="C881" s="21"/>
      <c r="F881" s="21"/>
      <c r="P881" s="21"/>
      <c r="R881" s="21"/>
      <c r="S881" s="21"/>
      <c r="T881" s="21"/>
    </row>
    <row r="882" spans="3:20" ht="15" x14ac:dyDescent="0.25">
      <c r="C882" s="21"/>
      <c r="F882" s="21"/>
      <c r="P882" s="21"/>
      <c r="R882" s="21"/>
      <c r="S882" s="21"/>
      <c r="T882" s="21"/>
    </row>
    <row r="883" spans="3:20" ht="15" x14ac:dyDescent="0.25">
      <c r="C883" s="21"/>
      <c r="F883" s="21"/>
      <c r="P883" s="21"/>
      <c r="R883" s="21"/>
      <c r="S883" s="21"/>
      <c r="T883" s="21"/>
    </row>
    <row r="884" spans="3:20" ht="15" x14ac:dyDescent="0.25">
      <c r="C884" s="21"/>
      <c r="F884" s="21"/>
      <c r="P884" s="21"/>
      <c r="R884" s="21"/>
      <c r="S884" s="21"/>
      <c r="T884" s="21"/>
    </row>
    <row r="885" spans="3:20" ht="15" x14ac:dyDescent="0.25">
      <c r="C885" s="21"/>
      <c r="F885" s="21"/>
      <c r="P885" s="21"/>
      <c r="R885" s="21"/>
      <c r="S885" s="21"/>
      <c r="T885" s="21"/>
    </row>
    <row r="886" spans="3:20" ht="15" x14ac:dyDescent="0.25">
      <c r="C886" s="21"/>
      <c r="F886" s="21"/>
      <c r="P886" s="21"/>
      <c r="R886" s="21"/>
      <c r="S886" s="21"/>
      <c r="T886" s="21"/>
    </row>
    <row r="887" spans="3:20" ht="15" x14ac:dyDescent="0.25">
      <c r="C887" s="21"/>
      <c r="F887" s="21"/>
      <c r="P887" s="21"/>
      <c r="R887" s="21"/>
      <c r="S887" s="21"/>
      <c r="T887" s="21"/>
    </row>
    <row r="888" spans="3:20" ht="15" x14ac:dyDescent="0.25">
      <c r="C888" s="21"/>
      <c r="F888" s="21"/>
      <c r="P888" s="21"/>
      <c r="R888" s="21"/>
      <c r="S888" s="21"/>
      <c r="T888" s="21"/>
    </row>
    <row r="889" spans="3:20" ht="15" x14ac:dyDescent="0.25">
      <c r="C889" s="21"/>
      <c r="F889" s="21"/>
      <c r="P889" s="21"/>
      <c r="R889" s="21"/>
      <c r="S889" s="21"/>
      <c r="T889" s="21"/>
    </row>
    <row r="890" spans="3:20" ht="15" x14ac:dyDescent="0.25">
      <c r="C890" s="21"/>
      <c r="F890" s="21"/>
      <c r="P890" s="21"/>
      <c r="R890" s="21"/>
      <c r="S890" s="21"/>
      <c r="T890" s="21"/>
    </row>
    <row r="891" spans="3:20" ht="15" x14ac:dyDescent="0.25">
      <c r="C891" s="21"/>
      <c r="F891" s="21"/>
      <c r="P891" s="21"/>
      <c r="R891" s="21"/>
      <c r="S891" s="21"/>
      <c r="T891" s="21"/>
    </row>
    <row r="892" spans="3:20" ht="15" x14ac:dyDescent="0.25">
      <c r="C892" s="21"/>
      <c r="F892" s="21"/>
      <c r="P892" s="21"/>
      <c r="R892" s="21"/>
      <c r="S892" s="21"/>
      <c r="T892" s="21"/>
    </row>
    <row r="893" spans="3:20" ht="15" x14ac:dyDescent="0.25">
      <c r="C893" s="21"/>
      <c r="F893" s="21"/>
      <c r="P893" s="21"/>
      <c r="R893" s="21"/>
      <c r="S893" s="21"/>
      <c r="T893" s="21"/>
    </row>
    <row r="894" spans="3:20" ht="15" x14ac:dyDescent="0.25">
      <c r="C894" s="21"/>
      <c r="F894" s="21"/>
      <c r="P894" s="21"/>
      <c r="R894" s="21"/>
      <c r="S894" s="21"/>
      <c r="T894" s="21"/>
    </row>
    <row r="895" spans="3:20" ht="15" x14ac:dyDescent="0.25">
      <c r="C895" s="21"/>
      <c r="F895" s="21"/>
      <c r="P895" s="21"/>
      <c r="R895" s="21"/>
      <c r="S895" s="21"/>
      <c r="T895" s="21"/>
    </row>
    <row r="896" spans="3:20" ht="15" x14ac:dyDescent="0.25">
      <c r="C896" s="21"/>
      <c r="F896" s="21"/>
      <c r="P896" s="21"/>
      <c r="R896" s="21"/>
      <c r="S896" s="21"/>
      <c r="T896" s="21"/>
    </row>
    <row r="897" spans="3:20" ht="15" x14ac:dyDescent="0.25">
      <c r="C897" s="21"/>
      <c r="F897" s="21"/>
      <c r="P897" s="21"/>
      <c r="R897" s="21"/>
      <c r="S897" s="21"/>
      <c r="T897" s="21"/>
    </row>
    <row r="898" spans="3:20" ht="15" x14ac:dyDescent="0.25">
      <c r="C898" s="21"/>
      <c r="F898" s="21"/>
      <c r="P898" s="21"/>
      <c r="R898" s="21"/>
      <c r="S898" s="21"/>
      <c r="T898" s="21"/>
    </row>
    <row r="899" spans="3:20" ht="15" x14ac:dyDescent="0.25">
      <c r="C899" s="21"/>
      <c r="F899" s="21"/>
      <c r="P899" s="21"/>
      <c r="R899" s="21"/>
      <c r="S899" s="21"/>
      <c r="T899" s="21"/>
    </row>
    <row r="900" spans="3:20" ht="15" x14ac:dyDescent="0.25">
      <c r="C900" s="21"/>
      <c r="F900" s="21"/>
      <c r="P900" s="21"/>
      <c r="R900" s="21"/>
      <c r="S900" s="21"/>
      <c r="T900" s="21"/>
    </row>
    <row r="901" spans="3:20" ht="15" x14ac:dyDescent="0.25">
      <c r="C901" s="21"/>
      <c r="F901" s="21"/>
      <c r="P901" s="21"/>
      <c r="R901" s="21"/>
      <c r="S901" s="21"/>
      <c r="T901" s="21"/>
    </row>
    <row r="902" spans="3:20" ht="15" x14ac:dyDescent="0.25">
      <c r="C902" s="21"/>
      <c r="F902" s="21"/>
      <c r="P902" s="21"/>
      <c r="R902" s="21"/>
      <c r="S902" s="21"/>
      <c r="T902" s="21"/>
    </row>
    <row r="903" spans="3:20" ht="15" x14ac:dyDescent="0.25">
      <c r="C903" s="21"/>
      <c r="F903" s="21"/>
      <c r="P903" s="21"/>
      <c r="R903" s="21"/>
      <c r="S903" s="21"/>
      <c r="T903" s="21"/>
    </row>
    <row r="904" spans="3:20" ht="15" x14ac:dyDescent="0.25">
      <c r="C904" s="21"/>
      <c r="F904" s="21"/>
      <c r="P904" s="21"/>
      <c r="R904" s="21"/>
      <c r="S904" s="21"/>
      <c r="T904" s="21"/>
    </row>
    <row r="905" spans="3:20" ht="15" x14ac:dyDescent="0.25">
      <c r="C905" s="21"/>
      <c r="F905" s="21"/>
      <c r="P905" s="21"/>
      <c r="R905" s="21"/>
      <c r="S905" s="21"/>
      <c r="T905" s="21"/>
    </row>
    <row r="906" spans="3:20" ht="15" x14ac:dyDescent="0.25">
      <c r="C906" s="21"/>
      <c r="F906" s="21"/>
      <c r="P906" s="21"/>
      <c r="R906" s="21"/>
      <c r="S906" s="21"/>
      <c r="T906" s="21"/>
    </row>
    <row r="907" spans="3:20" ht="15" x14ac:dyDescent="0.25">
      <c r="C907" s="21"/>
      <c r="F907" s="21"/>
      <c r="P907" s="21"/>
      <c r="R907" s="21"/>
      <c r="S907" s="21"/>
      <c r="T907" s="21"/>
    </row>
    <row r="908" spans="3:20" ht="15" x14ac:dyDescent="0.25">
      <c r="C908" s="21"/>
      <c r="F908" s="21"/>
      <c r="P908" s="21"/>
      <c r="R908" s="21"/>
      <c r="S908" s="21"/>
      <c r="T908" s="21"/>
    </row>
    <row r="909" spans="3:20" ht="15" x14ac:dyDescent="0.25">
      <c r="C909" s="21"/>
      <c r="F909" s="21"/>
      <c r="P909" s="21"/>
      <c r="R909" s="21"/>
      <c r="S909" s="21"/>
      <c r="T909" s="21"/>
    </row>
    <row r="910" spans="3:20" ht="15" x14ac:dyDescent="0.25">
      <c r="C910" s="21"/>
      <c r="F910" s="21"/>
      <c r="P910" s="21"/>
      <c r="R910" s="21"/>
      <c r="S910" s="21"/>
      <c r="T910" s="21"/>
    </row>
    <row r="911" spans="3:20" ht="15" x14ac:dyDescent="0.25">
      <c r="C911" s="21"/>
      <c r="F911" s="21"/>
      <c r="P911" s="21"/>
      <c r="R911" s="21"/>
      <c r="S911" s="21"/>
      <c r="T911" s="21"/>
    </row>
    <row r="912" spans="3:20" ht="15" x14ac:dyDescent="0.25">
      <c r="C912" s="21"/>
      <c r="F912" s="21"/>
      <c r="P912" s="21"/>
      <c r="R912" s="21"/>
      <c r="S912" s="21"/>
      <c r="T912" s="21"/>
    </row>
    <row r="913" spans="3:20" ht="15" x14ac:dyDescent="0.25">
      <c r="C913" s="21"/>
      <c r="F913" s="21"/>
      <c r="P913" s="21"/>
      <c r="R913" s="21"/>
      <c r="S913" s="21"/>
      <c r="T913" s="21"/>
    </row>
    <row r="914" spans="3:20" ht="15" x14ac:dyDescent="0.25">
      <c r="C914" s="21"/>
      <c r="F914" s="21"/>
      <c r="P914" s="21"/>
      <c r="R914" s="21"/>
      <c r="S914" s="21"/>
      <c r="T914" s="21"/>
    </row>
    <row r="915" spans="3:20" ht="15" x14ac:dyDescent="0.25">
      <c r="C915" s="21"/>
      <c r="F915" s="21"/>
      <c r="P915" s="21"/>
      <c r="R915" s="21"/>
      <c r="S915" s="21"/>
      <c r="T915" s="21"/>
    </row>
    <row r="916" spans="3:20" ht="15" x14ac:dyDescent="0.25">
      <c r="C916" s="21"/>
      <c r="F916" s="21"/>
      <c r="P916" s="21"/>
      <c r="R916" s="21"/>
      <c r="S916" s="21"/>
      <c r="T916" s="21"/>
    </row>
    <row r="917" spans="3:20" ht="15" x14ac:dyDescent="0.25">
      <c r="C917" s="21"/>
      <c r="F917" s="21"/>
      <c r="P917" s="21"/>
      <c r="R917" s="21"/>
      <c r="S917" s="21"/>
      <c r="T917" s="21"/>
    </row>
    <row r="918" spans="3:20" ht="15" x14ac:dyDescent="0.25">
      <c r="C918" s="21"/>
      <c r="F918" s="21"/>
      <c r="P918" s="21"/>
      <c r="R918" s="21"/>
      <c r="S918" s="21"/>
      <c r="T918" s="21"/>
    </row>
    <row r="919" spans="3:20" ht="15" x14ac:dyDescent="0.25">
      <c r="C919" s="21"/>
      <c r="F919" s="21"/>
      <c r="P919" s="21"/>
      <c r="R919" s="21"/>
      <c r="S919" s="21"/>
      <c r="T919" s="21"/>
    </row>
    <row r="920" spans="3:20" ht="15" x14ac:dyDescent="0.25">
      <c r="C920" s="21"/>
      <c r="F920" s="21"/>
      <c r="P920" s="21"/>
      <c r="R920" s="21"/>
      <c r="S920" s="21"/>
      <c r="T920" s="21"/>
    </row>
    <row r="921" spans="3:20" ht="15" x14ac:dyDescent="0.25">
      <c r="C921" s="21"/>
      <c r="F921" s="21"/>
      <c r="P921" s="21"/>
      <c r="R921" s="21"/>
      <c r="S921" s="21"/>
      <c r="T921" s="21"/>
    </row>
    <row r="922" spans="3:20" ht="15" x14ac:dyDescent="0.25">
      <c r="C922" s="21"/>
      <c r="F922" s="21"/>
      <c r="P922" s="21"/>
      <c r="R922" s="21"/>
      <c r="S922" s="21"/>
      <c r="T922" s="21"/>
    </row>
    <row r="923" spans="3:20" ht="15" x14ac:dyDescent="0.25">
      <c r="C923" s="21"/>
      <c r="F923" s="21"/>
      <c r="P923" s="21"/>
      <c r="R923" s="21"/>
      <c r="S923" s="21"/>
      <c r="T923" s="21"/>
    </row>
    <row r="924" spans="3:20" ht="15" x14ac:dyDescent="0.25">
      <c r="C924" s="21"/>
      <c r="F924" s="21"/>
      <c r="P924" s="21"/>
      <c r="R924" s="21"/>
      <c r="S924" s="21"/>
      <c r="T924" s="21"/>
    </row>
    <row r="925" spans="3:20" ht="15" x14ac:dyDescent="0.25">
      <c r="C925" s="21"/>
      <c r="F925" s="21"/>
      <c r="P925" s="21"/>
      <c r="R925" s="21"/>
      <c r="S925" s="21"/>
      <c r="T925" s="21"/>
    </row>
    <row r="926" spans="3:20" ht="15" x14ac:dyDescent="0.25">
      <c r="C926" s="21"/>
      <c r="F926" s="21"/>
      <c r="P926" s="21"/>
      <c r="R926" s="21"/>
      <c r="S926" s="21"/>
      <c r="T926" s="21"/>
    </row>
    <row r="927" spans="3:20" ht="15" x14ac:dyDescent="0.25">
      <c r="C927" s="21"/>
      <c r="F927" s="21"/>
      <c r="P927" s="21"/>
      <c r="R927" s="21"/>
      <c r="S927" s="21"/>
      <c r="T927" s="21"/>
    </row>
    <row r="928" spans="3:20" ht="15" x14ac:dyDescent="0.25">
      <c r="C928" s="21"/>
      <c r="F928" s="21"/>
      <c r="P928" s="21"/>
      <c r="R928" s="21"/>
      <c r="S928" s="21"/>
      <c r="T928" s="21"/>
    </row>
    <row r="929" spans="3:20" ht="15" x14ac:dyDescent="0.25">
      <c r="C929" s="21"/>
      <c r="F929" s="21"/>
      <c r="P929" s="21"/>
      <c r="R929" s="21"/>
      <c r="S929" s="21"/>
      <c r="T929" s="21"/>
    </row>
    <row r="930" spans="3:20" ht="15" x14ac:dyDescent="0.25">
      <c r="C930" s="21"/>
      <c r="F930" s="21"/>
      <c r="P930" s="21"/>
      <c r="R930" s="21"/>
      <c r="S930" s="21"/>
      <c r="T930" s="21"/>
    </row>
    <row r="931" spans="3:20" ht="15" x14ac:dyDescent="0.25">
      <c r="C931" s="21"/>
      <c r="F931" s="21"/>
      <c r="P931" s="21"/>
      <c r="R931" s="21"/>
      <c r="S931" s="21"/>
      <c r="T931" s="21"/>
    </row>
    <row r="932" spans="3:20" ht="15" x14ac:dyDescent="0.25">
      <c r="C932" s="21"/>
      <c r="F932" s="21"/>
      <c r="P932" s="21"/>
      <c r="R932" s="21"/>
      <c r="S932" s="21"/>
      <c r="T932" s="21"/>
    </row>
    <row r="933" spans="3:20" ht="15" x14ac:dyDescent="0.25">
      <c r="C933" s="21"/>
      <c r="F933" s="21"/>
      <c r="P933" s="21"/>
      <c r="R933" s="21"/>
      <c r="S933" s="21"/>
      <c r="T933" s="21"/>
    </row>
    <row r="934" spans="3:20" ht="15" x14ac:dyDescent="0.25">
      <c r="C934" s="21"/>
      <c r="F934" s="21"/>
      <c r="P934" s="21"/>
      <c r="R934" s="21"/>
      <c r="S934" s="21"/>
      <c r="T934" s="21"/>
    </row>
    <row r="935" spans="3:20" ht="15" x14ac:dyDescent="0.25">
      <c r="C935" s="21"/>
      <c r="F935" s="21"/>
      <c r="P935" s="21"/>
      <c r="R935" s="21"/>
      <c r="S935" s="21"/>
      <c r="T935" s="21"/>
    </row>
    <row r="936" spans="3:20" ht="15" x14ac:dyDescent="0.25">
      <c r="C936" s="21"/>
      <c r="F936" s="21"/>
      <c r="P936" s="21"/>
      <c r="R936" s="21"/>
      <c r="S936" s="21"/>
      <c r="T936" s="21"/>
    </row>
    <row r="937" spans="3:20" ht="15" x14ac:dyDescent="0.25">
      <c r="C937" s="21"/>
      <c r="F937" s="21"/>
      <c r="P937" s="21"/>
      <c r="R937" s="21"/>
      <c r="S937" s="21"/>
      <c r="T937" s="21"/>
    </row>
    <row r="938" spans="3:20" ht="15" x14ac:dyDescent="0.25">
      <c r="C938" s="21"/>
      <c r="F938" s="21"/>
      <c r="P938" s="21"/>
      <c r="R938" s="21"/>
      <c r="S938" s="21"/>
      <c r="T938" s="21"/>
    </row>
    <row r="939" spans="3:20" ht="15" x14ac:dyDescent="0.25">
      <c r="C939" s="21"/>
      <c r="F939" s="21"/>
      <c r="P939" s="21"/>
      <c r="R939" s="21"/>
      <c r="S939" s="21"/>
      <c r="T939" s="21"/>
    </row>
    <row r="940" spans="3:20" ht="15" x14ac:dyDescent="0.25">
      <c r="C940" s="21"/>
      <c r="F940" s="21"/>
      <c r="P940" s="21"/>
      <c r="R940" s="21"/>
      <c r="S940" s="21"/>
      <c r="T940" s="21"/>
    </row>
    <row r="941" spans="3:20" ht="15" x14ac:dyDescent="0.25">
      <c r="C941" s="21"/>
      <c r="F941" s="21"/>
      <c r="P941" s="21"/>
      <c r="R941" s="21"/>
      <c r="S941" s="21"/>
      <c r="T941" s="21"/>
    </row>
    <row r="942" spans="3:20" ht="15" x14ac:dyDescent="0.25">
      <c r="C942" s="21"/>
      <c r="F942" s="21"/>
      <c r="P942" s="21"/>
      <c r="R942" s="21"/>
      <c r="S942" s="21"/>
      <c r="T942" s="21"/>
    </row>
    <row r="943" spans="3:20" ht="15" x14ac:dyDescent="0.25">
      <c r="C943" s="21"/>
      <c r="F943" s="21"/>
      <c r="P943" s="21"/>
      <c r="R943" s="21"/>
      <c r="S943" s="21"/>
      <c r="T943" s="21"/>
    </row>
    <row r="944" spans="3:20" ht="15" x14ac:dyDescent="0.25">
      <c r="C944" s="21"/>
      <c r="F944" s="21"/>
      <c r="P944" s="21"/>
      <c r="R944" s="21"/>
      <c r="S944" s="21"/>
      <c r="T944" s="21"/>
    </row>
    <row r="945" spans="3:20" ht="15" x14ac:dyDescent="0.25">
      <c r="C945" s="21"/>
      <c r="F945" s="21"/>
      <c r="P945" s="21"/>
      <c r="R945" s="21"/>
      <c r="S945" s="21"/>
      <c r="T945" s="21"/>
    </row>
    <row r="946" spans="3:20" ht="15" x14ac:dyDescent="0.25">
      <c r="C946" s="21"/>
      <c r="F946" s="21"/>
      <c r="P946" s="21"/>
      <c r="R946" s="21"/>
      <c r="S946" s="21"/>
      <c r="T946" s="21"/>
    </row>
    <row r="947" spans="3:20" ht="15" x14ac:dyDescent="0.25">
      <c r="C947" s="21"/>
      <c r="F947" s="21"/>
      <c r="P947" s="21"/>
      <c r="R947" s="21"/>
      <c r="S947" s="21"/>
      <c r="T947" s="21"/>
    </row>
    <row r="948" spans="3:20" ht="15" x14ac:dyDescent="0.25">
      <c r="C948" s="21"/>
      <c r="F948" s="21"/>
      <c r="P948" s="21"/>
      <c r="R948" s="21"/>
      <c r="S948" s="21"/>
      <c r="T948" s="21"/>
    </row>
    <row r="949" spans="3:20" ht="15" x14ac:dyDescent="0.25">
      <c r="C949" s="21"/>
      <c r="F949" s="21"/>
      <c r="P949" s="21"/>
      <c r="R949" s="21"/>
      <c r="S949" s="21"/>
      <c r="T949" s="21"/>
    </row>
    <row r="950" spans="3:20" ht="15" x14ac:dyDescent="0.25">
      <c r="C950" s="21"/>
      <c r="F950" s="21"/>
      <c r="P950" s="21"/>
      <c r="R950" s="21"/>
      <c r="S950" s="21"/>
      <c r="T950" s="21"/>
    </row>
    <row r="951" spans="3:20" ht="15" x14ac:dyDescent="0.25">
      <c r="C951" s="21"/>
      <c r="F951" s="21"/>
      <c r="P951" s="21"/>
      <c r="R951" s="21"/>
      <c r="S951" s="21"/>
      <c r="T951" s="21"/>
    </row>
    <row r="952" spans="3:20" ht="15" x14ac:dyDescent="0.25">
      <c r="C952" s="21"/>
      <c r="F952" s="21"/>
      <c r="P952" s="21"/>
      <c r="R952" s="21"/>
      <c r="S952" s="21"/>
      <c r="T952" s="21"/>
    </row>
    <row r="953" spans="3:20" ht="15" x14ac:dyDescent="0.25">
      <c r="C953" s="21"/>
      <c r="F953" s="21"/>
      <c r="P953" s="21"/>
      <c r="R953" s="21"/>
      <c r="S953" s="21"/>
      <c r="T953" s="21"/>
    </row>
    <row r="954" spans="3:20" ht="15" x14ac:dyDescent="0.25">
      <c r="C954" s="21"/>
      <c r="F954" s="21"/>
      <c r="P954" s="21"/>
      <c r="R954" s="21"/>
      <c r="S954" s="21"/>
      <c r="T954" s="21"/>
    </row>
    <row r="955" spans="3:20" ht="15" x14ac:dyDescent="0.25">
      <c r="C955" s="21"/>
      <c r="F955" s="21"/>
      <c r="P955" s="21"/>
      <c r="R955" s="21"/>
      <c r="S955" s="21"/>
      <c r="T955" s="21"/>
    </row>
    <row r="956" spans="3:20" ht="15" x14ac:dyDescent="0.25">
      <c r="C956" s="21"/>
      <c r="F956" s="21"/>
      <c r="P956" s="21"/>
      <c r="R956" s="21"/>
      <c r="S956" s="21"/>
      <c r="T956" s="21"/>
    </row>
    <row r="957" spans="3:20" ht="15" x14ac:dyDescent="0.25">
      <c r="C957" s="21"/>
      <c r="F957" s="21"/>
      <c r="P957" s="21"/>
      <c r="R957" s="21"/>
      <c r="S957" s="21"/>
      <c r="T957" s="21"/>
    </row>
    <row r="958" spans="3:20" ht="15" x14ac:dyDescent="0.25">
      <c r="C958" s="21"/>
      <c r="F958" s="21"/>
      <c r="P958" s="21"/>
      <c r="R958" s="21"/>
      <c r="S958" s="21"/>
      <c r="T958" s="21"/>
    </row>
    <row r="959" spans="3:20" ht="15" x14ac:dyDescent="0.25">
      <c r="C959" s="21"/>
      <c r="F959" s="21"/>
      <c r="P959" s="21"/>
      <c r="R959" s="21"/>
      <c r="S959" s="21"/>
      <c r="T959" s="21"/>
    </row>
    <row r="960" spans="3:20" ht="15" x14ac:dyDescent="0.25">
      <c r="C960" s="21"/>
      <c r="F960" s="21"/>
      <c r="P960" s="21"/>
      <c r="R960" s="21"/>
      <c r="S960" s="21"/>
      <c r="T960" s="21"/>
    </row>
    <row r="961" spans="3:20" ht="15" x14ac:dyDescent="0.25">
      <c r="C961" s="21"/>
      <c r="F961" s="21"/>
      <c r="P961" s="21"/>
      <c r="R961" s="21"/>
      <c r="S961" s="21"/>
      <c r="T961" s="21"/>
    </row>
    <row r="962" spans="3:20" ht="15" x14ac:dyDescent="0.25">
      <c r="C962" s="21"/>
      <c r="F962" s="21"/>
      <c r="P962" s="21"/>
      <c r="R962" s="21"/>
      <c r="S962" s="21"/>
      <c r="T962" s="21"/>
    </row>
    <row r="963" spans="3:20" ht="15" x14ac:dyDescent="0.25">
      <c r="C963" s="21"/>
      <c r="F963" s="21"/>
      <c r="P963" s="21"/>
      <c r="R963" s="21"/>
      <c r="S963" s="21"/>
      <c r="T963" s="21"/>
    </row>
    <row r="964" spans="3:20" ht="15" x14ac:dyDescent="0.25">
      <c r="C964" s="21"/>
      <c r="F964" s="21"/>
      <c r="P964" s="21"/>
      <c r="R964" s="21"/>
      <c r="S964" s="21"/>
      <c r="T964" s="21"/>
    </row>
    <row r="965" spans="3:20" ht="15" x14ac:dyDescent="0.25">
      <c r="C965" s="21"/>
      <c r="F965" s="21"/>
      <c r="P965" s="21"/>
      <c r="R965" s="21"/>
      <c r="S965" s="21"/>
      <c r="T965" s="21"/>
    </row>
    <row r="966" spans="3:20" ht="15" x14ac:dyDescent="0.25">
      <c r="C966" s="21"/>
      <c r="F966" s="21"/>
      <c r="P966" s="21"/>
      <c r="R966" s="21"/>
      <c r="S966" s="21"/>
      <c r="T966" s="21"/>
    </row>
    <row r="967" spans="3:20" ht="15" x14ac:dyDescent="0.25">
      <c r="C967" s="21"/>
      <c r="F967" s="21"/>
      <c r="P967" s="21"/>
      <c r="R967" s="21"/>
      <c r="S967" s="21"/>
      <c r="T967" s="21"/>
    </row>
    <row r="968" spans="3:20" ht="15" x14ac:dyDescent="0.25">
      <c r="C968" s="21"/>
      <c r="F968" s="21"/>
      <c r="P968" s="21"/>
      <c r="R968" s="21"/>
      <c r="S968" s="21"/>
      <c r="T968" s="21"/>
    </row>
    <row r="969" spans="3:20" ht="15" x14ac:dyDescent="0.25">
      <c r="C969" s="21"/>
      <c r="F969" s="21"/>
      <c r="P969" s="21"/>
      <c r="R969" s="21"/>
      <c r="S969" s="21"/>
      <c r="T969" s="21"/>
    </row>
    <row r="970" spans="3:20" ht="15" x14ac:dyDescent="0.25">
      <c r="C970" s="21"/>
      <c r="F970" s="21"/>
      <c r="P970" s="21"/>
      <c r="R970" s="21"/>
      <c r="S970" s="21"/>
      <c r="T970" s="21"/>
    </row>
    <row r="971" spans="3:20" ht="15" x14ac:dyDescent="0.25">
      <c r="C971" s="21"/>
      <c r="F971" s="21"/>
      <c r="P971" s="21"/>
      <c r="R971" s="21"/>
      <c r="S971" s="21"/>
      <c r="T971" s="21"/>
    </row>
    <row r="972" spans="3:20" ht="15" x14ac:dyDescent="0.25">
      <c r="C972" s="21"/>
      <c r="F972" s="21"/>
      <c r="P972" s="21"/>
      <c r="R972" s="21"/>
      <c r="S972" s="21"/>
      <c r="T972" s="21"/>
    </row>
    <row r="973" spans="3:20" ht="15" x14ac:dyDescent="0.25">
      <c r="C973" s="21"/>
      <c r="F973" s="21"/>
      <c r="P973" s="21"/>
      <c r="R973" s="21"/>
      <c r="S973" s="21"/>
      <c r="T973" s="21"/>
    </row>
    <row r="974" spans="3:20" ht="15" x14ac:dyDescent="0.25">
      <c r="C974" s="21"/>
      <c r="F974" s="21"/>
      <c r="P974" s="21"/>
      <c r="R974" s="21"/>
      <c r="S974" s="21"/>
      <c r="T974" s="21"/>
    </row>
    <row r="975" spans="3:20" ht="15" x14ac:dyDescent="0.25">
      <c r="C975" s="21"/>
      <c r="F975" s="21"/>
      <c r="P975" s="21"/>
      <c r="R975" s="21"/>
      <c r="S975" s="21"/>
      <c r="T975" s="21"/>
    </row>
    <row r="976" spans="3:20" ht="15" x14ac:dyDescent="0.25">
      <c r="C976" s="21"/>
      <c r="F976" s="21"/>
      <c r="P976" s="21"/>
      <c r="R976" s="21"/>
      <c r="S976" s="21"/>
      <c r="T976" s="21"/>
    </row>
    <row r="977" spans="3:20" ht="15" x14ac:dyDescent="0.25">
      <c r="C977" s="21"/>
      <c r="F977" s="21"/>
      <c r="P977" s="21"/>
      <c r="R977" s="21"/>
      <c r="S977" s="21"/>
      <c r="T977" s="21"/>
    </row>
    <row r="978" spans="3:20" ht="15" x14ac:dyDescent="0.25">
      <c r="C978" s="21"/>
      <c r="F978" s="21"/>
      <c r="P978" s="21"/>
      <c r="R978" s="21"/>
      <c r="S978" s="21"/>
      <c r="T978" s="21"/>
    </row>
    <row r="979" spans="3:20" ht="15" x14ac:dyDescent="0.25">
      <c r="C979" s="21"/>
      <c r="F979" s="21"/>
      <c r="P979" s="21"/>
      <c r="R979" s="21"/>
      <c r="S979" s="21"/>
      <c r="T979" s="21"/>
    </row>
    <row r="980" spans="3:20" ht="15" x14ac:dyDescent="0.25">
      <c r="C980" s="21"/>
      <c r="F980" s="21"/>
      <c r="P980" s="21"/>
      <c r="R980" s="21"/>
      <c r="S980" s="21"/>
      <c r="T980" s="21"/>
    </row>
    <row r="981" spans="3:20" ht="15" x14ac:dyDescent="0.25">
      <c r="C981" s="21"/>
      <c r="F981" s="21"/>
      <c r="P981" s="21"/>
      <c r="R981" s="21"/>
      <c r="S981" s="21"/>
      <c r="T981" s="21"/>
    </row>
    <row r="982" spans="3:20" ht="15" x14ac:dyDescent="0.25">
      <c r="C982" s="21"/>
      <c r="F982" s="21"/>
      <c r="P982" s="21"/>
      <c r="R982" s="21"/>
      <c r="S982" s="21"/>
      <c r="T982" s="21"/>
    </row>
    <row r="983" spans="3:20" ht="15" x14ac:dyDescent="0.25">
      <c r="C983" s="21"/>
      <c r="F983" s="21"/>
      <c r="P983" s="21"/>
      <c r="R983" s="21"/>
      <c r="S983" s="21"/>
      <c r="T983" s="21"/>
    </row>
    <row r="984" spans="3:20" ht="15" x14ac:dyDescent="0.25">
      <c r="C984" s="21"/>
      <c r="F984" s="21"/>
      <c r="P984" s="21"/>
      <c r="R984" s="21"/>
      <c r="S984" s="21"/>
      <c r="T984" s="21"/>
    </row>
    <row r="985" spans="3:20" ht="15" x14ac:dyDescent="0.25">
      <c r="C985" s="21"/>
      <c r="F985" s="21"/>
      <c r="P985" s="21"/>
      <c r="R985" s="21"/>
      <c r="S985" s="21"/>
      <c r="T985" s="21"/>
    </row>
    <row r="986" spans="3:20" ht="15" x14ac:dyDescent="0.25">
      <c r="C986" s="21"/>
      <c r="F986" s="21"/>
      <c r="P986" s="21"/>
      <c r="R986" s="21"/>
      <c r="S986" s="21"/>
      <c r="T986" s="21"/>
    </row>
    <row r="987" spans="3:20" ht="15" x14ac:dyDescent="0.25">
      <c r="C987" s="21"/>
      <c r="F987" s="21"/>
      <c r="P987" s="21"/>
      <c r="R987" s="21"/>
      <c r="S987" s="21"/>
      <c r="T987" s="21"/>
    </row>
    <row r="988" spans="3:20" ht="15" x14ac:dyDescent="0.25">
      <c r="C988" s="21"/>
      <c r="F988" s="21"/>
      <c r="P988" s="21"/>
      <c r="R988" s="21"/>
      <c r="S988" s="21"/>
      <c r="T988" s="21"/>
    </row>
    <row r="989" spans="3:20" ht="15" x14ac:dyDescent="0.25">
      <c r="C989" s="21"/>
      <c r="F989" s="21"/>
      <c r="P989" s="21"/>
      <c r="R989" s="21"/>
      <c r="S989" s="21"/>
      <c r="T989" s="21"/>
    </row>
    <row r="990" spans="3:20" ht="15" x14ac:dyDescent="0.25">
      <c r="C990" s="21"/>
      <c r="F990" s="21"/>
      <c r="P990" s="21"/>
      <c r="R990" s="21"/>
      <c r="S990" s="21"/>
      <c r="T990" s="21"/>
    </row>
    <row r="991" spans="3:20" ht="15" x14ac:dyDescent="0.25">
      <c r="C991" s="21"/>
      <c r="F991" s="21"/>
      <c r="P991" s="21"/>
      <c r="R991" s="21"/>
      <c r="S991" s="21"/>
      <c r="T991" s="21"/>
    </row>
    <row r="992" spans="3:20" ht="15" x14ac:dyDescent="0.25">
      <c r="C992" s="21"/>
      <c r="F992" s="21"/>
      <c r="P992" s="21"/>
      <c r="R992" s="21"/>
      <c r="S992" s="21"/>
      <c r="T992" s="21"/>
    </row>
    <row r="993" spans="3:20" ht="15" x14ac:dyDescent="0.25">
      <c r="C993" s="21"/>
      <c r="F993" s="21"/>
      <c r="P993" s="21"/>
      <c r="R993" s="21"/>
      <c r="S993" s="21"/>
      <c r="T993" s="21"/>
    </row>
    <row r="994" spans="3:20" ht="15" x14ac:dyDescent="0.25">
      <c r="C994" s="21"/>
      <c r="F994" s="21"/>
      <c r="P994" s="21"/>
      <c r="R994" s="21"/>
      <c r="S994" s="21"/>
      <c r="T994" s="21"/>
    </row>
    <row r="995" spans="3:20" ht="15" x14ac:dyDescent="0.25">
      <c r="C995" s="21"/>
      <c r="F995" s="21"/>
      <c r="P995" s="21"/>
      <c r="R995" s="21"/>
      <c r="S995" s="21"/>
      <c r="T995" s="21"/>
    </row>
    <row r="996" spans="3:20" ht="15" x14ac:dyDescent="0.25">
      <c r="C996" s="21"/>
      <c r="F996" s="21"/>
      <c r="P996" s="21"/>
      <c r="R996" s="21"/>
      <c r="S996" s="21"/>
      <c r="T996" s="21"/>
    </row>
    <row r="997" spans="3:20" ht="15" x14ac:dyDescent="0.25">
      <c r="C997" s="21"/>
      <c r="F997" s="21"/>
      <c r="P997" s="21"/>
      <c r="R997" s="21"/>
      <c r="S997" s="21"/>
      <c r="T997" s="21"/>
    </row>
    <row r="998" spans="3:20" ht="15" x14ac:dyDescent="0.25">
      <c r="C998" s="21"/>
      <c r="F998" s="21"/>
      <c r="P998" s="21"/>
      <c r="R998" s="21"/>
      <c r="S998" s="21"/>
      <c r="T998" s="21"/>
    </row>
    <row r="999" spans="3:20" ht="15" x14ac:dyDescent="0.25">
      <c r="C999" s="21"/>
      <c r="F999" s="21"/>
      <c r="P999" s="21"/>
      <c r="R999" s="21"/>
      <c r="S999" s="21"/>
      <c r="T999" s="21"/>
    </row>
    <row r="1000" spans="3:20" ht="15" x14ac:dyDescent="0.25">
      <c r="C1000" s="21"/>
      <c r="F1000" s="21"/>
      <c r="P1000" s="21"/>
      <c r="R1000" s="21"/>
      <c r="S1000" s="21"/>
      <c r="T1000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0"/>
  <sheetViews>
    <sheetView topLeftCell="C1" zoomScale="85" zoomScaleNormal="85" workbookViewId="0">
      <selection activeCell="F12" sqref="F12"/>
    </sheetView>
  </sheetViews>
  <sheetFormatPr defaultColWidth="14.44140625" defaultRowHeight="15.75" customHeight="1" x14ac:dyDescent="0.25"/>
  <cols>
    <col min="1" max="1" width="14.44140625" style="20"/>
    <col min="2" max="2" width="37.5546875" style="20" customWidth="1"/>
    <col min="3" max="4" width="14.44140625" style="20"/>
    <col min="5" max="5" width="37.5546875" style="20" customWidth="1"/>
    <col min="6" max="6" width="14.44140625" style="20"/>
    <col min="7" max="7" width="29.6640625" style="20" customWidth="1"/>
    <col min="8" max="8" width="38.77734375" style="20" customWidth="1"/>
    <col min="9" max="9" width="19.6640625" style="20" customWidth="1"/>
    <col min="10" max="10" width="14.44140625" style="20"/>
    <col min="11" max="11" width="30.33203125" style="20" customWidth="1"/>
    <col min="12" max="12" width="23.44140625" style="20" customWidth="1"/>
    <col min="13" max="13" width="14.44140625" style="20"/>
    <col min="14" max="14" width="7.33203125" style="20" customWidth="1"/>
    <col min="15" max="17" width="14.44140625" style="20"/>
    <col min="18" max="18" width="23.33203125" style="20" customWidth="1"/>
    <col min="19" max="16384" width="14.44140625" style="20"/>
  </cols>
  <sheetData>
    <row r="1" spans="1:22" ht="15.75" customHeight="1" x14ac:dyDescent="0.25">
      <c r="A1" s="22"/>
      <c r="B1" s="22"/>
      <c r="C1" s="1"/>
      <c r="D1" s="22"/>
      <c r="E1" s="22"/>
      <c r="F1" s="1"/>
      <c r="G1" s="22"/>
      <c r="H1" s="22"/>
      <c r="I1" s="22"/>
      <c r="J1" s="22"/>
      <c r="K1" s="22"/>
      <c r="L1" s="22"/>
      <c r="M1" s="22"/>
      <c r="N1" s="22"/>
      <c r="O1" s="22"/>
      <c r="P1" s="1"/>
      <c r="Q1" s="22"/>
      <c r="R1" s="1"/>
      <c r="S1" s="1"/>
      <c r="T1" s="1"/>
      <c r="U1" s="22"/>
      <c r="V1" s="22"/>
    </row>
    <row r="2" spans="1:22" ht="15.75" customHeight="1" x14ac:dyDescent="0.25">
      <c r="A2" s="22"/>
      <c r="B2" s="22"/>
      <c r="C2" s="1"/>
      <c r="D2" s="22"/>
      <c r="E2" s="22"/>
      <c r="F2" s="1"/>
      <c r="G2" s="22"/>
      <c r="H2" s="22"/>
      <c r="I2" s="22"/>
      <c r="J2" s="22"/>
      <c r="K2" s="22"/>
      <c r="L2" s="22"/>
      <c r="M2" s="22"/>
      <c r="N2" s="22"/>
      <c r="O2" s="22"/>
      <c r="P2" s="1"/>
      <c r="Q2" s="22"/>
      <c r="R2" s="1"/>
      <c r="S2" s="1"/>
      <c r="T2" s="1"/>
      <c r="U2" s="22"/>
      <c r="V2" s="22"/>
    </row>
    <row r="3" spans="1:22" ht="15.75" customHeight="1" x14ac:dyDescent="0.25">
      <c r="A3" s="22"/>
      <c r="B3" s="17" t="s">
        <v>0</v>
      </c>
      <c r="C3" s="18" t="s">
        <v>9</v>
      </c>
      <c r="D3" s="22"/>
      <c r="E3" s="17" t="s">
        <v>23</v>
      </c>
      <c r="F3" s="18" t="s">
        <v>9</v>
      </c>
      <c r="G3" s="22"/>
      <c r="H3" s="19" t="s">
        <v>25</v>
      </c>
      <c r="I3" s="19" t="s">
        <v>26</v>
      </c>
      <c r="J3" s="22"/>
      <c r="K3" s="22"/>
      <c r="L3" s="22"/>
      <c r="M3" s="22"/>
      <c r="N3" s="23" t="s">
        <v>27</v>
      </c>
      <c r="O3" s="23" t="s">
        <v>28</v>
      </c>
      <c r="P3" s="24" t="s">
        <v>29</v>
      </c>
      <c r="Q3" s="23" t="s">
        <v>31</v>
      </c>
      <c r="R3" s="24" t="s">
        <v>32</v>
      </c>
      <c r="S3" s="24" t="s">
        <v>33</v>
      </c>
      <c r="T3" s="24" t="s">
        <v>34</v>
      </c>
      <c r="U3" s="22"/>
      <c r="V3" s="22"/>
    </row>
    <row r="4" spans="1:22" ht="15.75" customHeight="1" x14ac:dyDescent="0.25">
      <c r="A4" s="22"/>
      <c r="B4" s="25" t="s">
        <v>35</v>
      </c>
      <c r="C4" s="26">
        <v>20000</v>
      </c>
      <c r="D4" s="22"/>
      <c r="E4" s="27" t="s">
        <v>41</v>
      </c>
      <c r="F4" s="28">
        <v>0</v>
      </c>
      <c r="G4" s="2"/>
      <c r="H4" s="36" t="s">
        <v>46</v>
      </c>
      <c r="I4" s="36">
        <v>20</v>
      </c>
      <c r="J4" s="22"/>
      <c r="K4" s="3" t="s">
        <v>47</v>
      </c>
      <c r="L4" s="9">
        <f>SUM(I:I)</f>
        <v>30.2</v>
      </c>
      <c r="M4" s="22"/>
      <c r="N4" s="30">
        <v>0</v>
      </c>
      <c r="O4" s="31"/>
      <c r="P4" s="32"/>
      <c r="Q4" s="31"/>
      <c r="R4" s="33">
        <v>0</v>
      </c>
      <c r="S4" s="32"/>
      <c r="T4" s="32"/>
      <c r="U4" s="22"/>
      <c r="V4" s="22"/>
    </row>
    <row r="5" spans="1:22" ht="15.75" customHeight="1" x14ac:dyDescent="0.25">
      <c r="A5" s="22"/>
      <c r="B5" s="25" t="s">
        <v>22</v>
      </c>
      <c r="C5" s="26">
        <v>20000</v>
      </c>
      <c r="D5" s="22"/>
      <c r="E5" s="25" t="s">
        <v>60</v>
      </c>
      <c r="F5" s="26">
        <f>SUM(C:C)/G5</f>
        <v>28208.333333333332</v>
      </c>
      <c r="G5" s="2">
        <v>12</v>
      </c>
      <c r="H5" s="36" t="s">
        <v>65</v>
      </c>
      <c r="I5" s="36">
        <v>3</v>
      </c>
      <c r="J5" s="22"/>
      <c r="K5" s="3" t="s">
        <v>28</v>
      </c>
      <c r="L5" s="9">
        <f>SUM(F:F)</f>
        <v>315208.33333333331</v>
      </c>
      <c r="M5" s="22"/>
      <c r="N5" s="31">
        <f t="shared" ref="N5:N19" si="0">N4+1</f>
        <v>1</v>
      </c>
      <c r="O5" s="31">
        <f t="shared" ref="O5:O19" si="1">L$5</f>
        <v>315208.33333333331</v>
      </c>
      <c r="P5" s="32">
        <f t="shared" ref="P5:P19" si="2">L$4*L$11</f>
        <v>330530.96064814815</v>
      </c>
      <c r="Q5" s="31">
        <f t="shared" ref="Q5:Q19" si="3">O5+P5</f>
        <v>645739.29398148146</v>
      </c>
      <c r="R5" s="32">
        <f t="shared" ref="R5:R19" si="4">R4-S5+Q5</f>
        <v>645739.29398148146</v>
      </c>
      <c r="S5" s="32">
        <f t="shared" ref="S5:S19" si="5">IF(N5&lt;=L$7, 0, L$11*L$6)</f>
        <v>0</v>
      </c>
      <c r="T5" s="32">
        <f t="shared" ref="T5:T19" si="6">S5-R5</f>
        <v>-645739.29398148146</v>
      </c>
      <c r="U5" s="22"/>
      <c r="V5" s="22"/>
    </row>
    <row r="6" spans="1:22" ht="15.75" customHeight="1" x14ac:dyDescent="0.25">
      <c r="A6" s="22"/>
      <c r="B6" s="25" t="s">
        <v>77</v>
      </c>
      <c r="C6" s="26">
        <v>40000</v>
      </c>
      <c r="D6" s="22"/>
      <c r="E6" s="25" t="s">
        <v>35</v>
      </c>
      <c r="F6" s="26">
        <v>15000</v>
      </c>
      <c r="G6" s="2" t="s">
        <v>81</v>
      </c>
      <c r="H6" s="37" t="s">
        <v>179</v>
      </c>
      <c r="I6" s="37">
        <f>I9*L6</f>
        <v>7.08</v>
      </c>
      <c r="J6" s="22"/>
      <c r="K6" s="3" t="s">
        <v>82</v>
      </c>
      <c r="L6" s="10">
        <v>59</v>
      </c>
      <c r="M6" s="22"/>
      <c r="N6" s="31">
        <f t="shared" si="0"/>
        <v>2</v>
      </c>
      <c r="O6" s="31">
        <f t="shared" si="1"/>
        <v>315208.33333333331</v>
      </c>
      <c r="P6" s="32">
        <f t="shared" si="2"/>
        <v>330530.96064814815</v>
      </c>
      <c r="Q6" s="31">
        <f t="shared" si="3"/>
        <v>645739.29398148146</v>
      </c>
      <c r="R6" s="32">
        <f t="shared" si="4"/>
        <v>645739.29398148146</v>
      </c>
      <c r="S6" s="32">
        <f t="shared" si="5"/>
        <v>645739.29398148146</v>
      </c>
      <c r="T6" s="32">
        <f t="shared" si="6"/>
        <v>0</v>
      </c>
      <c r="U6" s="22"/>
      <c r="V6" s="22"/>
    </row>
    <row r="7" spans="1:22" ht="15.75" customHeight="1" x14ac:dyDescent="0.25">
      <c r="A7" s="22"/>
      <c r="B7" s="25" t="s">
        <v>54</v>
      </c>
      <c r="C7" s="26">
        <v>20000</v>
      </c>
      <c r="D7" s="22"/>
      <c r="E7" s="25" t="s">
        <v>22</v>
      </c>
      <c r="F7" s="26">
        <v>10000</v>
      </c>
      <c r="G7" s="2" t="s">
        <v>91</v>
      </c>
      <c r="H7" s="22"/>
      <c r="I7" s="22"/>
      <c r="J7" s="22"/>
      <c r="K7" s="3" t="s">
        <v>92</v>
      </c>
      <c r="L7" s="10">
        <v>1</v>
      </c>
      <c r="M7" s="22"/>
      <c r="N7" s="31">
        <f t="shared" si="0"/>
        <v>3</v>
      </c>
      <c r="O7" s="31">
        <f t="shared" si="1"/>
        <v>315208.33333333331</v>
      </c>
      <c r="P7" s="32">
        <f t="shared" si="2"/>
        <v>330530.96064814815</v>
      </c>
      <c r="Q7" s="31">
        <f t="shared" si="3"/>
        <v>645739.29398148146</v>
      </c>
      <c r="R7" s="32">
        <f t="shared" si="4"/>
        <v>645739.29398148146</v>
      </c>
      <c r="S7" s="32">
        <f t="shared" si="5"/>
        <v>645739.29398148146</v>
      </c>
      <c r="T7" s="32">
        <f t="shared" si="6"/>
        <v>0</v>
      </c>
      <c r="U7" s="22"/>
      <c r="V7" s="22"/>
    </row>
    <row r="8" spans="1:22" ht="15.75" customHeight="1" x14ac:dyDescent="0.25">
      <c r="A8" s="22"/>
      <c r="B8" s="25" t="s">
        <v>96</v>
      </c>
      <c r="C8" s="26">
        <v>20000</v>
      </c>
      <c r="D8" s="22"/>
      <c r="E8" s="25" t="s">
        <v>172</v>
      </c>
      <c r="F8" s="26">
        <v>10000</v>
      </c>
      <c r="G8" s="22"/>
      <c r="H8" s="22"/>
      <c r="I8" s="22"/>
      <c r="J8" s="22"/>
      <c r="K8" s="3"/>
      <c r="L8" s="22"/>
      <c r="M8" s="22"/>
      <c r="N8" s="31">
        <f t="shared" si="0"/>
        <v>4</v>
      </c>
      <c r="O8" s="31">
        <f t="shared" si="1"/>
        <v>315208.33333333331</v>
      </c>
      <c r="P8" s="32">
        <f t="shared" si="2"/>
        <v>330530.96064814815</v>
      </c>
      <c r="Q8" s="31">
        <f t="shared" si="3"/>
        <v>645739.29398148146</v>
      </c>
      <c r="R8" s="32">
        <f t="shared" si="4"/>
        <v>645739.29398148146</v>
      </c>
      <c r="S8" s="32">
        <f t="shared" si="5"/>
        <v>645739.29398148146</v>
      </c>
      <c r="T8" s="32">
        <f t="shared" si="6"/>
        <v>0</v>
      </c>
      <c r="U8" s="22"/>
      <c r="V8" s="22"/>
    </row>
    <row r="9" spans="1:22" ht="15.75" customHeight="1" x14ac:dyDescent="0.25">
      <c r="A9" s="2"/>
      <c r="B9" s="25" t="s">
        <v>52</v>
      </c>
      <c r="C9" s="26">
        <v>20000</v>
      </c>
      <c r="D9" s="22"/>
      <c r="E9" s="25" t="s">
        <v>54</v>
      </c>
      <c r="F9" s="26">
        <v>5000</v>
      </c>
      <c r="G9" s="2"/>
      <c r="H9" s="38" t="s">
        <v>178</v>
      </c>
      <c r="I9" s="39">
        <v>0.12</v>
      </c>
      <c r="J9" s="22"/>
      <c r="K9" s="3" t="s">
        <v>108</v>
      </c>
      <c r="L9" s="13">
        <f>L6-L4</f>
        <v>28.8</v>
      </c>
      <c r="M9" s="22"/>
      <c r="N9" s="31">
        <f t="shared" si="0"/>
        <v>5</v>
      </c>
      <c r="O9" s="31">
        <f t="shared" si="1"/>
        <v>315208.33333333331</v>
      </c>
      <c r="P9" s="32">
        <f t="shared" si="2"/>
        <v>330530.96064814815</v>
      </c>
      <c r="Q9" s="31">
        <f t="shared" si="3"/>
        <v>645739.29398148146</v>
      </c>
      <c r="R9" s="32">
        <f t="shared" si="4"/>
        <v>645739.29398148146</v>
      </c>
      <c r="S9" s="32">
        <f t="shared" si="5"/>
        <v>645739.29398148146</v>
      </c>
      <c r="T9" s="32">
        <f t="shared" si="6"/>
        <v>0</v>
      </c>
      <c r="U9" s="22"/>
      <c r="V9" s="22"/>
    </row>
    <row r="10" spans="1:22" ht="15.75" customHeight="1" x14ac:dyDescent="0.25">
      <c r="A10" s="2"/>
      <c r="B10" s="25" t="s">
        <v>119</v>
      </c>
      <c r="C10" s="26">
        <v>20000</v>
      </c>
      <c r="D10" s="22"/>
      <c r="E10" s="25" t="s">
        <v>96</v>
      </c>
      <c r="F10" s="26">
        <v>2000</v>
      </c>
      <c r="G10" s="2"/>
      <c r="H10" s="2"/>
      <c r="I10" s="22"/>
      <c r="J10" s="22"/>
      <c r="K10" s="3" t="s">
        <v>121</v>
      </c>
      <c r="L10" s="14">
        <f>1-L4/L6</f>
        <v>0.48813559322033895</v>
      </c>
      <c r="M10" s="22"/>
      <c r="N10" s="31">
        <f t="shared" si="0"/>
        <v>6</v>
      </c>
      <c r="O10" s="31">
        <f t="shared" si="1"/>
        <v>315208.33333333331</v>
      </c>
      <c r="P10" s="32">
        <f t="shared" si="2"/>
        <v>330530.96064814815</v>
      </c>
      <c r="Q10" s="31">
        <f t="shared" si="3"/>
        <v>645739.29398148146</v>
      </c>
      <c r="R10" s="32">
        <f t="shared" si="4"/>
        <v>645739.29398148146</v>
      </c>
      <c r="S10" s="32">
        <f t="shared" si="5"/>
        <v>645739.29398148146</v>
      </c>
      <c r="T10" s="32">
        <f t="shared" si="6"/>
        <v>0</v>
      </c>
      <c r="U10" s="22"/>
      <c r="V10" s="22"/>
    </row>
    <row r="11" spans="1:22" ht="15.75" customHeight="1" x14ac:dyDescent="0.25">
      <c r="A11" s="22"/>
      <c r="B11" s="25" t="s">
        <v>136</v>
      </c>
      <c r="C11" s="26">
        <v>30000</v>
      </c>
      <c r="D11" s="22"/>
      <c r="E11" s="25" t="s">
        <v>52</v>
      </c>
      <c r="F11" s="26">
        <v>30000</v>
      </c>
      <c r="G11" s="2"/>
      <c r="H11" s="22"/>
      <c r="I11" s="22"/>
      <c r="J11" s="22"/>
      <c r="K11" s="3" t="s">
        <v>139</v>
      </c>
      <c r="L11" s="15">
        <f>L5/(L6-L4)</f>
        <v>10944.733796296296</v>
      </c>
      <c r="M11" s="22">
        <f>L11/30</f>
        <v>364.82445987654319</v>
      </c>
      <c r="N11" s="31">
        <f t="shared" si="0"/>
        <v>7</v>
      </c>
      <c r="O11" s="31">
        <f t="shared" si="1"/>
        <v>315208.33333333331</v>
      </c>
      <c r="P11" s="32">
        <f t="shared" si="2"/>
        <v>330530.96064814815</v>
      </c>
      <c r="Q11" s="31">
        <f t="shared" si="3"/>
        <v>645739.29398148146</v>
      </c>
      <c r="R11" s="32">
        <f t="shared" si="4"/>
        <v>645739.29398148146</v>
      </c>
      <c r="S11" s="32">
        <f t="shared" si="5"/>
        <v>645739.29398148146</v>
      </c>
      <c r="T11" s="32">
        <f t="shared" si="6"/>
        <v>0</v>
      </c>
      <c r="U11" s="22"/>
      <c r="V11" s="22"/>
    </row>
    <row r="12" spans="1:22" ht="15.75" customHeight="1" x14ac:dyDescent="0.25">
      <c r="A12" s="22"/>
      <c r="B12" s="25" t="s">
        <v>95</v>
      </c>
      <c r="C12" s="26">
        <v>0</v>
      </c>
      <c r="D12" s="22"/>
      <c r="E12" s="25" t="s">
        <v>119</v>
      </c>
      <c r="F12" s="26">
        <v>5000</v>
      </c>
      <c r="G12" s="2"/>
      <c r="H12" s="22"/>
      <c r="I12" s="22"/>
      <c r="J12" s="22"/>
      <c r="K12" s="3" t="s">
        <v>149</v>
      </c>
      <c r="L12" s="15">
        <f>L6*L11</f>
        <v>645739.29398148146</v>
      </c>
      <c r="M12" s="22"/>
      <c r="N12" s="31">
        <f t="shared" si="0"/>
        <v>8</v>
      </c>
      <c r="O12" s="31">
        <f t="shared" si="1"/>
        <v>315208.33333333331</v>
      </c>
      <c r="P12" s="32">
        <f t="shared" si="2"/>
        <v>330530.96064814815</v>
      </c>
      <c r="Q12" s="31">
        <f t="shared" si="3"/>
        <v>645739.29398148146</v>
      </c>
      <c r="R12" s="32">
        <f t="shared" si="4"/>
        <v>645739.29398148146</v>
      </c>
      <c r="S12" s="32">
        <f t="shared" si="5"/>
        <v>645739.29398148146</v>
      </c>
      <c r="T12" s="32">
        <f t="shared" si="6"/>
        <v>0</v>
      </c>
      <c r="U12" s="22"/>
      <c r="V12" s="22"/>
    </row>
    <row r="13" spans="1:22" ht="15.75" customHeight="1" x14ac:dyDescent="0.25">
      <c r="A13" s="22"/>
      <c r="B13" s="25" t="s">
        <v>150</v>
      </c>
      <c r="C13" s="26">
        <v>10000</v>
      </c>
      <c r="D13" s="22"/>
      <c r="E13" s="25" t="s">
        <v>136</v>
      </c>
      <c r="F13" s="26">
        <v>10000</v>
      </c>
      <c r="G13" s="2" t="s">
        <v>152</v>
      </c>
      <c r="H13" s="22"/>
      <c r="I13" s="22"/>
      <c r="J13" s="22"/>
      <c r="K13" s="3" t="s">
        <v>153</v>
      </c>
      <c r="L13" s="15">
        <f>-L7*(L4*L11+L5)</f>
        <v>-645739.29398148146</v>
      </c>
      <c r="M13" s="22"/>
      <c r="N13" s="31">
        <f t="shared" si="0"/>
        <v>9</v>
      </c>
      <c r="O13" s="31">
        <f t="shared" si="1"/>
        <v>315208.33333333331</v>
      </c>
      <c r="P13" s="32">
        <f t="shared" si="2"/>
        <v>330530.96064814815</v>
      </c>
      <c r="Q13" s="31">
        <f t="shared" si="3"/>
        <v>645739.29398148146</v>
      </c>
      <c r="R13" s="32">
        <f t="shared" si="4"/>
        <v>645739.29398148146</v>
      </c>
      <c r="S13" s="32">
        <f t="shared" si="5"/>
        <v>645739.29398148146</v>
      </c>
      <c r="T13" s="32">
        <f t="shared" si="6"/>
        <v>0</v>
      </c>
      <c r="U13" s="22"/>
      <c r="V13" s="22"/>
    </row>
    <row r="14" spans="1:22" ht="15.75" customHeight="1" x14ac:dyDescent="0.25">
      <c r="A14" s="22"/>
      <c r="B14" s="25" t="s">
        <v>154</v>
      </c>
      <c r="C14" s="26">
        <v>1000</v>
      </c>
      <c r="D14" s="22"/>
      <c r="E14" s="25" t="s">
        <v>95</v>
      </c>
      <c r="F14" s="26">
        <v>5000</v>
      </c>
      <c r="G14" s="22"/>
      <c r="H14" s="22"/>
      <c r="I14" s="22"/>
      <c r="J14" s="22"/>
      <c r="K14" s="3" t="s">
        <v>156</v>
      </c>
      <c r="L14" s="16">
        <f>L13+L12</f>
        <v>0</v>
      </c>
      <c r="M14" s="22"/>
      <c r="N14" s="31">
        <f t="shared" si="0"/>
        <v>10</v>
      </c>
      <c r="O14" s="31">
        <f>L$5</f>
        <v>315208.33333333331</v>
      </c>
      <c r="P14" s="32">
        <f t="shared" si="2"/>
        <v>330530.96064814815</v>
      </c>
      <c r="Q14" s="31">
        <f t="shared" si="3"/>
        <v>645739.29398148146</v>
      </c>
      <c r="R14" s="32">
        <f t="shared" si="4"/>
        <v>645739.29398148146</v>
      </c>
      <c r="S14" s="32">
        <f t="shared" si="5"/>
        <v>645739.29398148146</v>
      </c>
      <c r="T14" s="32">
        <f t="shared" si="6"/>
        <v>0</v>
      </c>
      <c r="U14" s="22"/>
      <c r="V14" s="22"/>
    </row>
    <row r="15" spans="1:22" ht="15.75" customHeight="1" x14ac:dyDescent="0.25">
      <c r="A15" s="22"/>
      <c r="B15" s="25" t="s">
        <v>157</v>
      </c>
      <c r="C15" s="26">
        <v>30000</v>
      </c>
      <c r="D15" s="22"/>
      <c r="E15" s="25" t="s">
        <v>150</v>
      </c>
      <c r="F15" s="26">
        <v>20000</v>
      </c>
      <c r="G15" s="22"/>
      <c r="H15" s="22"/>
      <c r="I15" s="22"/>
      <c r="J15" s="22"/>
      <c r="K15" s="34" t="s">
        <v>174</v>
      </c>
      <c r="L15" s="22">
        <v>2</v>
      </c>
      <c r="M15" s="22"/>
      <c r="N15" s="31">
        <f t="shared" si="0"/>
        <v>11</v>
      </c>
      <c r="O15" s="31">
        <f t="shared" si="1"/>
        <v>315208.33333333331</v>
      </c>
      <c r="P15" s="32">
        <f t="shared" si="2"/>
        <v>330530.96064814815</v>
      </c>
      <c r="Q15" s="31">
        <f t="shared" si="3"/>
        <v>645739.29398148146</v>
      </c>
      <c r="R15" s="32">
        <f t="shared" si="4"/>
        <v>645739.29398148146</v>
      </c>
      <c r="S15" s="32">
        <f t="shared" si="5"/>
        <v>645739.29398148146</v>
      </c>
      <c r="T15" s="32">
        <f t="shared" si="6"/>
        <v>0</v>
      </c>
      <c r="U15" s="22"/>
      <c r="V15" s="22"/>
    </row>
    <row r="16" spans="1:22" ht="15.75" customHeight="1" x14ac:dyDescent="0.25">
      <c r="A16" s="22"/>
      <c r="B16" s="25" t="s">
        <v>74</v>
      </c>
      <c r="C16" s="26">
        <v>0</v>
      </c>
      <c r="D16" s="22"/>
      <c r="E16" s="25" t="s">
        <v>154</v>
      </c>
      <c r="F16" s="26">
        <v>5000</v>
      </c>
      <c r="G16" s="22"/>
      <c r="H16" s="22"/>
      <c r="I16" s="22"/>
      <c r="J16" s="22"/>
      <c r="K16" s="34" t="s">
        <v>173</v>
      </c>
      <c r="L16" s="22">
        <f>M11/L15</f>
        <v>182.41222993827159</v>
      </c>
      <c r="M16" s="22"/>
      <c r="N16" s="31">
        <f t="shared" si="0"/>
        <v>12</v>
      </c>
      <c r="O16" s="31">
        <f t="shared" si="1"/>
        <v>315208.33333333331</v>
      </c>
      <c r="P16" s="32">
        <f t="shared" si="2"/>
        <v>330530.96064814815</v>
      </c>
      <c r="Q16" s="31">
        <f t="shared" si="3"/>
        <v>645739.29398148146</v>
      </c>
      <c r="R16" s="32">
        <f t="shared" si="4"/>
        <v>645739.29398148146</v>
      </c>
      <c r="S16" s="32">
        <f t="shared" si="5"/>
        <v>645739.29398148146</v>
      </c>
      <c r="T16" s="32">
        <f t="shared" si="6"/>
        <v>0</v>
      </c>
      <c r="U16" s="22"/>
      <c r="V16" s="22"/>
    </row>
    <row r="17" spans="1:22" ht="15.75" customHeight="1" x14ac:dyDescent="0.25">
      <c r="A17" s="22"/>
      <c r="B17" s="25" t="s">
        <v>46</v>
      </c>
      <c r="C17" s="26">
        <v>5000</v>
      </c>
      <c r="D17" s="22"/>
      <c r="E17" s="25" t="s">
        <v>157</v>
      </c>
      <c r="F17" s="26">
        <v>10000</v>
      </c>
      <c r="G17" s="22"/>
      <c r="H17" s="22"/>
      <c r="I17" s="22"/>
      <c r="J17" s="22"/>
      <c r="K17" s="34" t="s">
        <v>175</v>
      </c>
      <c r="L17" s="22">
        <f>L16/L18</f>
        <v>18.241222993827158</v>
      </c>
      <c r="M17" s="22"/>
      <c r="N17" s="31">
        <f t="shared" si="0"/>
        <v>13</v>
      </c>
      <c r="O17" s="31">
        <f t="shared" si="1"/>
        <v>315208.33333333331</v>
      </c>
      <c r="P17" s="32">
        <f t="shared" si="2"/>
        <v>330530.96064814815</v>
      </c>
      <c r="Q17" s="31">
        <f t="shared" si="3"/>
        <v>645739.29398148146</v>
      </c>
      <c r="R17" s="32">
        <f t="shared" si="4"/>
        <v>645739.29398148146</v>
      </c>
      <c r="S17" s="32">
        <f t="shared" si="5"/>
        <v>645739.29398148146</v>
      </c>
      <c r="T17" s="32">
        <f t="shared" si="6"/>
        <v>0</v>
      </c>
      <c r="U17" s="22"/>
      <c r="V17" s="22"/>
    </row>
    <row r="18" spans="1:22" ht="15.75" customHeight="1" x14ac:dyDescent="0.25">
      <c r="A18" s="22"/>
      <c r="B18" s="25" t="s">
        <v>65</v>
      </c>
      <c r="C18" s="26">
        <v>2500</v>
      </c>
      <c r="D18" s="22"/>
      <c r="E18" s="25" t="s">
        <v>74</v>
      </c>
      <c r="F18" s="26">
        <v>10000</v>
      </c>
      <c r="G18" s="22" t="s">
        <v>180</v>
      </c>
      <c r="H18" s="22"/>
      <c r="I18" s="22"/>
      <c r="J18" s="22"/>
      <c r="K18" s="34" t="s">
        <v>181</v>
      </c>
      <c r="L18" s="22">
        <v>10</v>
      </c>
      <c r="M18" s="22"/>
      <c r="N18" s="31">
        <f t="shared" si="0"/>
        <v>14</v>
      </c>
      <c r="O18" s="31">
        <f t="shared" si="1"/>
        <v>315208.33333333331</v>
      </c>
      <c r="P18" s="32">
        <f t="shared" si="2"/>
        <v>330530.96064814815</v>
      </c>
      <c r="Q18" s="31">
        <f t="shared" si="3"/>
        <v>645739.29398148146</v>
      </c>
      <c r="R18" s="32">
        <f t="shared" si="4"/>
        <v>645739.29398148146</v>
      </c>
      <c r="S18" s="32">
        <f t="shared" si="5"/>
        <v>645739.29398148146</v>
      </c>
      <c r="T18" s="32">
        <f t="shared" si="6"/>
        <v>0</v>
      </c>
      <c r="U18" s="22"/>
      <c r="V18" s="22"/>
    </row>
    <row r="19" spans="1:22" ht="15.75" customHeight="1" x14ac:dyDescent="0.25">
      <c r="A19" s="22"/>
      <c r="B19" s="25" t="s">
        <v>165</v>
      </c>
      <c r="C19" s="26">
        <v>100000</v>
      </c>
      <c r="D19" s="22"/>
      <c r="E19" s="25" t="s">
        <v>80</v>
      </c>
      <c r="F19" s="26">
        <v>60000</v>
      </c>
      <c r="G19" s="22"/>
      <c r="H19" s="22"/>
      <c r="I19" s="22"/>
      <c r="J19" s="22"/>
      <c r="K19" s="22"/>
      <c r="L19" s="22"/>
      <c r="M19" s="22"/>
      <c r="N19" s="31">
        <f t="shared" si="0"/>
        <v>15</v>
      </c>
      <c r="O19" s="31">
        <f t="shared" si="1"/>
        <v>315208.33333333331</v>
      </c>
      <c r="P19" s="32">
        <f t="shared" si="2"/>
        <v>330530.96064814815</v>
      </c>
      <c r="Q19" s="31">
        <f t="shared" si="3"/>
        <v>645739.29398148146</v>
      </c>
      <c r="R19" s="32">
        <f t="shared" si="4"/>
        <v>645739.29398148146</v>
      </c>
      <c r="S19" s="32">
        <f t="shared" si="5"/>
        <v>645739.29398148146</v>
      </c>
      <c r="T19" s="32">
        <f t="shared" si="6"/>
        <v>0</v>
      </c>
      <c r="U19" s="22"/>
      <c r="V19" s="22"/>
    </row>
    <row r="20" spans="1:22" ht="15.75" customHeight="1" x14ac:dyDescent="0.25">
      <c r="A20" s="22"/>
      <c r="B20" s="35" t="s">
        <v>176</v>
      </c>
      <c r="C20" s="1"/>
      <c r="D20" s="22"/>
      <c r="E20" s="25" t="s">
        <v>167</v>
      </c>
      <c r="F20" s="26">
        <v>10000</v>
      </c>
      <c r="G20" s="2" t="s">
        <v>168</v>
      </c>
      <c r="H20" s="22"/>
      <c r="I20" s="22"/>
      <c r="J20" s="22"/>
      <c r="K20" s="22"/>
      <c r="L20" s="22"/>
      <c r="M20" s="22"/>
      <c r="N20" s="22"/>
      <c r="O20" s="22"/>
      <c r="P20" s="1"/>
      <c r="Q20" s="22"/>
      <c r="R20" s="1"/>
      <c r="S20" s="1"/>
      <c r="T20" s="1"/>
      <c r="U20" s="22"/>
      <c r="V20" s="22"/>
    </row>
    <row r="21" spans="1:22" ht="15.75" customHeight="1" x14ac:dyDescent="0.25">
      <c r="A21" s="22"/>
      <c r="B21" s="22"/>
      <c r="C21" s="1"/>
      <c r="D21" s="22"/>
      <c r="E21" s="25" t="s">
        <v>118</v>
      </c>
      <c r="F21" s="26">
        <v>80000</v>
      </c>
      <c r="G21" s="22" t="s">
        <v>177</v>
      </c>
      <c r="H21" s="22"/>
      <c r="I21" s="22"/>
      <c r="J21" s="22"/>
      <c r="K21" s="22"/>
      <c r="L21" s="22"/>
      <c r="M21" s="22"/>
      <c r="N21" s="22"/>
      <c r="O21" s="22"/>
      <c r="P21" s="1"/>
      <c r="Q21" s="22"/>
      <c r="R21" s="1"/>
      <c r="S21" s="1"/>
      <c r="T21" s="1"/>
      <c r="U21" s="22"/>
      <c r="V21" s="22"/>
    </row>
    <row r="22" spans="1:22" ht="15.75" customHeight="1" x14ac:dyDescent="0.25">
      <c r="A22" s="22"/>
      <c r="B22" s="22"/>
      <c r="C22" s="1"/>
      <c r="D22" s="22"/>
      <c r="E22" s="22"/>
      <c r="F22" s="1"/>
      <c r="G22" s="22"/>
      <c r="H22" s="22"/>
      <c r="I22" s="22"/>
      <c r="J22" s="22"/>
      <c r="K22" s="22"/>
      <c r="L22" s="22"/>
      <c r="M22" s="22"/>
      <c r="N22" s="22"/>
      <c r="O22" s="22"/>
      <c r="P22" s="1"/>
      <c r="Q22" s="22"/>
      <c r="R22" s="1"/>
      <c r="S22" s="1"/>
      <c r="T22" s="1"/>
      <c r="U22" s="22"/>
      <c r="V22" s="22"/>
    </row>
    <row r="23" spans="1:22" ht="15.75" customHeight="1" x14ac:dyDescent="0.25">
      <c r="A23" s="22"/>
      <c r="B23" s="22"/>
      <c r="C23" s="1"/>
      <c r="D23" s="22"/>
      <c r="E23" s="22"/>
      <c r="F23" s="1"/>
      <c r="G23" s="22"/>
      <c r="H23" s="22"/>
      <c r="I23" s="22"/>
      <c r="J23" s="22"/>
      <c r="K23" s="22"/>
      <c r="L23" s="22"/>
      <c r="M23" s="22"/>
      <c r="N23" s="22"/>
      <c r="O23" s="22"/>
      <c r="P23" s="1"/>
      <c r="Q23" s="22"/>
      <c r="R23" s="1"/>
      <c r="S23" s="1"/>
      <c r="T23" s="1"/>
      <c r="U23" s="22"/>
      <c r="V23" s="22"/>
    </row>
    <row r="24" spans="1:22" ht="15.75" customHeight="1" x14ac:dyDescent="0.25">
      <c r="A24" s="22"/>
      <c r="B24" s="22"/>
      <c r="C24" s="1"/>
      <c r="D24" s="22"/>
      <c r="E24" s="22"/>
      <c r="F24" s="1"/>
      <c r="G24" s="22"/>
      <c r="H24" s="22"/>
      <c r="I24" s="22"/>
      <c r="J24" s="22"/>
      <c r="K24" s="22"/>
      <c r="L24" s="22"/>
      <c r="M24" s="22"/>
      <c r="N24" s="22"/>
      <c r="O24" s="22"/>
      <c r="P24" s="1"/>
      <c r="Q24" s="22"/>
      <c r="R24" s="1"/>
      <c r="S24" s="1"/>
      <c r="T24" s="1"/>
      <c r="U24" s="22"/>
      <c r="V24" s="22"/>
    </row>
    <row r="25" spans="1:22" ht="15.75" customHeight="1" x14ac:dyDescent="0.25">
      <c r="A25" s="22"/>
      <c r="B25" s="22"/>
      <c r="C25" s="1"/>
      <c r="D25" s="22"/>
      <c r="E25" s="22"/>
      <c r="F25" s="1"/>
      <c r="G25" s="22"/>
      <c r="H25" s="22"/>
      <c r="I25" s="22"/>
      <c r="J25" s="22"/>
      <c r="K25" s="22"/>
      <c r="L25" s="22"/>
      <c r="M25" s="22"/>
      <c r="N25" s="22"/>
      <c r="O25" s="22"/>
      <c r="P25" s="1"/>
      <c r="Q25" s="22"/>
      <c r="R25" s="1"/>
      <c r="S25" s="1"/>
      <c r="T25" s="1"/>
      <c r="U25" s="22"/>
      <c r="V25" s="22"/>
    </row>
    <row r="26" spans="1:22" ht="15.75" customHeight="1" x14ac:dyDescent="0.25">
      <c r="C26" s="21"/>
      <c r="F26" s="21"/>
      <c r="P26" s="21"/>
      <c r="R26" s="21"/>
      <c r="S26" s="21"/>
      <c r="T26" s="21"/>
    </row>
    <row r="27" spans="1:22" ht="15.75" customHeight="1" x14ac:dyDescent="0.25">
      <c r="C27" s="21"/>
      <c r="F27" s="21"/>
      <c r="P27" s="21"/>
      <c r="R27" s="21"/>
      <c r="S27" s="21"/>
      <c r="T27" s="21"/>
    </row>
    <row r="28" spans="1:22" ht="15.75" customHeight="1" x14ac:dyDescent="0.25">
      <c r="C28" s="21"/>
      <c r="F28" s="21"/>
      <c r="P28" s="21"/>
      <c r="R28" s="21"/>
      <c r="S28" s="21"/>
      <c r="T28" s="21"/>
    </row>
    <row r="29" spans="1:22" ht="15.75" customHeight="1" x14ac:dyDescent="0.25">
      <c r="C29" s="21"/>
      <c r="F29" s="21"/>
      <c r="P29" s="21"/>
      <c r="R29" s="21"/>
      <c r="S29" s="21"/>
      <c r="T29" s="21"/>
    </row>
    <row r="30" spans="1:22" ht="15" x14ac:dyDescent="0.25">
      <c r="C30" s="21"/>
      <c r="F30" s="21"/>
      <c r="P30" s="21"/>
      <c r="R30" s="21"/>
      <c r="S30" s="21"/>
      <c r="T30" s="21"/>
    </row>
    <row r="31" spans="1:22" ht="15" x14ac:dyDescent="0.25">
      <c r="C31" s="21"/>
      <c r="F31" s="21"/>
      <c r="P31" s="21"/>
      <c r="R31" s="21"/>
      <c r="S31" s="21"/>
      <c r="T31" s="21"/>
    </row>
    <row r="32" spans="1:22" ht="15" x14ac:dyDescent="0.25">
      <c r="C32" s="21"/>
      <c r="F32" s="21"/>
      <c r="P32" s="21"/>
      <c r="R32" s="21"/>
      <c r="S32" s="21"/>
      <c r="T32" s="21"/>
    </row>
    <row r="33" spans="3:20" ht="15" x14ac:dyDescent="0.25">
      <c r="C33" s="21"/>
      <c r="F33" s="21"/>
      <c r="P33" s="21"/>
      <c r="R33" s="21"/>
      <c r="S33" s="21"/>
      <c r="T33" s="21"/>
    </row>
    <row r="34" spans="3:20" ht="15" x14ac:dyDescent="0.25">
      <c r="C34" s="21"/>
      <c r="F34" s="21"/>
      <c r="P34" s="21"/>
      <c r="R34" s="21"/>
      <c r="S34" s="21"/>
      <c r="T34" s="21"/>
    </row>
    <row r="35" spans="3:20" ht="15" x14ac:dyDescent="0.25">
      <c r="C35" s="21"/>
      <c r="F35" s="21"/>
      <c r="P35" s="21"/>
      <c r="R35" s="21"/>
      <c r="S35" s="21"/>
      <c r="T35" s="21"/>
    </row>
    <row r="36" spans="3:20" ht="15" x14ac:dyDescent="0.25">
      <c r="C36" s="21"/>
      <c r="F36" s="21"/>
      <c r="P36" s="21"/>
      <c r="R36" s="21"/>
      <c r="S36" s="21"/>
      <c r="T36" s="21"/>
    </row>
    <row r="37" spans="3:20" ht="15" x14ac:dyDescent="0.25">
      <c r="C37" s="21"/>
      <c r="F37" s="21"/>
      <c r="P37" s="21"/>
      <c r="R37" s="21"/>
      <c r="S37" s="21"/>
      <c r="T37" s="21"/>
    </row>
    <row r="38" spans="3:20" ht="15" x14ac:dyDescent="0.25">
      <c r="C38" s="21"/>
      <c r="F38" s="21"/>
      <c r="P38" s="21"/>
      <c r="R38" s="21"/>
      <c r="S38" s="21"/>
      <c r="T38" s="21"/>
    </row>
    <row r="39" spans="3:20" ht="15" x14ac:dyDescent="0.25">
      <c r="C39" s="21"/>
      <c r="F39" s="21"/>
      <c r="P39" s="21"/>
      <c r="R39" s="21"/>
      <c r="S39" s="21"/>
      <c r="T39" s="21"/>
    </row>
    <row r="40" spans="3:20" ht="15" x14ac:dyDescent="0.25">
      <c r="C40" s="21"/>
      <c r="F40" s="21"/>
      <c r="P40" s="21"/>
      <c r="R40" s="21"/>
      <c r="S40" s="21"/>
      <c r="T40" s="21"/>
    </row>
    <row r="41" spans="3:20" ht="15" x14ac:dyDescent="0.25">
      <c r="C41" s="21"/>
      <c r="F41" s="21"/>
      <c r="P41" s="21"/>
      <c r="R41" s="21"/>
      <c r="S41" s="21"/>
      <c r="T41" s="21"/>
    </row>
    <row r="42" spans="3:20" ht="15" x14ac:dyDescent="0.25">
      <c r="C42" s="21"/>
      <c r="F42" s="21"/>
      <c r="P42" s="21"/>
      <c r="R42" s="21"/>
      <c r="S42" s="21"/>
      <c r="T42" s="21"/>
    </row>
    <row r="43" spans="3:20" ht="15" x14ac:dyDescent="0.25">
      <c r="C43" s="21"/>
      <c r="F43" s="21"/>
      <c r="P43" s="21"/>
      <c r="R43" s="21"/>
      <c r="S43" s="21"/>
      <c r="T43" s="21"/>
    </row>
    <row r="44" spans="3:20" ht="15" x14ac:dyDescent="0.25">
      <c r="C44" s="21"/>
      <c r="F44" s="21"/>
      <c r="P44" s="21"/>
      <c r="R44" s="21"/>
      <c r="S44" s="21"/>
      <c r="T44" s="21"/>
    </row>
    <row r="45" spans="3:20" ht="15" x14ac:dyDescent="0.25">
      <c r="C45" s="21"/>
      <c r="F45" s="21"/>
      <c r="P45" s="21"/>
      <c r="R45" s="21"/>
      <c r="S45" s="21"/>
      <c r="T45" s="21"/>
    </row>
    <row r="46" spans="3:20" ht="15" x14ac:dyDescent="0.25">
      <c r="C46" s="21"/>
      <c r="F46" s="21"/>
      <c r="P46" s="21"/>
      <c r="R46" s="21"/>
      <c r="S46" s="21"/>
      <c r="T46" s="21"/>
    </row>
    <row r="47" spans="3:20" ht="15" x14ac:dyDescent="0.25">
      <c r="C47" s="21"/>
      <c r="F47" s="21"/>
      <c r="P47" s="21"/>
      <c r="R47" s="21"/>
      <c r="S47" s="21"/>
      <c r="T47" s="21"/>
    </row>
    <row r="48" spans="3:20" ht="15" x14ac:dyDescent="0.25">
      <c r="C48" s="21"/>
      <c r="F48" s="21"/>
      <c r="P48" s="21"/>
      <c r="R48" s="21"/>
      <c r="S48" s="21"/>
      <c r="T48" s="21"/>
    </row>
    <row r="49" spans="3:20" ht="15" x14ac:dyDescent="0.25">
      <c r="C49" s="21"/>
      <c r="F49" s="21"/>
      <c r="P49" s="21"/>
      <c r="R49" s="21"/>
      <c r="S49" s="21"/>
      <c r="T49" s="21"/>
    </row>
    <row r="50" spans="3:20" ht="15" x14ac:dyDescent="0.25">
      <c r="C50" s="21"/>
      <c r="F50" s="21"/>
      <c r="P50" s="21"/>
      <c r="R50" s="21"/>
      <c r="S50" s="21"/>
      <c r="T50" s="21"/>
    </row>
    <row r="51" spans="3:20" ht="15" x14ac:dyDescent="0.25">
      <c r="C51" s="21"/>
      <c r="F51" s="21"/>
      <c r="P51" s="21"/>
      <c r="R51" s="21"/>
      <c r="S51" s="21"/>
      <c r="T51" s="21"/>
    </row>
    <row r="52" spans="3:20" ht="15" x14ac:dyDescent="0.25">
      <c r="C52" s="21"/>
      <c r="F52" s="21"/>
      <c r="P52" s="21"/>
      <c r="R52" s="21"/>
      <c r="S52" s="21"/>
      <c r="T52" s="21"/>
    </row>
    <row r="53" spans="3:20" ht="15" x14ac:dyDescent="0.25">
      <c r="C53" s="21"/>
      <c r="F53" s="21"/>
      <c r="P53" s="21"/>
      <c r="R53" s="21"/>
      <c r="S53" s="21"/>
      <c r="T53" s="21"/>
    </row>
    <row r="54" spans="3:20" ht="15" x14ac:dyDescent="0.25">
      <c r="C54" s="21"/>
      <c r="F54" s="21"/>
      <c r="P54" s="21"/>
      <c r="R54" s="21"/>
      <c r="S54" s="21"/>
      <c r="T54" s="21"/>
    </row>
    <row r="55" spans="3:20" ht="15" x14ac:dyDescent="0.25">
      <c r="C55" s="21"/>
      <c r="F55" s="21"/>
      <c r="P55" s="21"/>
      <c r="R55" s="21"/>
      <c r="S55" s="21"/>
      <c r="T55" s="21"/>
    </row>
    <row r="56" spans="3:20" ht="15" x14ac:dyDescent="0.25">
      <c r="C56" s="21"/>
      <c r="F56" s="21"/>
      <c r="P56" s="21"/>
      <c r="R56" s="21"/>
      <c r="S56" s="21"/>
      <c r="T56" s="21"/>
    </row>
    <row r="57" spans="3:20" ht="15" x14ac:dyDescent="0.25">
      <c r="C57" s="21"/>
      <c r="F57" s="21"/>
      <c r="P57" s="21"/>
      <c r="R57" s="21"/>
      <c r="S57" s="21"/>
      <c r="T57" s="21"/>
    </row>
    <row r="58" spans="3:20" ht="15" x14ac:dyDescent="0.25">
      <c r="C58" s="21"/>
      <c r="F58" s="21"/>
      <c r="P58" s="21"/>
      <c r="R58" s="21"/>
      <c r="S58" s="21"/>
      <c r="T58" s="21"/>
    </row>
    <row r="59" spans="3:20" ht="15" x14ac:dyDescent="0.25">
      <c r="C59" s="21"/>
      <c r="F59" s="21"/>
      <c r="P59" s="21"/>
      <c r="R59" s="21"/>
      <c r="S59" s="21"/>
      <c r="T59" s="21"/>
    </row>
    <row r="60" spans="3:20" ht="15" x14ac:dyDescent="0.25">
      <c r="C60" s="21"/>
      <c r="F60" s="21"/>
      <c r="P60" s="21"/>
      <c r="R60" s="21"/>
      <c r="S60" s="21"/>
      <c r="T60" s="21"/>
    </row>
    <row r="61" spans="3:20" ht="15" x14ac:dyDescent="0.25">
      <c r="C61" s="21"/>
      <c r="F61" s="21"/>
      <c r="P61" s="21"/>
      <c r="R61" s="21"/>
      <c r="S61" s="21"/>
      <c r="T61" s="21"/>
    </row>
    <row r="62" spans="3:20" ht="15" x14ac:dyDescent="0.25">
      <c r="C62" s="21"/>
      <c r="F62" s="21"/>
      <c r="P62" s="21"/>
      <c r="R62" s="21"/>
      <c r="S62" s="21"/>
      <c r="T62" s="21"/>
    </row>
    <row r="63" spans="3:20" ht="15" x14ac:dyDescent="0.25">
      <c r="C63" s="21"/>
      <c r="F63" s="21"/>
      <c r="P63" s="21"/>
      <c r="R63" s="21"/>
      <c r="S63" s="21"/>
      <c r="T63" s="21"/>
    </row>
    <row r="64" spans="3:20" ht="15" x14ac:dyDescent="0.25">
      <c r="C64" s="21"/>
      <c r="F64" s="21"/>
      <c r="P64" s="21"/>
      <c r="R64" s="21"/>
      <c r="S64" s="21"/>
      <c r="T64" s="21"/>
    </row>
    <row r="65" spans="3:20" ht="15" x14ac:dyDescent="0.25">
      <c r="C65" s="21"/>
      <c r="F65" s="21"/>
      <c r="P65" s="21"/>
      <c r="R65" s="21"/>
      <c r="S65" s="21"/>
      <c r="T65" s="21"/>
    </row>
    <row r="66" spans="3:20" ht="15" x14ac:dyDescent="0.25">
      <c r="C66" s="21"/>
      <c r="F66" s="21"/>
      <c r="P66" s="21"/>
      <c r="R66" s="21"/>
      <c r="S66" s="21"/>
      <c r="T66" s="21"/>
    </row>
    <row r="67" spans="3:20" ht="15" x14ac:dyDescent="0.25">
      <c r="C67" s="21"/>
      <c r="F67" s="21"/>
      <c r="P67" s="21"/>
      <c r="R67" s="21"/>
      <c r="S67" s="21"/>
      <c r="T67" s="21"/>
    </row>
    <row r="68" spans="3:20" ht="15" x14ac:dyDescent="0.25">
      <c r="C68" s="21"/>
      <c r="F68" s="21"/>
      <c r="P68" s="21"/>
      <c r="R68" s="21"/>
      <c r="S68" s="21"/>
      <c r="T68" s="21"/>
    </row>
    <row r="69" spans="3:20" ht="15" x14ac:dyDescent="0.25">
      <c r="C69" s="21"/>
      <c r="F69" s="21"/>
      <c r="P69" s="21"/>
      <c r="R69" s="21"/>
      <c r="S69" s="21"/>
      <c r="T69" s="21"/>
    </row>
    <row r="70" spans="3:20" ht="15" x14ac:dyDescent="0.25">
      <c r="C70" s="21"/>
      <c r="F70" s="21"/>
      <c r="P70" s="21"/>
      <c r="R70" s="21"/>
      <c r="S70" s="21"/>
      <c r="T70" s="21"/>
    </row>
    <row r="71" spans="3:20" ht="15" x14ac:dyDescent="0.25">
      <c r="C71" s="21"/>
      <c r="F71" s="21"/>
      <c r="P71" s="21"/>
      <c r="R71" s="21"/>
      <c r="S71" s="21"/>
      <c r="T71" s="21"/>
    </row>
    <row r="72" spans="3:20" ht="15" x14ac:dyDescent="0.25">
      <c r="C72" s="21"/>
      <c r="F72" s="21"/>
      <c r="P72" s="21"/>
      <c r="R72" s="21"/>
      <c r="S72" s="21"/>
      <c r="T72" s="21"/>
    </row>
    <row r="73" spans="3:20" ht="15" x14ac:dyDescent="0.25">
      <c r="C73" s="21"/>
      <c r="F73" s="21"/>
      <c r="P73" s="21"/>
      <c r="R73" s="21"/>
      <c r="S73" s="21"/>
      <c r="T73" s="21"/>
    </row>
    <row r="74" spans="3:20" ht="15" x14ac:dyDescent="0.25">
      <c r="C74" s="21"/>
      <c r="F74" s="21"/>
      <c r="P74" s="21"/>
      <c r="R74" s="21"/>
      <c r="S74" s="21"/>
      <c r="T74" s="21"/>
    </row>
    <row r="75" spans="3:20" ht="15" x14ac:dyDescent="0.25">
      <c r="C75" s="21"/>
      <c r="F75" s="21"/>
      <c r="P75" s="21"/>
      <c r="R75" s="21"/>
      <c r="S75" s="21"/>
      <c r="T75" s="21"/>
    </row>
    <row r="76" spans="3:20" ht="15" x14ac:dyDescent="0.25">
      <c r="C76" s="21"/>
      <c r="F76" s="21"/>
      <c r="P76" s="21"/>
      <c r="R76" s="21"/>
      <c r="S76" s="21"/>
      <c r="T76" s="21"/>
    </row>
    <row r="77" spans="3:20" ht="15" x14ac:dyDescent="0.25">
      <c r="C77" s="21"/>
      <c r="F77" s="21"/>
      <c r="P77" s="21"/>
      <c r="R77" s="21"/>
      <c r="S77" s="21"/>
      <c r="T77" s="21"/>
    </row>
    <row r="78" spans="3:20" ht="15" x14ac:dyDescent="0.25">
      <c r="C78" s="21"/>
      <c r="F78" s="21"/>
      <c r="P78" s="21"/>
      <c r="R78" s="21"/>
      <c r="S78" s="21"/>
      <c r="T78" s="21"/>
    </row>
    <row r="79" spans="3:20" ht="15" x14ac:dyDescent="0.25">
      <c r="C79" s="21"/>
      <c r="F79" s="21"/>
      <c r="P79" s="21"/>
      <c r="R79" s="21"/>
      <c r="S79" s="21"/>
      <c r="T79" s="21"/>
    </row>
    <row r="80" spans="3:20" ht="15" x14ac:dyDescent="0.25">
      <c r="C80" s="21"/>
      <c r="F80" s="21"/>
      <c r="P80" s="21"/>
      <c r="R80" s="21"/>
      <c r="S80" s="21"/>
      <c r="T80" s="21"/>
    </row>
    <row r="81" spans="3:20" ht="15" x14ac:dyDescent="0.25">
      <c r="C81" s="21"/>
      <c r="F81" s="21"/>
      <c r="P81" s="21"/>
      <c r="R81" s="21"/>
      <c r="S81" s="21"/>
      <c r="T81" s="21"/>
    </row>
    <row r="82" spans="3:20" ht="15" x14ac:dyDescent="0.25">
      <c r="C82" s="21"/>
      <c r="F82" s="21"/>
      <c r="P82" s="21"/>
      <c r="R82" s="21"/>
      <c r="S82" s="21"/>
      <c r="T82" s="21"/>
    </row>
    <row r="83" spans="3:20" ht="15" x14ac:dyDescent="0.25">
      <c r="C83" s="21"/>
      <c r="F83" s="21"/>
      <c r="P83" s="21"/>
      <c r="R83" s="21"/>
      <c r="S83" s="21"/>
      <c r="T83" s="21"/>
    </row>
    <row r="84" spans="3:20" ht="15" x14ac:dyDescent="0.25">
      <c r="C84" s="21"/>
      <c r="F84" s="21"/>
      <c r="P84" s="21"/>
      <c r="R84" s="21"/>
      <c r="S84" s="21"/>
      <c r="T84" s="21"/>
    </row>
    <row r="85" spans="3:20" ht="15" x14ac:dyDescent="0.25">
      <c r="C85" s="21"/>
      <c r="F85" s="21"/>
      <c r="P85" s="21"/>
      <c r="R85" s="21"/>
      <c r="S85" s="21"/>
      <c r="T85" s="21"/>
    </row>
    <row r="86" spans="3:20" ht="15" x14ac:dyDescent="0.25">
      <c r="C86" s="21"/>
      <c r="F86" s="21"/>
      <c r="P86" s="21"/>
      <c r="R86" s="21"/>
      <c r="S86" s="21"/>
      <c r="T86" s="21"/>
    </row>
    <row r="87" spans="3:20" ht="15" x14ac:dyDescent="0.25">
      <c r="C87" s="21"/>
      <c r="F87" s="21"/>
      <c r="P87" s="21"/>
      <c r="R87" s="21"/>
      <c r="S87" s="21"/>
      <c r="T87" s="21"/>
    </row>
    <row r="88" spans="3:20" ht="15" x14ac:dyDescent="0.25">
      <c r="C88" s="21"/>
      <c r="F88" s="21"/>
      <c r="P88" s="21"/>
      <c r="R88" s="21"/>
      <c r="S88" s="21"/>
      <c r="T88" s="21"/>
    </row>
    <row r="89" spans="3:20" ht="15" x14ac:dyDescent="0.25">
      <c r="C89" s="21"/>
      <c r="F89" s="21"/>
      <c r="P89" s="21"/>
      <c r="R89" s="21"/>
      <c r="S89" s="21"/>
      <c r="T89" s="21"/>
    </row>
    <row r="90" spans="3:20" ht="15" x14ac:dyDescent="0.25">
      <c r="C90" s="21"/>
      <c r="F90" s="21"/>
      <c r="P90" s="21"/>
      <c r="R90" s="21"/>
      <c r="S90" s="21"/>
      <c r="T90" s="21"/>
    </row>
    <row r="91" spans="3:20" ht="15" x14ac:dyDescent="0.25">
      <c r="C91" s="21"/>
      <c r="F91" s="21"/>
      <c r="P91" s="21"/>
      <c r="R91" s="21"/>
      <c r="S91" s="21"/>
      <c r="T91" s="21"/>
    </row>
    <row r="92" spans="3:20" ht="15" x14ac:dyDescent="0.25">
      <c r="C92" s="21"/>
      <c r="F92" s="21"/>
      <c r="P92" s="21"/>
      <c r="R92" s="21"/>
      <c r="S92" s="21"/>
      <c r="T92" s="21"/>
    </row>
    <row r="93" spans="3:20" ht="15" x14ac:dyDescent="0.25">
      <c r="C93" s="21"/>
      <c r="F93" s="21"/>
      <c r="P93" s="21"/>
      <c r="R93" s="21"/>
      <c r="S93" s="21"/>
      <c r="T93" s="21"/>
    </row>
    <row r="94" spans="3:20" ht="15" x14ac:dyDescent="0.25">
      <c r="C94" s="21"/>
      <c r="F94" s="21"/>
      <c r="P94" s="21"/>
      <c r="R94" s="21"/>
      <c r="S94" s="21"/>
      <c r="T94" s="21"/>
    </row>
    <row r="95" spans="3:20" ht="15" x14ac:dyDescent="0.25">
      <c r="C95" s="21"/>
      <c r="F95" s="21"/>
      <c r="P95" s="21"/>
      <c r="R95" s="21"/>
      <c r="S95" s="21"/>
      <c r="T95" s="21"/>
    </row>
    <row r="96" spans="3:20" ht="15" x14ac:dyDescent="0.25">
      <c r="C96" s="21"/>
      <c r="F96" s="21"/>
      <c r="P96" s="21"/>
      <c r="R96" s="21"/>
      <c r="S96" s="21"/>
      <c r="T96" s="21"/>
    </row>
    <row r="97" spans="3:20" ht="15" x14ac:dyDescent="0.25">
      <c r="C97" s="21"/>
      <c r="F97" s="21"/>
      <c r="P97" s="21"/>
      <c r="R97" s="21"/>
      <c r="S97" s="21"/>
      <c r="T97" s="21"/>
    </row>
    <row r="98" spans="3:20" ht="15" x14ac:dyDescent="0.25">
      <c r="C98" s="21"/>
      <c r="F98" s="21"/>
      <c r="P98" s="21"/>
      <c r="R98" s="21"/>
      <c r="S98" s="21"/>
      <c r="T98" s="21"/>
    </row>
    <row r="99" spans="3:20" ht="15" x14ac:dyDescent="0.25">
      <c r="C99" s="21"/>
      <c r="F99" s="21"/>
      <c r="P99" s="21"/>
      <c r="R99" s="21"/>
      <c r="S99" s="21"/>
      <c r="T99" s="21"/>
    </row>
    <row r="100" spans="3:20" ht="15" x14ac:dyDescent="0.25">
      <c r="C100" s="21"/>
      <c r="F100" s="21"/>
      <c r="P100" s="21"/>
      <c r="R100" s="21"/>
      <c r="S100" s="21"/>
      <c r="T100" s="21"/>
    </row>
    <row r="101" spans="3:20" ht="15" x14ac:dyDescent="0.25">
      <c r="C101" s="21"/>
      <c r="F101" s="21"/>
      <c r="P101" s="21"/>
      <c r="R101" s="21"/>
      <c r="S101" s="21"/>
      <c r="T101" s="21"/>
    </row>
    <row r="102" spans="3:20" ht="15" x14ac:dyDescent="0.25">
      <c r="C102" s="21"/>
      <c r="F102" s="21"/>
      <c r="P102" s="21"/>
      <c r="R102" s="21"/>
      <c r="S102" s="21"/>
      <c r="T102" s="21"/>
    </row>
    <row r="103" spans="3:20" ht="15" x14ac:dyDescent="0.25">
      <c r="C103" s="21"/>
      <c r="F103" s="21"/>
      <c r="P103" s="21"/>
      <c r="R103" s="21"/>
      <c r="S103" s="21"/>
      <c r="T103" s="21"/>
    </row>
    <row r="104" spans="3:20" ht="15" x14ac:dyDescent="0.25">
      <c r="C104" s="21"/>
      <c r="F104" s="21"/>
      <c r="P104" s="21"/>
      <c r="R104" s="21"/>
      <c r="S104" s="21"/>
      <c r="T104" s="21"/>
    </row>
    <row r="105" spans="3:20" ht="15" x14ac:dyDescent="0.25">
      <c r="C105" s="21"/>
      <c r="F105" s="21"/>
      <c r="P105" s="21"/>
      <c r="R105" s="21"/>
      <c r="S105" s="21"/>
      <c r="T105" s="21"/>
    </row>
    <row r="106" spans="3:20" ht="15" x14ac:dyDescent="0.25">
      <c r="C106" s="21"/>
      <c r="F106" s="21"/>
      <c r="P106" s="21"/>
      <c r="R106" s="21"/>
      <c r="S106" s="21"/>
      <c r="T106" s="21"/>
    </row>
    <row r="107" spans="3:20" ht="15" x14ac:dyDescent="0.25">
      <c r="C107" s="21"/>
      <c r="F107" s="21"/>
      <c r="P107" s="21"/>
      <c r="R107" s="21"/>
      <c r="S107" s="21"/>
      <c r="T107" s="21"/>
    </row>
    <row r="108" spans="3:20" ht="15" x14ac:dyDescent="0.25">
      <c r="C108" s="21"/>
      <c r="F108" s="21"/>
      <c r="P108" s="21"/>
      <c r="R108" s="21"/>
      <c r="S108" s="21"/>
      <c r="T108" s="21"/>
    </row>
    <row r="109" spans="3:20" ht="15" x14ac:dyDescent="0.25">
      <c r="C109" s="21"/>
      <c r="F109" s="21"/>
      <c r="P109" s="21"/>
      <c r="R109" s="21"/>
      <c r="S109" s="21"/>
      <c r="T109" s="21"/>
    </row>
    <row r="110" spans="3:20" ht="15" x14ac:dyDescent="0.25">
      <c r="C110" s="21"/>
      <c r="F110" s="21"/>
      <c r="P110" s="21"/>
      <c r="R110" s="21"/>
      <c r="S110" s="21"/>
      <c r="T110" s="21"/>
    </row>
    <row r="111" spans="3:20" ht="15" x14ac:dyDescent="0.25">
      <c r="C111" s="21"/>
      <c r="F111" s="21"/>
      <c r="P111" s="21"/>
      <c r="R111" s="21"/>
      <c r="S111" s="21"/>
      <c r="T111" s="21"/>
    </row>
    <row r="112" spans="3:20" ht="15" x14ac:dyDescent="0.25">
      <c r="C112" s="21"/>
      <c r="F112" s="21"/>
      <c r="P112" s="21"/>
      <c r="R112" s="21"/>
      <c r="S112" s="21"/>
      <c r="T112" s="21"/>
    </row>
    <row r="113" spans="3:20" ht="15" x14ac:dyDescent="0.25">
      <c r="C113" s="21"/>
      <c r="F113" s="21"/>
      <c r="P113" s="21"/>
      <c r="R113" s="21"/>
      <c r="S113" s="21"/>
      <c r="T113" s="21"/>
    </row>
    <row r="114" spans="3:20" ht="15" x14ac:dyDescent="0.25">
      <c r="C114" s="21"/>
      <c r="F114" s="21"/>
      <c r="P114" s="21"/>
      <c r="R114" s="21"/>
      <c r="S114" s="21"/>
      <c r="T114" s="21"/>
    </row>
    <row r="115" spans="3:20" ht="15" x14ac:dyDescent="0.25">
      <c r="C115" s="21"/>
      <c r="F115" s="21"/>
      <c r="P115" s="21"/>
      <c r="R115" s="21"/>
      <c r="S115" s="21"/>
      <c r="T115" s="21"/>
    </row>
    <row r="116" spans="3:20" ht="15" x14ac:dyDescent="0.25">
      <c r="C116" s="21"/>
      <c r="F116" s="21"/>
      <c r="P116" s="21"/>
      <c r="R116" s="21"/>
      <c r="S116" s="21"/>
      <c r="T116" s="21"/>
    </row>
    <row r="117" spans="3:20" ht="15" x14ac:dyDescent="0.25">
      <c r="C117" s="21"/>
      <c r="F117" s="21"/>
      <c r="P117" s="21"/>
      <c r="R117" s="21"/>
      <c r="S117" s="21"/>
      <c r="T117" s="21"/>
    </row>
    <row r="118" spans="3:20" ht="15" x14ac:dyDescent="0.25">
      <c r="C118" s="21"/>
      <c r="F118" s="21"/>
      <c r="P118" s="21"/>
      <c r="R118" s="21"/>
      <c r="S118" s="21"/>
      <c r="T118" s="21"/>
    </row>
    <row r="119" spans="3:20" ht="15" x14ac:dyDescent="0.25">
      <c r="C119" s="21"/>
      <c r="F119" s="21"/>
      <c r="P119" s="21"/>
      <c r="R119" s="21"/>
      <c r="S119" s="21"/>
      <c r="T119" s="21"/>
    </row>
    <row r="120" spans="3:20" ht="15" x14ac:dyDescent="0.25">
      <c r="C120" s="21"/>
      <c r="F120" s="21"/>
      <c r="P120" s="21"/>
      <c r="R120" s="21"/>
      <c r="S120" s="21"/>
      <c r="T120" s="21"/>
    </row>
    <row r="121" spans="3:20" ht="15" x14ac:dyDescent="0.25">
      <c r="C121" s="21"/>
      <c r="F121" s="21"/>
      <c r="P121" s="21"/>
      <c r="R121" s="21"/>
      <c r="S121" s="21"/>
      <c r="T121" s="21"/>
    </row>
    <row r="122" spans="3:20" ht="15" x14ac:dyDescent="0.25">
      <c r="C122" s="21"/>
      <c r="F122" s="21"/>
      <c r="P122" s="21"/>
      <c r="R122" s="21"/>
      <c r="S122" s="21"/>
      <c r="T122" s="21"/>
    </row>
    <row r="123" spans="3:20" ht="15" x14ac:dyDescent="0.25">
      <c r="C123" s="21"/>
      <c r="F123" s="21"/>
      <c r="P123" s="21"/>
      <c r="R123" s="21"/>
      <c r="S123" s="21"/>
      <c r="T123" s="21"/>
    </row>
    <row r="124" spans="3:20" ht="15" x14ac:dyDescent="0.25">
      <c r="C124" s="21"/>
      <c r="F124" s="21"/>
      <c r="P124" s="21"/>
      <c r="R124" s="21"/>
      <c r="S124" s="21"/>
      <c r="T124" s="21"/>
    </row>
    <row r="125" spans="3:20" ht="15" x14ac:dyDescent="0.25">
      <c r="C125" s="21"/>
      <c r="F125" s="21"/>
      <c r="P125" s="21"/>
      <c r="R125" s="21"/>
      <c r="S125" s="21"/>
      <c r="T125" s="21"/>
    </row>
    <row r="126" spans="3:20" ht="15" x14ac:dyDescent="0.25">
      <c r="C126" s="21"/>
      <c r="F126" s="21"/>
      <c r="P126" s="21"/>
      <c r="R126" s="21"/>
      <c r="S126" s="21"/>
      <c r="T126" s="21"/>
    </row>
    <row r="127" spans="3:20" ht="15" x14ac:dyDescent="0.25">
      <c r="C127" s="21"/>
      <c r="F127" s="21"/>
      <c r="P127" s="21"/>
      <c r="R127" s="21"/>
      <c r="S127" s="21"/>
      <c r="T127" s="21"/>
    </row>
    <row r="128" spans="3:20" ht="15" x14ac:dyDescent="0.25">
      <c r="C128" s="21"/>
      <c r="F128" s="21"/>
      <c r="P128" s="21"/>
      <c r="R128" s="21"/>
      <c r="S128" s="21"/>
      <c r="T128" s="21"/>
    </row>
    <row r="129" spans="3:20" ht="15" x14ac:dyDescent="0.25">
      <c r="C129" s="21"/>
      <c r="F129" s="21"/>
      <c r="P129" s="21"/>
      <c r="R129" s="21"/>
      <c r="S129" s="21"/>
      <c r="T129" s="21"/>
    </row>
    <row r="130" spans="3:20" ht="15" x14ac:dyDescent="0.25">
      <c r="C130" s="21"/>
      <c r="F130" s="21"/>
      <c r="P130" s="21"/>
      <c r="R130" s="21"/>
      <c r="S130" s="21"/>
      <c r="T130" s="21"/>
    </row>
    <row r="131" spans="3:20" ht="15" x14ac:dyDescent="0.25">
      <c r="C131" s="21"/>
      <c r="F131" s="21"/>
      <c r="P131" s="21"/>
      <c r="R131" s="21"/>
      <c r="S131" s="21"/>
      <c r="T131" s="21"/>
    </row>
    <row r="132" spans="3:20" ht="15" x14ac:dyDescent="0.25">
      <c r="C132" s="21"/>
      <c r="F132" s="21"/>
      <c r="P132" s="21"/>
      <c r="R132" s="21"/>
      <c r="S132" s="21"/>
      <c r="T132" s="21"/>
    </row>
    <row r="133" spans="3:20" ht="15" x14ac:dyDescent="0.25">
      <c r="C133" s="21"/>
      <c r="F133" s="21"/>
      <c r="P133" s="21"/>
      <c r="R133" s="21"/>
      <c r="S133" s="21"/>
      <c r="T133" s="21"/>
    </row>
    <row r="134" spans="3:20" ht="15" x14ac:dyDescent="0.25">
      <c r="C134" s="21"/>
      <c r="F134" s="21"/>
      <c r="P134" s="21"/>
      <c r="R134" s="21"/>
      <c r="S134" s="21"/>
      <c r="T134" s="21"/>
    </row>
    <row r="135" spans="3:20" ht="15" x14ac:dyDescent="0.25">
      <c r="C135" s="21"/>
      <c r="F135" s="21"/>
      <c r="P135" s="21"/>
      <c r="R135" s="21"/>
      <c r="S135" s="21"/>
      <c r="T135" s="21"/>
    </row>
    <row r="136" spans="3:20" ht="15" x14ac:dyDescent="0.25">
      <c r="C136" s="21"/>
      <c r="F136" s="21"/>
      <c r="P136" s="21"/>
      <c r="R136" s="21"/>
      <c r="S136" s="21"/>
      <c r="T136" s="21"/>
    </row>
    <row r="137" spans="3:20" ht="15" x14ac:dyDescent="0.25">
      <c r="C137" s="21"/>
      <c r="F137" s="21"/>
      <c r="P137" s="21"/>
      <c r="R137" s="21"/>
      <c r="S137" s="21"/>
      <c r="T137" s="21"/>
    </row>
    <row r="138" spans="3:20" ht="15" x14ac:dyDescent="0.25">
      <c r="C138" s="21"/>
      <c r="F138" s="21"/>
      <c r="P138" s="21"/>
      <c r="R138" s="21"/>
      <c r="S138" s="21"/>
      <c r="T138" s="21"/>
    </row>
    <row r="139" spans="3:20" ht="15" x14ac:dyDescent="0.25">
      <c r="C139" s="21"/>
      <c r="F139" s="21"/>
      <c r="P139" s="21"/>
      <c r="R139" s="21"/>
      <c r="S139" s="21"/>
      <c r="T139" s="21"/>
    </row>
    <row r="140" spans="3:20" ht="15" x14ac:dyDescent="0.25">
      <c r="C140" s="21"/>
      <c r="F140" s="21"/>
      <c r="P140" s="21"/>
      <c r="R140" s="21"/>
      <c r="S140" s="21"/>
      <c r="T140" s="21"/>
    </row>
    <row r="141" spans="3:20" ht="15" x14ac:dyDescent="0.25">
      <c r="C141" s="21"/>
      <c r="F141" s="21"/>
      <c r="P141" s="21"/>
      <c r="R141" s="21"/>
      <c r="S141" s="21"/>
      <c r="T141" s="21"/>
    </row>
    <row r="142" spans="3:20" ht="15" x14ac:dyDescent="0.25">
      <c r="C142" s="21"/>
      <c r="F142" s="21"/>
      <c r="P142" s="21"/>
      <c r="R142" s="21"/>
      <c r="S142" s="21"/>
      <c r="T142" s="21"/>
    </row>
    <row r="143" spans="3:20" ht="15" x14ac:dyDescent="0.25">
      <c r="C143" s="21"/>
      <c r="F143" s="21"/>
      <c r="P143" s="21"/>
      <c r="R143" s="21"/>
      <c r="S143" s="21"/>
      <c r="T143" s="21"/>
    </row>
    <row r="144" spans="3:20" ht="15" x14ac:dyDescent="0.25">
      <c r="C144" s="21"/>
      <c r="F144" s="21"/>
      <c r="P144" s="21"/>
      <c r="R144" s="21"/>
      <c r="S144" s="21"/>
      <c r="T144" s="21"/>
    </row>
    <row r="145" spans="3:20" ht="15" x14ac:dyDescent="0.25">
      <c r="C145" s="21"/>
      <c r="F145" s="21"/>
      <c r="P145" s="21"/>
      <c r="R145" s="21"/>
      <c r="S145" s="21"/>
      <c r="T145" s="21"/>
    </row>
    <row r="146" spans="3:20" ht="15" x14ac:dyDescent="0.25">
      <c r="C146" s="21"/>
      <c r="F146" s="21"/>
      <c r="P146" s="21"/>
      <c r="R146" s="21"/>
      <c r="S146" s="21"/>
      <c r="T146" s="21"/>
    </row>
    <row r="147" spans="3:20" ht="15" x14ac:dyDescent="0.25">
      <c r="C147" s="21"/>
      <c r="F147" s="21"/>
      <c r="P147" s="21"/>
      <c r="R147" s="21"/>
      <c r="S147" s="21"/>
      <c r="T147" s="21"/>
    </row>
    <row r="148" spans="3:20" ht="15" x14ac:dyDescent="0.25">
      <c r="C148" s="21"/>
      <c r="F148" s="21"/>
      <c r="P148" s="21"/>
      <c r="R148" s="21"/>
      <c r="S148" s="21"/>
      <c r="T148" s="21"/>
    </row>
    <row r="149" spans="3:20" ht="15" x14ac:dyDescent="0.25">
      <c r="C149" s="21"/>
      <c r="F149" s="21"/>
      <c r="P149" s="21"/>
      <c r="R149" s="21"/>
      <c r="S149" s="21"/>
      <c r="T149" s="21"/>
    </row>
    <row r="150" spans="3:20" ht="15" x14ac:dyDescent="0.25">
      <c r="C150" s="21"/>
      <c r="F150" s="21"/>
      <c r="P150" s="21"/>
      <c r="R150" s="21"/>
      <c r="S150" s="21"/>
      <c r="T150" s="21"/>
    </row>
    <row r="151" spans="3:20" ht="15" x14ac:dyDescent="0.25">
      <c r="C151" s="21"/>
      <c r="F151" s="21"/>
      <c r="P151" s="21"/>
      <c r="R151" s="21"/>
      <c r="S151" s="21"/>
      <c r="T151" s="21"/>
    </row>
    <row r="152" spans="3:20" ht="15" x14ac:dyDescent="0.25">
      <c r="C152" s="21"/>
      <c r="F152" s="21"/>
      <c r="P152" s="21"/>
      <c r="R152" s="21"/>
      <c r="S152" s="21"/>
      <c r="T152" s="21"/>
    </row>
    <row r="153" spans="3:20" ht="15" x14ac:dyDescent="0.25">
      <c r="C153" s="21"/>
      <c r="F153" s="21"/>
      <c r="P153" s="21"/>
      <c r="R153" s="21"/>
      <c r="S153" s="21"/>
      <c r="T153" s="21"/>
    </row>
    <row r="154" spans="3:20" ht="15" x14ac:dyDescent="0.25">
      <c r="C154" s="21"/>
      <c r="F154" s="21"/>
      <c r="P154" s="21"/>
      <c r="R154" s="21"/>
      <c r="S154" s="21"/>
      <c r="T154" s="21"/>
    </row>
    <row r="155" spans="3:20" ht="15" x14ac:dyDescent="0.25">
      <c r="C155" s="21"/>
      <c r="F155" s="21"/>
      <c r="P155" s="21"/>
      <c r="R155" s="21"/>
      <c r="S155" s="21"/>
      <c r="T155" s="21"/>
    </row>
    <row r="156" spans="3:20" ht="15" x14ac:dyDescent="0.25">
      <c r="C156" s="21"/>
      <c r="F156" s="21"/>
      <c r="P156" s="21"/>
      <c r="R156" s="21"/>
      <c r="S156" s="21"/>
      <c r="T156" s="21"/>
    </row>
    <row r="157" spans="3:20" ht="15" x14ac:dyDescent="0.25">
      <c r="C157" s="21"/>
      <c r="F157" s="21"/>
      <c r="P157" s="21"/>
      <c r="R157" s="21"/>
      <c r="S157" s="21"/>
      <c r="T157" s="21"/>
    </row>
    <row r="158" spans="3:20" ht="15" x14ac:dyDescent="0.25">
      <c r="C158" s="21"/>
      <c r="F158" s="21"/>
      <c r="P158" s="21"/>
      <c r="R158" s="21"/>
      <c r="S158" s="21"/>
      <c r="T158" s="21"/>
    </row>
    <row r="159" spans="3:20" ht="15" x14ac:dyDescent="0.25">
      <c r="C159" s="21"/>
      <c r="F159" s="21"/>
      <c r="P159" s="21"/>
      <c r="R159" s="21"/>
      <c r="S159" s="21"/>
      <c r="T159" s="21"/>
    </row>
    <row r="160" spans="3:20" ht="15" x14ac:dyDescent="0.25">
      <c r="C160" s="21"/>
      <c r="F160" s="21"/>
      <c r="P160" s="21"/>
      <c r="R160" s="21"/>
      <c r="S160" s="21"/>
      <c r="T160" s="21"/>
    </row>
    <row r="161" spans="3:20" ht="15" x14ac:dyDescent="0.25">
      <c r="C161" s="21"/>
      <c r="F161" s="21"/>
      <c r="P161" s="21"/>
      <c r="R161" s="21"/>
      <c r="S161" s="21"/>
      <c r="T161" s="21"/>
    </row>
    <row r="162" spans="3:20" ht="15" x14ac:dyDescent="0.25">
      <c r="C162" s="21"/>
      <c r="F162" s="21"/>
      <c r="P162" s="21"/>
      <c r="R162" s="21"/>
      <c r="S162" s="21"/>
      <c r="T162" s="21"/>
    </row>
    <row r="163" spans="3:20" ht="15" x14ac:dyDescent="0.25">
      <c r="C163" s="21"/>
      <c r="F163" s="21"/>
      <c r="P163" s="21"/>
      <c r="R163" s="21"/>
      <c r="S163" s="21"/>
      <c r="T163" s="21"/>
    </row>
    <row r="164" spans="3:20" ht="15" x14ac:dyDescent="0.25">
      <c r="C164" s="21"/>
      <c r="F164" s="21"/>
      <c r="P164" s="21"/>
      <c r="R164" s="21"/>
      <c r="S164" s="21"/>
      <c r="T164" s="21"/>
    </row>
    <row r="165" spans="3:20" ht="15" x14ac:dyDescent="0.25">
      <c r="C165" s="21"/>
      <c r="F165" s="21"/>
      <c r="P165" s="21"/>
      <c r="R165" s="21"/>
      <c r="S165" s="21"/>
      <c r="T165" s="21"/>
    </row>
    <row r="166" spans="3:20" ht="15" x14ac:dyDescent="0.25">
      <c r="C166" s="21"/>
      <c r="F166" s="21"/>
      <c r="P166" s="21"/>
      <c r="R166" s="21"/>
      <c r="S166" s="21"/>
      <c r="T166" s="21"/>
    </row>
    <row r="167" spans="3:20" ht="15" x14ac:dyDescent="0.25">
      <c r="C167" s="21"/>
      <c r="F167" s="21"/>
      <c r="P167" s="21"/>
      <c r="R167" s="21"/>
      <c r="S167" s="21"/>
      <c r="T167" s="21"/>
    </row>
    <row r="168" spans="3:20" ht="15" x14ac:dyDescent="0.25">
      <c r="C168" s="21"/>
      <c r="F168" s="21"/>
      <c r="P168" s="21"/>
      <c r="R168" s="21"/>
      <c r="S168" s="21"/>
      <c r="T168" s="21"/>
    </row>
    <row r="169" spans="3:20" ht="15" x14ac:dyDescent="0.25">
      <c r="C169" s="21"/>
      <c r="F169" s="21"/>
      <c r="P169" s="21"/>
      <c r="R169" s="21"/>
      <c r="S169" s="21"/>
      <c r="T169" s="21"/>
    </row>
    <row r="170" spans="3:20" ht="15" x14ac:dyDescent="0.25">
      <c r="C170" s="21"/>
      <c r="F170" s="21"/>
      <c r="P170" s="21"/>
      <c r="R170" s="21"/>
      <c r="S170" s="21"/>
      <c r="T170" s="21"/>
    </row>
    <row r="171" spans="3:20" ht="15" x14ac:dyDescent="0.25">
      <c r="C171" s="21"/>
      <c r="F171" s="21"/>
      <c r="P171" s="21"/>
      <c r="R171" s="21"/>
      <c r="S171" s="21"/>
      <c r="T171" s="21"/>
    </row>
    <row r="172" spans="3:20" ht="15" x14ac:dyDescent="0.25">
      <c r="C172" s="21"/>
      <c r="F172" s="21"/>
      <c r="P172" s="21"/>
      <c r="R172" s="21"/>
      <c r="S172" s="21"/>
      <c r="T172" s="21"/>
    </row>
    <row r="173" spans="3:20" ht="15" x14ac:dyDescent="0.25">
      <c r="C173" s="21"/>
      <c r="F173" s="21"/>
      <c r="P173" s="21"/>
      <c r="R173" s="21"/>
      <c r="S173" s="21"/>
      <c r="T173" s="21"/>
    </row>
    <row r="174" spans="3:20" ht="15" x14ac:dyDescent="0.25">
      <c r="C174" s="21"/>
      <c r="F174" s="21"/>
      <c r="P174" s="21"/>
      <c r="R174" s="21"/>
      <c r="S174" s="21"/>
      <c r="T174" s="21"/>
    </row>
    <row r="175" spans="3:20" ht="15" x14ac:dyDescent="0.25">
      <c r="C175" s="21"/>
      <c r="F175" s="21"/>
      <c r="P175" s="21"/>
      <c r="R175" s="21"/>
      <c r="S175" s="21"/>
      <c r="T175" s="21"/>
    </row>
    <row r="176" spans="3:20" ht="15" x14ac:dyDescent="0.25">
      <c r="C176" s="21"/>
      <c r="F176" s="21"/>
      <c r="P176" s="21"/>
      <c r="R176" s="21"/>
      <c r="S176" s="21"/>
      <c r="T176" s="21"/>
    </row>
    <row r="177" spans="3:20" ht="15" x14ac:dyDescent="0.25">
      <c r="C177" s="21"/>
      <c r="F177" s="21"/>
      <c r="P177" s="21"/>
      <c r="R177" s="21"/>
      <c r="S177" s="21"/>
      <c r="T177" s="21"/>
    </row>
    <row r="178" spans="3:20" ht="15" x14ac:dyDescent="0.25">
      <c r="C178" s="21"/>
      <c r="F178" s="21"/>
      <c r="P178" s="21"/>
      <c r="R178" s="21"/>
      <c r="S178" s="21"/>
      <c r="T178" s="21"/>
    </row>
    <row r="179" spans="3:20" ht="15" x14ac:dyDescent="0.25">
      <c r="C179" s="21"/>
      <c r="F179" s="21"/>
      <c r="P179" s="21"/>
      <c r="R179" s="21"/>
      <c r="S179" s="21"/>
      <c r="T179" s="21"/>
    </row>
    <row r="180" spans="3:20" ht="15" x14ac:dyDescent="0.25">
      <c r="C180" s="21"/>
      <c r="F180" s="21"/>
      <c r="P180" s="21"/>
      <c r="R180" s="21"/>
      <c r="S180" s="21"/>
      <c r="T180" s="21"/>
    </row>
    <row r="181" spans="3:20" ht="15" x14ac:dyDescent="0.25">
      <c r="C181" s="21"/>
      <c r="F181" s="21"/>
      <c r="P181" s="21"/>
      <c r="R181" s="21"/>
      <c r="S181" s="21"/>
      <c r="T181" s="21"/>
    </row>
    <row r="182" spans="3:20" ht="15" x14ac:dyDescent="0.25">
      <c r="C182" s="21"/>
      <c r="F182" s="21"/>
      <c r="P182" s="21"/>
      <c r="R182" s="21"/>
      <c r="S182" s="21"/>
      <c r="T182" s="21"/>
    </row>
    <row r="183" spans="3:20" ht="15" x14ac:dyDescent="0.25">
      <c r="C183" s="21"/>
      <c r="F183" s="21"/>
      <c r="P183" s="21"/>
      <c r="R183" s="21"/>
      <c r="S183" s="21"/>
      <c r="T183" s="21"/>
    </row>
    <row r="184" spans="3:20" ht="15" x14ac:dyDescent="0.25">
      <c r="C184" s="21"/>
      <c r="F184" s="21"/>
      <c r="P184" s="21"/>
      <c r="R184" s="21"/>
      <c r="S184" s="21"/>
      <c r="T184" s="21"/>
    </row>
    <row r="185" spans="3:20" ht="15" x14ac:dyDescent="0.25">
      <c r="C185" s="21"/>
      <c r="F185" s="21"/>
      <c r="P185" s="21"/>
      <c r="R185" s="21"/>
      <c r="S185" s="21"/>
      <c r="T185" s="21"/>
    </row>
    <row r="186" spans="3:20" ht="15" x14ac:dyDescent="0.25">
      <c r="C186" s="21"/>
      <c r="F186" s="21"/>
      <c r="P186" s="21"/>
      <c r="R186" s="21"/>
      <c r="S186" s="21"/>
      <c r="T186" s="21"/>
    </row>
    <row r="187" spans="3:20" ht="15" x14ac:dyDescent="0.25">
      <c r="C187" s="21"/>
      <c r="F187" s="21"/>
      <c r="P187" s="21"/>
      <c r="R187" s="21"/>
      <c r="S187" s="21"/>
      <c r="T187" s="21"/>
    </row>
    <row r="188" spans="3:20" ht="15" x14ac:dyDescent="0.25">
      <c r="C188" s="21"/>
      <c r="F188" s="21"/>
      <c r="P188" s="21"/>
      <c r="R188" s="21"/>
      <c r="S188" s="21"/>
      <c r="T188" s="21"/>
    </row>
    <row r="189" spans="3:20" ht="15" x14ac:dyDescent="0.25">
      <c r="C189" s="21"/>
      <c r="F189" s="21"/>
      <c r="P189" s="21"/>
      <c r="R189" s="21"/>
      <c r="S189" s="21"/>
      <c r="T189" s="21"/>
    </row>
    <row r="190" spans="3:20" ht="15" x14ac:dyDescent="0.25">
      <c r="C190" s="21"/>
      <c r="F190" s="21"/>
      <c r="P190" s="21"/>
      <c r="R190" s="21"/>
      <c r="S190" s="21"/>
      <c r="T190" s="21"/>
    </row>
    <row r="191" spans="3:20" ht="15" x14ac:dyDescent="0.25">
      <c r="C191" s="21"/>
      <c r="F191" s="21"/>
      <c r="P191" s="21"/>
      <c r="R191" s="21"/>
      <c r="S191" s="21"/>
      <c r="T191" s="21"/>
    </row>
    <row r="192" spans="3:20" ht="15" x14ac:dyDescent="0.25">
      <c r="C192" s="21"/>
      <c r="F192" s="21"/>
      <c r="P192" s="21"/>
      <c r="R192" s="21"/>
      <c r="S192" s="21"/>
      <c r="T192" s="21"/>
    </row>
    <row r="193" spans="3:20" ht="15" x14ac:dyDescent="0.25">
      <c r="C193" s="21"/>
      <c r="F193" s="21"/>
      <c r="P193" s="21"/>
      <c r="R193" s="21"/>
      <c r="S193" s="21"/>
      <c r="T193" s="21"/>
    </row>
    <row r="194" spans="3:20" ht="15" x14ac:dyDescent="0.25">
      <c r="C194" s="21"/>
      <c r="F194" s="21"/>
      <c r="P194" s="21"/>
      <c r="R194" s="21"/>
      <c r="S194" s="21"/>
      <c r="T194" s="21"/>
    </row>
    <row r="195" spans="3:20" ht="15" x14ac:dyDescent="0.25">
      <c r="C195" s="21"/>
      <c r="F195" s="21"/>
      <c r="P195" s="21"/>
      <c r="R195" s="21"/>
      <c r="S195" s="21"/>
      <c r="T195" s="21"/>
    </row>
    <row r="196" spans="3:20" ht="15" x14ac:dyDescent="0.25">
      <c r="C196" s="21"/>
      <c r="F196" s="21"/>
      <c r="P196" s="21"/>
      <c r="R196" s="21"/>
      <c r="S196" s="21"/>
      <c r="T196" s="21"/>
    </row>
    <row r="197" spans="3:20" ht="15" x14ac:dyDescent="0.25">
      <c r="C197" s="21"/>
      <c r="F197" s="21"/>
      <c r="P197" s="21"/>
      <c r="R197" s="21"/>
      <c r="S197" s="21"/>
      <c r="T197" s="21"/>
    </row>
    <row r="198" spans="3:20" ht="15" x14ac:dyDescent="0.25">
      <c r="C198" s="21"/>
      <c r="F198" s="21"/>
      <c r="P198" s="21"/>
      <c r="R198" s="21"/>
      <c r="S198" s="21"/>
      <c r="T198" s="21"/>
    </row>
    <row r="199" spans="3:20" ht="15" x14ac:dyDescent="0.25">
      <c r="C199" s="21"/>
      <c r="F199" s="21"/>
      <c r="P199" s="21"/>
      <c r="R199" s="21"/>
      <c r="S199" s="21"/>
      <c r="T199" s="21"/>
    </row>
    <row r="200" spans="3:20" ht="15" x14ac:dyDescent="0.25">
      <c r="C200" s="21"/>
      <c r="F200" s="21"/>
      <c r="P200" s="21"/>
      <c r="R200" s="21"/>
      <c r="S200" s="21"/>
      <c r="T200" s="21"/>
    </row>
    <row r="201" spans="3:20" ht="15" x14ac:dyDescent="0.25">
      <c r="C201" s="21"/>
      <c r="F201" s="21"/>
      <c r="P201" s="21"/>
      <c r="R201" s="21"/>
      <c r="S201" s="21"/>
      <c r="T201" s="21"/>
    </row>
    <row r="202" spans="3:20" ht="15" x14ac:dyDescent="0.25">
      <c r="C202" s="21"/>
      <c r="F202" s="21"/>
      <c r="P202" s="21"/>
      <c r="R202" s="21"/>
      <c r="S202" s="21"/>
      <c r="T202" s="21"/>
    </row>
    <row r="203" spans="3:20" ht="15" x14ac:dyDescent="0.25">
      <c r="C203" s="21"/>
      <c r="F203" s="21"/>
      <c r="P203" s="21"/>
      <c r="R203" s="21"/>
      <c r="S203" s="21"/>
      <c r="T203" s="21"/>
    </row>
    <row r="204" spans="3:20" ht="15" x14ac:dyDescent="0.25">
      <c r="C204" s="21"/>
      <c r="F204" s="21"/>
      <c r="P204" s="21"/>
      <c r="R204" s="21"/>
      <c r="S204" s="21"/>
      <c r="T204" s="21"/>
    </row>
    <row r="205" spans="3:20" ht="15" x14ac:dyDescent="0.25">
      <c r="C205" s="21"/>
      <c r="F205" s="21"/>
      <c r="P205" s="21"/>
      <c r="R205" s="21"/>
      <c r="S205" s="21"/>
      <c r="T205" s="21"/>
    </row>
    <row r="206" spans="3:20" ht="15" x14ac:dyDescent="0.25">
      <c r="C206" s="21"/>
      <c r="F206" s="21"/>
      <c r="P206" s="21"/>
      <c r="R206" s="21"/>
      <c r="S206" s="21"/>
      <c r="T206" s="21"/>
    </row>
    <row r="207" spans="3:20" ht="15" x14ac:dyDescent="0.25">
      <c r="C207" s="21"/>
      <c r="F207" s="21"/>
      <c r="P207" s="21"/>
      <c r="R207" s="21"/>
      <c r="S207" s="21"/>
      <c r="T207" s="21"/>
    </row>
    <row r="208" spans="3:20" ht="15" x14ac:dyDescent="0.25">
      <c r="C208" s="21"/>
      <c r="F208" s="21"/>
      <c r="P208" s="21"/>
      <c r="R208" s="21"/>
      <c r="S208" s="21"/>
      <c r="T208" s="21"/>
    </row>
    <row r="209" spans="3:20" ht="15" x14ac:dyDescent="0.25">
      <c r="C209" s="21"/>
      <c r="F209" s="21"/>
      <c r="P209" s="21"/>
      <c r="R209" s="21"/>
      <c r="S209" s="21"/>
      <c r="T209" s="21"/>
    </row>
    <row r="210" spans="3:20" ht="15" x14ac:dyDescent="0.25">
      <c r="C210" s="21"/>
      <c r="F210" s="21"/>
      <c r="P210" s="21"/>
      <c r="R210" s="21"/>
      <c r="S210" s="21"/>
      <c r="T210" s="21"/>
    </row>
    <row r="211" spans="3:20" ht="15" x14ac:dyDescent="0.25">
      <c r="C211" s="21"/>
      <c r="F211" s="21"/>
      <c r="P211" s="21"/>
      <c r="R211" s="21"/>
      <c r="S211" s="21"/>
      <c r="T211" s="21"/>
    </row>
    <row r="212" spans="3:20" ht="15" x14ac:dyDescent="0.25">
      <c r="C212" s="21"/>
      <c r="F212" s="21"/>
      <c r="P212" s="21"/>
      <c r="R212" s="21"/>
      <c r="S212" s="21"/>
      <c r="T212" s="21"/>
    </row>
    <row r="213" spans="3:20" ht="15" x14ac:dyDescent="0.25">
      <c r="C213" s="21"/>
      <c r="F213" s="21"/>
      <c r="P213" s="21"/>
      <c r="R213" s="21"/>
      <c r="S213" s="21"/>
      <c r="T213" s="21"/>
    </row>
    <row r="214" spans="3:20" ht="15" x14ac:dyDescent="0.25">
      <c r="C214" s="21"/>
      <c r="F214" s="21"/>
      <c r="P214" s="21"/>
      <c r="R214" s="21"/>
      <c r="S214" s="21"/>
      <c r="T214" s="21"/>
    </row>
    <row r="215" spans="3:20" ht="15" x14ac:dyDescent="0.25">
      <c r="C215" s="21"/>
      <c r="F215" s="21"/>
      <c r="P215" s="21"/>
      <c r="R215" s="21"/>
      <c r="S215" s="21"/>
      <c r="T215" s="21"/>
    </row>
    <row r="216" spans="3:20" ht="15" x14ac:dyDescent="0.25">
      <c r="C216" s="21"/>
      <c r="F216" s="21"/>
      <c r="P216" s="21"/>
      <c r="R216" s="21"/>
      <c r="S216" s="21"/>
      <c r="T216" s="21"/>
    </row>
    <row r="217" spans="3:20" ht="15" x14ac:dyDescent="0.25">
      <c r="C217" s="21"/>
      <c r="F217" s="21"/>
      <c r="P217" s="21"/>
      <c r="R217" s="21"/>
      <c r="S217" s="21"/>
      <c r="T217" s="21"/>
    </row>
    <row r="218" spans="3:20" ht="15" x14ac:dyDescent="0.25">
      <c r="C218" s="21"/>
      <c r="F218" s="21"/>
      <c r="P218" s="21"/>
      <c r="R218" s="21"/>
      <c r="S218" s="21"/>
      <c r="T218" s="21"/>
    </row>
    <row r="219" spans="3:20" ht="15" x14ac:dyDescent="0.25">
      <c r="C219" s="21"/>
      <c r="F219" s="21"/>
      <c r="P219" s="21"/>
      <c r="R219" s="21"/>
      <c r="S219" s="21"/>
      <c r="T219" s="21"/>
    </row>
    <row r="220" spans="3:20" ht="15" x14ac:dyDescent="0.25">
      <c r="C220" s="21"/>
      <c r="F220" s="21"/>
      <c r="P220" s="21"/>
      <c r="R220" s="21"/>
      <c r="S220" s="21"/>
      <c r="T220" s="21"/>
    </row>
    <row r="221" spans="3:20" ht="15" x14ac:dyDescent="0.25">
      <c r="C221" s="21"/>
      <c r="F221" s="21"/>
      <c r="P221" s="21"/>
      <c r="R221" s="21"/>
      <c r="S221" s="21"/>
      <c r="T221" s="21"/>
    </row>
    <row r="222" spans="3:20" ht="15" x14ac:dyDescent="0.25">
      <c r="C222" s="21"/>
      <c r="F222" s="21"/>
      <c r="P222" s="21"/>
      <c r="R222" s="21"/>
      <c r="S222" s="21"/>
      <c r="T222" s="21"/>
    </row>
    <row r="223" spans="3:20" ht="15" x14ac:dyDescent="0.25">
      <c r="C223" s="21"/>
      <c r="F223" s="21"/>
      <c r="P223" s="21"/>
      <c r="R223" s="21"/>
      <c r="S223" s="21"/>
      <c r="T223" s="21"/>
    </row>
    <row r="224" spans="3:20" ht="15" x14ac:dyDescent="0.25">
      <c r="C224" s="21"/>
      <c r="F224" s="21"/>
      <c r="P224" s="21"/>
      <c r="R224" s="21"/>
      <c r="S224" s="21"/>
      <c r="T224" s="21"/>
    </row>
    <row r="225" spans="3:20" ht="15" x14ac:dyDescent="0.25">
      <c r="C225" s="21"/>
      <c r="F225" s="21"/>
      <c r="P225" s="21"/>
      <c r="R225" s="21"/>
      <c r="S225" s="21"/>
      <c r="T225" s="21"/>
    </row>
    <row r="226" spans="3:20" ht="15" x14ac:dyDescent="0.25">
      <c r="C226" s="21"/>
      <c r="F226" s="21"/>
      <c r="P226" s="21"/>
      <c r="R226" s="21"/>
      <c r="S226" s="21"/>
      <c r="T226" s="21"/>
    </row>
    <row r="227" spans="3:20" ht="15" x14ac:dyDescent="0.25">
      <c r="C227" s="21"/>
      <c r="F227" s="21"/>
      <c r="P227" s="21"/>
      <c r="R227" s="21"/>
      <c r="S227" s="21"/>
      <c r="T227" s="21"/>
    </row>
    <row r="228" spans="3:20" ht="15" x14ac:dyDescent="0.25">
      <c r="C228" s="21"/>
      <c r="F228" s="21"/>
      <c r="P228" s="21"/>
      <c r="R228" s="21"/>
      <c r="S228" s="21"/>
      <c r="T228" s="21"/>
    </row>
    <row r="229" spans="3:20" ht="15" x14ac:dyDescent="0.25">
      <c r="C229" s="21"/>
      <c r="F229" s="21"/>
      <c r="P229" s="21"/>
      <c r="R229" s="21"/>
      <c r="S229" s="21"/>
      <c r="T229" s="21"/>
    </row>
    <row r="230" spans="3:20" ht="15" x14ac:dyDescent="0.25">
      <c r="C230" s="21"/>
      <c r="F230" s="21"/>
      <c r="P230" s="21"/>
      <c r="R230" s="21"/>
      <c r="S230" s="21"/>
      <c r="T230" s="21"/>
    </row>
    <row r="231" spans="3:20" ht="15" x14ac:dyDescent="0.25">
      <c r="C231" s="21"/>
      <c r="F231" s="21"/>
      <c r="P231" s="21"/>
      <c r="R231" s="21"/>
      <c r="S231" s="21"/>
      <c r="T231" s="21"/>
    </row>
    <row r="232" spans="3:20" ht="15" x14ac:dyDescent="0.25">
      <c r="C232" s="21"/>
      <c r="F232" s="21"/>
      <c r="P232" s="21"/>
      <c r="R232" s="21"/>
      <c r="S232" s="21"/>
      <c r="T232" s="21"/>
    </row>
    <row r="233" spans="3:20" ht="15" x14ac:dyDescent="0.25">
      <c r="C233" s="21"/>
      <c r="F233" s="21"/>
      <c r="P233" s="21"/>
      <c r="R233" s="21"/>
      <c r="S233" s="21"/>
      <c r="T233" s="21"/>
    </row>
    <row r="234" spans="3:20" ht="15" x14ac:dyDescent="0.25">
      <c r="C234" s="21"/>
      <c r="F234" s="21"/>
      <c r="P234" s="21"/>
      <c r="R234" s="21"/>
      <c r="S234" s="21"/>
      <c r="T234" s="21"/>
    </row>
    <row r="235" spans="3:20" ht="15" x14ac:dyDescent="0.25">
      <c r="C235" s="21"/>
      <c r="F235" s="21"/>
      <c r="P235" s="21"/>
      <c r="R235" s="21"/>
      <c r="S235" s="21"/>
      <c r="T235" s="21"/>
    </row>
    <row r="236" spans="3:20" ht="15" x14ac:dyDescent="0.25">
      <c r="C236" s="21"/>
      <c r="F236" s="21"/>
      <c r="P236" s="21"/>
      <c r="R236" s="21"/>
      <c r="S236" s="21"/>
      <c r="T236" s="21"/>
    </row>
    <row r="237" spans="3:20" ht="15" x14ac:dyDescent="0.25">
      <c r="C237" s="21"/>
      <c r="F237" s="21"/>
      <c r="P237" s="21"/>
      <c r="R237" s="21"/>
      <c r="S237" s="21"/>
      <c r="T237" s="21"/>
    </row>
    <row r="238" spans="3:20" ht="15" x14ac:dyDescent="0.25">
      <c r="C238" s="21"/>
      <c r="F238" s="21"/>
      <c r="P238" s="21"/>
      <c r="R238" s="21"/>
      <c r="S238" s="21"/>
      <c r="T238" s="21"/>
    </row>
    <row r="239" spans="3:20" ht="15" x14ac:dyDescent="0.25">
      <c r="C239" s="21"/>
      <c r="F239" s="21"/>
      <c r="P239" s="21"/>
      <c r="R239" s="21"/>
      <c r="S239" s="21"/>
      <c r="T239" s="21"/>
    </row>
    <row r="240" spans="3:20" ht="15" x14ac:dyDescent="0.25">
      <c r="C240" s="21"/>
      <c r="F240" s="21"/>
      <c r="P240" s="21"/>
      <c r="R240" s="21"/>
      <c r="S240" s="21"/>
      <c r="T240" s="21"/>
    </row>
    <row r="241" spans="3:20" ht="15" x14ac:dyDescent="0.25">
      <c r="C241" s="21"/>
      <c r="F241" s="21"/>
      <c r="P241" s="21"/>
      <c r="R241" s="21"/>
      <c r="S241" s="21"/>
      <c r="T241" s="21"/>
    </row>
    <row r="242" spans="3:20" ht="15" x14ac:dyDescent="0.25">
      <c r="C242" s="21"/>
      <c r="F242" s="21"/>
      <c r="P242" s="21"/>
      <c r="R242" s="21"/>
      <c r="S242" s="21"/>
      <c r="T242" s="21"/>
    </row>
    <row r="243" spans="3:20" ht="15" x14ac:dyDescent="0.25">
      <c r="C243" s="21"/>
      <c r="F243" s="21"/>
      <c r="P243" s="21"/>
      <c r="R243" s="21"/>
      <c r="S243" s="21"/>
      <c r="T243" s="21"/>
    </row>
    <row r="244" spans="3:20" ht="15" x14ac:dyDescent="0.25">
      <c r="C244" s="21"/>
      <c r="F244" s="21"/>
      <c r="P244" s="21"/>
      <c r="R244" s="21"/>
      <c r="S244" s="21"/>
      <c r="T244" s="21"/>
    </row>
    <row r="245" spans="3:20" ht="15" x14ac:dyDescent="0.25">
      <c r="C245" s="21"/>
      <c r="F245" s="21"/>
      <c r="P245" s="21"/>
      <c r="R245" s="21"/>
      <c r="S245" s="21"/>
      <c r="T245" s="21"/>
    </row>
    <row r="246" spans="3:20" ht="15" x14ac:dyDescent="0.25">
      <c r="C246" s="21"/>
      <c r="F246" s="21"/>
      <c r="P246" s="21"/>
      <c r="R246" s="21"/>
      <c r="S246" s="21"/>
      <c r="T246" s="21"/>
    </row>
    <row r="247" spans="3:20" ht="15" x14ac:dyDescent="0.25">
      <c r="C247" s="21"/>
      <c r="F247" s="21"/>
      <c r="P247" s="21"/>
      <c r="R247" s="21"/>
      <c r="S247" s="21"/>
      <c r="T247" s="21"/>
    </row>
    <row r="248" spans="3:20" ht="15" x14ac:dyDescent="0.25">
      <c r="C248" s="21"/>
      <c r="F248" s="21"/>
      <c r="P248" s="21"/>
      <c r="R248" s="21"/>
      <c r="S248" s="21"/>
      <c r="T248" s="21"/>
    </row>
    <row r="249" spans="3:20" ht="15" x14ac:dyDescent="0.25">
      <c r="C249" s="21"/>
      <c r="F249" s="21"/>
      <c r="P249" s="21"/>
      <c r="R249" s="21"/>
      <c r="S249" s="21"/>
      <c r="T249" s="21"/>
    </row>
    <row r="250" spans="3:20" ht="15" x14ac:dyDescent="0.25">
      <c r="C250" s="21"/>
      <c r="F250" s="21"/>
      <c r="P250" s="21"/>
      <c r="R250" s="21"/>
      <c r="S250" s="21"/>
      <c r="T250" s="21"/>
    </row>
    <row r="251" spans="3:20" ht="15" x14ac:dyDescent="0.25">
      <c r="C251" s="21"/>
      <c r="F251" s="21"/>
      <c r="P251" s="21"/>
      <c r="R251" s="21"/>
      <c r="S251" s="21"/>
      <c r="T251" s="21"/>
    </row>
    <row r="252" spans="3:20" ht="15" x14ac:dyDescent="0.25">
      <c r="C252" s="21"/>
      <c r="F252" s="21"/>
      <c r="P252" s="21"/>
      <c r="R252" s="21"/>
      <c r="S252" s="21"/>
      <c r="T252" s="21"/>
    </row>
    <row r="253" spans="3:20" ht="15" x14ac:dyDescent="0.25">
      <c r="C253" s="21"/>
      <c r="F253" s="21"/>
      <c r="P253" s="21"/>
      <c r="R253" s="21"/>
      <c r="S253" s="21"/>
      <c r="T253" s="21"/>
    </row>
    <row r="254" spans="3:20" ht="15" x14ac:dyDescent="0.25">
      <c r="C254" s="21"/>
      <c r="F254" s="21"/>
      <c r="P254" s="21"/>
      <c r="R254" s="21"/>
      <c r="S254" s="21"/>
      <c r="T254" s="21"/>
    </row>
    <row r="255" spans="3:20" ht="15" x14ac:dyDescent="0.25">
      <c r="C255" s="21"/>
      <c r="F255" s="21"/>
      <c r="P255" s="21"/>
      <c r="R255" s="21"/>
      <c r="S255" s="21"/>
      <c r="T255" s="21"/>
    </row>
    <row r="256" spans="3:20" ht="15" x14ac:dyDescent="0.25">
      <c r="C256" s="21"/>
      <c r="F256" s="21"/>
      <c r="P256" s="21"/>
      <c r="R256" s="21"/>
      <c r="S256" s="21"/>
      <c r="T256" s="21"/>
    </row>
    <row r="257" spans="3:20" ht="15" x14ac:dyDescent="0.25">
      <c r="C257" s="21"/>
      <c r="F257" s="21"/>
      <c r="P257" s="21"/>
      <c r="R257" s="21"/>
      <c r="S257" s="21"/>
      <c r="T257" s="21"/>
    </row>
    <row r="258" spans="3:20" ht="15" x14ac:dyDescent="0.25">
      <c r="C258" s="21"/>
      <c r="F258" s="21"/>
      <c r="P258" s="21"/>
      <c r="R258" s="21"/>
      <c r="S258" s="21"/>
      <c r="T258" s="21"/>
    </row>
    <row r="259" spans="3:20" ht="15" x14ac:dyDescent="0.25">
      <c r="C259" s="21"/>
      <c r="F259" s="21"/>
      <c r="P259" s="21"/>
      <c r="R259" s="21"/>
      <c r="S259" s="21"/>
      <c r="T259" s="21"/>
    </row>
    <row r="260" spans="3:20" ht="15" x14ac:dyDescent="0.25">
      <c r="C260" s="21"/>
      <c r="F260" s="21"/>
      <c r="P260" s="21"/>
      <c r="R260" s="21"/>
      <c r="S260" s="21"/>
      <c r="T260" s="21"/>
    </row>
    <row r="261" spans="3:20" ht="15" x14ac:dyDescent="0.25">
      <c r="C261" s="21"/>
      <c r="F261" s="21"/>
      <c r="P261" s="21"/>
      <c r="R261" s="21"/>
      <c r="S261" s="21"/>
      <c r="T261" s="21"/>
    </row>
    <row r="262" spans="3:20" ht="15" x14ac:dyDescent="0.25">
      <c r="C262" s="21"/>
      <c r="F262" s="21"/>
      <c r="P262" s="21"/>
      <c r="R262" s="21"/>
      <c r="S262" s="21"/>
      <c r="T262" s="21"/>
    </row>
    <row r="263" spans="3:20" ht="15" x14ac:dyDescent="0.25">
      <c r="C263" s="21"/>
      <c r="F263" s="21"/>
      <c r="P263" s="21"/>
      <c r="R263" s="21"/>
      <c r="S263" s="21"/>
      <c r="T263" s="21"/>
    </row>
    <row r="264" spans="3:20" ht="15" x14ac:dyDescent="0.25">
      <c r="C264" s="21"/>
      <c r="F264" s="21"/>
      <c r="P264" s="21"/>
      <c r="R264" s="21"/>
      <c r="S264" s="21"/>
      <c r="T264" s="21"/>
    </row>
    <row r="265" spans="3:20" ht="15" x14ac:dyDescent="0.25">
      <c r="C265" s="21"/>
      <c r="F265" s="21"/>
      <c r="P265" s="21"/>
      <c r="R265" s="21"/>
      <c r="S265" s="21"/>
      <c r="T265" s="21"/>
    </row>
    <row r="266" spans="3:20" ht="15" x14ac:dyDescent="0.25">
      <c r="C266" s="21"/>
      <c r="F266" s="21"/>
      <c r="P266" s="21"/>
      <c r="R266" s="21"/>
      <c r="S266" s="21"/>
      <c r="T266" s="21"/>
    </row>
    <row r="267" spans="3:20" ht="15" x14ac:dyDescent="0.25">
      <c r="C267" s="21"/>
      <c r="F267" s="21"/>
      <c r="P267" s="21"/>
      <c r="R267" s="21"/>
      <c r="S267" s="21"/>
      <c r="T267" s="21"/>
    </row>
    <row r="268" spans="3:20" ht="15" x14ac:dyDescent="0.25">
      <c r="C268" s="21"/>
      <c r="F268" s="21"/>
      <c r="P268" s="21"/>
      <c r="R268" s="21"/>
      <c r="S268" s="21"/>
      <c r="T268" s="21"/>
    </row>
    <row r="269" spans="3:20" ht="15" x14ac:dyDescent="0.25">
      <c r="C269" s="21"/>
      <c r="F269" s="21"/>
      <c r="P269" s="21"/>
      <c r="R269" s="21"/>
      <c r="S269" s="21"/>
      <c r="T269" s="21"/>
    </row>
    <row r="270" spans="3:20" ht="15" x14ac:dyDescent="0.25">
      <c r="C270" s="21"/>
      <c r="F270" s="21"/>
      <c r="P270" s="21"/>
      <c r="R270" s="21"/>
      <c r="S270" s="21"/>
      <c r="T270" s="21"/>
    </row>
    <row r="271" spans="3:20" ht="15" x14ac:dyDescent="0.25">
      <c r="C271" s="21"/>
      <c r="F271" s="21"/>
      <c r="P271" s="21"/>
      <c r="R271" s="21"/>
      <c r="S271" s="21"/>
      <c r="T271" s="21"/>
    </row>
    <row r="272" spans="3:20" ht="15" x14ac:dyDescent="0.25">
      <c r="C272" s="21"/>
      <c r="F272" s="21"/>
      <c r="P272" s="21"/>
      <c r="R272" s="21"/>
      <c r="S272" s="21"/>
      <c r="T272" s="21"/>
    </row>
    <row r="273" spans="3:20" ht="15" x14ac:dyDescent="0.25">
      <c r="C273" s="21"/>
      <c r="F273" s="21"/>
      <c r="P273" s="21"/>
      <c r="R273" s="21"/>
      <c r="S273" s="21"/>
      <c r="T273" s="21"/>
    </row>
    <row r="274" spans="3:20" ht="15" x14ac:dyDescent="0.25">
      <c r="C274" s="21"/>
      <c r="F274" s="21"/>
      <c r="P274" s="21"/>
      <c r="R274" s="21"/>
      <c r="S274" s="21"/>
      <c r="T274" s="21"/>
    </row>
    <row r="275" spans="3:20" ht="15" x14ac:dyDescent="0.25">
      <c r="C275" s="21"/>
      <c r="F275" s="21"/>
      <c r="P275" s="21"/>
      <c r="R275" s="21"/>
      <c r="S275" s="21"/>
      <c r="T275" s="21"/>
    </row>
    <row r="276" spans="3:20" ht="15" x14ac:dyDescent="0.25">
      <c r="C276" s="21"/>
      <c r="F276" s="21"/>
      <c r="P276" s="21"/>
      <c r="R276" s="21"/>
      <c r="S276" s="21"/>
      <c r="T276" s="21"/>
    </row>
    <row r="277" spans="3:20" ht="15" x14ac:dyDescent="0.25">
      <c r="C277" s="21"/>
      <c r="F277" s="21"/>
      <c r="P277" s="21"/>
      <c r="R277" s="21"/>
      <c r="S277" s="21"/>
      <c r="T277" s="21"/>
    </row>
    <row r="278" spans="3:20" ht="15" x14ac:dyDescent="0.25">
      <c r="C278" s="21"/>
      <c r="F278" s="21"/>
      <c r="P278" s="21"/>
      <c r="R278" s="21"/>
      <c r="S278" s="21"/>
      <c r="T278" s="21"/>
    </row>
    <row r="279" spans="3:20" ht="15" x14ac:dyDescent="0.25">
      <c r="C279" s="21"/>
      <c r="F279" s="21"/>
      <c r="P279" s="21"/>
      <c r="R279" s="21"/>
      <c r="S279" s="21"/>
      <c r="T279" s="21"/>
    </row>
    <row r="280" spans="3:20" ht="15" x14ac:dyDescent="0.25">
      <c r="C280" s="21"/>
      <c r="F280" s="21"/>
      <c r="P280" s="21"/>
      <c r="R280" s="21"/>
      <c r="S280" s="21"/>
      <c r="T280" s="21"/>
    </row>
    <row r="281" spans="3:20" ht="15" x14ac:dyDescent="0.25">
      <c r="C281" s="21"/>
      <c r="F281" s="21"/>
      <c r="P281" s="21"/>
      <c r="R281" s="21"/>
      <c r="S281" s="21"/>
      <c r="T281" s="21"/>
    </row>
    <row r="282" spans="3:20" ht="15" x14ac:dyDescent="0.25">
      <c r="C282" s="21"/>
      <c r="F282" s="21"/>
      <c r="P282" s="21"/>
      <c r="R282" s="21"/>
      <c r="S282" s="21"/>
      <c r="T282" s="21"/>
    </row>
    <row r="283" spans="3:20" ht="15" x14ac:dyDescent="0.25">
      <c r="C283" s="21"/>
      <c r="F283" s="21"/>
      <c r="P283" s="21"/>
      <c r="R283" s="21"/>
      <c r="S283" s="21"/>
      <c r="T283" s="21"/>
    </row>
    <row r="284" spans="3:20" ht="15" x14ac:dyDescent="0.25">
      <c r="C284" s="21"/>
      <c r="F284" s="21"/>
      <c r="P284" s="21"/>
      <c r="R284" s="21"/>
      <c r="S284" s="21"/>
      <c r="T284" s="21"/>
    </row>
    <row r="285" spans="3:20" ht="15" x14ac:dyDescent="0.25">
      <c r="C285" s="21"/>
      <c r="F285" s="21"/>
      <c r="P285" s="21"/>
      <c r="R285" s="21"/>
      <c r="S285" s="21"/>
      <c r="T285" s="21"/>
    </row>
    <row r="286" spans="3:20" ht="15" x14ac:dyDescent="0.25">
      <c r="C286" s="21"/>
      <c r="F286" s="21"/>
      <c r="P286" s="21"/>
      <c r="R286" s="21"/>
      <c r="S286" s="21"/>
      <c r="T286" s="21"/>
    </row>
    <row r="287" spans="3:20" ht="15" x14ac:dyDescent="0.25">
      <c r="C287" s="21"/>
      <c r="F287" s="21"/>
      <c r="P287" s="21"/>
      <c r="R287" s="21"/>
      <c r="S287" s="21"/>
      <c r="T287" s="21"/>
    </row>
    <row r="288" spans="3:20" ht="15" x14ac:dyDescent="0.25">
      <c r="C288" s="21"/>
      <c r="F288" s="21"/>
      <c r="P288" s="21"/>
      <c r="R288" s="21"/>
      <c r="S288" s="21"/>
      <c r="T288" s="21"/>
    </row>
    <row r="289" spans="3:20" ht="15" x14ac:dyDescent="0.25">
      <c r="C289" s="21"/>
      <c r="F289" s="21"/>
      <c r="P289" s="21"/>
      <c r="R289" s="21"/>
      <c r="S289" s="21"/>
      <c r="T289" s="21"/>
    </row>
    <row r="290" spans="3:20" ht="15" x14ac:dyDescent="0.25">
      <c r="C290" s="21"/>
      <c r="F290" s="21"/>
      <c r="P290" s="21"/>
      <c r="R290" s="21"/>
      <c r="S290" s="21"/>
      <c r="T290" s="21"/>
    </row>
    <row r="291" spans="3:20" ht="15" x14ac:dyDescent="0.25">
      <c r="C291" s="21"/>
      <c r="F291" s="21"/>
      <c r="P291" s="21"/>
      <c r="R291" s="21"/>
      <c r="S291" s="21"/>
      <c r="T291" s="21"/>
    </row>
    <row r="292" spans="3:20" ht="15" x14ac:dyDescent="0.25">
      <c r="C292" s="21"/>
      <c r="F292" s="21"/>
      <c r="P292" s="21"/>
      <c r="R292" s="21"/>
      <c r="S292" s="21"/>
      <c r="T292" s="21"/>
    </row>
    <row r="293" spans="3:20" ht="15" x14ac:dyDescent="0.25">
      <c r="C293" s="21"/>
      <c r="F293" s="21"/>
      <c r="P293" s="21"/>
      <c r="R293" s="21"/>
      <c r="S293" s="21"/>
      <c r="T293" s="21"/>
    </row>
    <row r="294" spans="3:20" ht="15" x14ac:dyDescent="0.25">
      <c r="C294" s="21"/>
      <c r="F294" s="21"/>
      <c r="P294" s="21"/>
      <c r="R294" s="21"/>
      <c r="S294" s="21"/>
      <c r="T294" s="21"/>
    </row>
    <row r="295" spans="3:20" ht="15" x14ac:dyDescent="0.25">
      <c r="C295" s="21"/>
      <c r="F295" s="21"/>
      <c r="P295" s="21"/>
      <c r="R295" s="21"/>
      <c r="S295" s="21"/>
      <c r="T295" s="21"/>
    </row>
    <row r="296" spans="3:20" ht="15" x14ac:dyDescent="0.25">
      <c r="C296" s="21"/>
      <c r="F296" s="21"/>
      <c r="P296" s="21"/>
      <c r="R296" s="21"/>
      <c r="S296" s="21"/>
      <c r="T296" s="21"/>
    </row>
    <row r="297" spans="3:20" ht="15" x14ac:dyDescent="0.25">
      <c r="C297" s="21"/>
      <c r="F297" s="21"/>
      <c r="P297" s="21"/>
      <c r="R297" s="21"/>
      <c r="S297" s="21"/>
      <c r="T297" s="21"/>
    </row>
    <row r="298" spans="3:20" ht="15" x14ac:dyDescent="0.25">
      <c r="C298" s="21"/>
      <c r="F298" s="21"/>
      <c r="P298" s="21"/>
      <c r="R298" s="21"/>
      <c r="S298" s="21"/>
      <c r="T298" s="21"/>
    </row>
    <row r="299" spans="3:20" ht="15" x14ac:dyDescent="0.25">
      <c r="C299" s="21"/>
      <c r="F299" s="21"/>
      <c r="P299" s="21"/>
      <c r="R299" s="21"/>
      <c r="S299" s="21"/>
      <c r="T299" s="21"/>
    </row>
    <row r="300" spans="3:20" ht="15" x14ac:dyDescent="0.25">
      <c r="C300" s="21"/>
      <c r="F300" s="21"/>
      <c r="P300" s="21"/>
      <c r="R300" s="21"/>
      <c r="S300" s="21"/>
      <c r="T300" s="21"/>
    </row>
    <row r="301" spans="3:20" ht="15" x14ac:dyDescent="0.25">
      <c r="C301" s="21"/>
      <c r="F301" s="21"/>
      <c r="P301" s="21"/>
      <c r="R301" s="21"/>
      <c r="S301" s="21"/>
      <c r="T301" s="21"/>
    </row>
    <row r="302" spans="3:20" ht="15" x14ac:dyDescent="0.25">
      <c r="C302" s="21"/>
      <c r="F302" s="21"/>
      <c r="P302" s="21"/>
      <c r="R302" s="21"/>
      <c r="S302" s="21"/>
      <c r="T302" s="21"/>
    </row>
    <row r="303" spans="3:20" ht="15" x14ac:dyDescent="0.25">
      <c r="C303" s="21"/>
      <c r="F303" s="21"/>
      <c r="P303" s="21"/>
      <c r="R303" s="21"/>
      <c r="S303" s="21"/>
      <c r="T303" s="21"/>
    </row>
    <row r="304" spans="3:20" ht="15" x14ac:dyDescent="0.25">
      <c r="C304" s="21"/>
      <c r="F304" s="21"/>
      <c r="P304" s="21"/>
      <c r="R304" s="21"/>
      <c r="S304" s="21"/>
      <c r="T304" s="21"/>
    </row>
    <row r="305" spans="3:20" ht="15" x14ac:dyDescent="0.25">
      <c r="C305" s="21"/>
      <c r="F305" s="21"/>
      <c r="P305" s="21"/>
      <c r="R305" s="21"/>
      <c r="S305" s="21"/>
      <c r="T305" s="21"/>
    </row>
    <row r="306" spans="3:20" ht="15" x14ac:dyDescent="0.25">
      <c r="C306" s="21"/>
      <c r="F306" s="21"/>
      <c r="P306" s="21"/>
      <c r="R306" s="21"/>
      <c r="S306" s="21"/>
      <c r="T306" s="21"/>
    </row>
    <row r="307" spans="3:20" ht="15" x14ac:dyDescent="0.25">
      <c r="C307" s="21"/>
      <c r="F307" s="21"/>
      <c r="P307" s="21"/>
      <c r="R307" s="21"/>
      <c r="S307" s="21"/>
      <c r="T307" s="21"/>
    </row>
    <row r="308" spans="3:20" ht="15" x14ac:dyDescent="0.25">
      <c r="C308" s="21"/>
      <c r="F308" s="21"/>
      <c r="P308" s="21"/>
      <c r="R308" s="21"/>
      <c r="S308" s="21"/>
      <c r="T308" s="21"/>
    </row>
    <row r="309" spans="3:20" ht="15" x14ac:dyDescent="0.25">
      <c r="C309" s="21"/>
      <c r="F309" s="21"/>
      <c r="P309" s="21"/>
      <c r="R309" s="21"/>
      <c r="S309" s="21"/>
      <c r="T309" s="21"/>
    </row>
    <row r="310" spans="3:20" ht="15" x14ac:dyDescent="0.25">
      <c r="C310" s="21"/>
      <c r="F310" s="21"/>
      <c r="P310" s="21"/>
      <c r="R310" s="21"/>
      <c r="S310" s="21"/>
      <c r="T310" s="21"/>
    </row>
    <row r="311" spans="3:20" ht="15" x14ac:dyDescent="0.25">
      <c r="C311" s="21"/>
      <c r="F311" s="21"/>
      <c r="P311" s="21"/>
      <c r="R311" s="21"/>
      <c r="S311" s="21"/>
      <c r="T311" s="21"/>
    </row>
    <row r="312" spans="3:20" ht="15" x14ac:dyDescent="0.25">
      <c r="C312" s="21"/>
      <c r="F312" s="21"/>
      <c r="P312" s="21"/>
      <c r="R312" s="21"/>
      <c r="S312" s="21"/>
      <c r="T312" s="21"/>
    </row>
    <row r="313" spans="3:20" ht="15" x14ac:dyDescent="0.25">
      <c r="C313" s="21"/>
      <c r="F313" s="21"/>
      <c r="P313" s="21"/>
      <c r="R313" s="21"/>
      <c r="S313" s="21"/>
      <c r="T313" s="21"/>
    </row>
    <row r="314" spans="3:20" ht="15" x14ac:dyDescent="0.25">
      <c r="C314" s="21"/>
      <c r="F314" s="21"/>
      <c r="P314" s="21"/>
      <c r="R314" s="21"/>
      <c r="S314" s="21"/>
      <c r="T314" s="21"/>
    </row>
    <row r="315" spans="3:20" ht="15" x14ac:dyDescent="0.25">
      <c r="C315" s="21"/>
      <c r="F315" s="21"/>
      <c r="P315" s="21"/>
      <c r="R315" s="21"/>
      <c r="S315" s="21"/>
      <c r="T315" s="21"/>
    </row>
    <row r="316" spans="3:20" ht="15" x14ac:dyDescent="0.25">
      <c r="C316" s="21"/>
      <c r="F316" s="21"/>
      <c r="P316" s="21"/>
      <c r="R316" s="21"/>
      <c r="S316" s="21"/>
      <c r="T316" s="21"/>
    </row>
    <row r="317" spans="3:20" ht="15" x14ac:dyDescent="0.25">
      <c r="C317" s="21"/>
      <c r="F317" s="21"/>
      <c r="P317" s="21"/>
      <c r="R317" s="21"/>
      <c r="S317" s="21"/>
      <c r="T317" s="21"/>
    </row>
    <row r="318" spans="3:20" ht="15" x14ac:dyDescent="0.25">
      <c r="C318" s="21"/>
      <c r="F318" s="21"/>
      <c r="P318" s="21"/>
      <c r="R318" s="21"/>
      <c r="S318" s="21"/>
      <c r="T318" s="21"/>
    </row>
    <row r="319" spans="3:20" ht="15" x14ac:dyDescent="0.25">
      <c r="C319" s="21"/>
      <c r="F319" s="21"/>
      <c r="P319" s="21"/>
      <c r="R319" s="21"/>
      <c r="S319" s="21"/>
      <c r="T319" s="21"/>
    </row>
    <row r="320" spans="3:20" ht="15" x14ac:dyDescent="0.25">
      <c r="C320" s="21"/>
      <c r="F320" s="21"/>
      <c r="P320" s="21"/>
      <c r="R320" s="21"/>
      <c r="S320" s="21"/>
      <c r="T320" s="21"/>
    </row>
    <row r="321" spans="3:20" ht="15" x14ac:dyDescent="0.25">
      <c r="C321" s="21"/>
      <c r="F321" s="21"/>
      <c r="P321" s="21"/>
      <c r="R321" s="21"/>
      <c r="S321" s="21"/>
      <c r="T321" s="21"/>
    </row>
    <row r="322" spans="3:20" ht="15" x14ac:dyDescent="0.25">
      <c r="C322" s="21"/>
      <c r="F322" s="21"/>
      <c r="P322" s="21"/>
      <c r="R322" s="21"/>
      <c r="S322" s="21"/>
      <c r="T322" s="21"/>
    </row>
    <row r="323" spans="3:20" ht="15" x14ac:dyDescent="0.25">
      <c r="C323" s="21"/>
      <c r="F323" s="21"/>
      <c r="P323" s="21"/>
      <c r="R323" s="21"/>
      <c r="S323" s="21"/>
      <c r="T323" s="21"/>
    </row>
    <row r="324" spans="3:20" ht="15" x14ac:dyDescent="0.25">
      <c r="C324" s="21"/>
      <c r="F324" s="21"/>
      <c r="P324" s="21"/>
      <c r="R324" s="21"/>
      <c r="S324" s="21"/>
      <c r="T324" s="21"/>
    </row>
    <row r="325" spans="3:20" ht="15" x14ac:dyDescent="0.25">
      <c r="C325" s="21"/>
      <c r="F325" s="21"/>
      <c r="P325" s="21"/>
      <c r="R325" s="21"/>
      <c r="S325" s="21"/>
      <c r="T325" s="21"/>
    </row>
    <row r="326" spans="3:20" ht="15" x14ac:dyDescent="0.25">
      <c r="C326" s="21"/>
      <c r="F326" s="21"/>
      <c r="P326" s="21"/>
      <c r="R326" s="21"/>
      <c r="S326" s="21"/>
      <c r="T326" s="21"/>
    </row>
    <row r="327" spans="3:20" ht="15" x14ac:dyDescent="0.25">
      <c r="C327" s="21"/>
      <c r="F327" s="21"/>
      <c r="P327" s="21"/>
      <c r="R327" s="21"/>
      <c r="S327" s="21"/>
      <c r="T327" s="21"/>
    </row>
    <row r="328" spans="3:20" ht="15" x14ac:dyDescent="0.25">
      <c r="C328" s="21"/>
      <c r="F328" s="21"/>
      <c r="P328" s="21"/>
      <c r="R328" s="21"/>
      <c r="S328" s="21"/>
      <c r="T328" s="21"/>
    </row>
    <row r="329" spans="3:20" ht="15" x14ac:dyDescent="0.25">
      <c r="C329" s="21"/>
      <c r="F329" s="21"/>
      <c r="P329" s="21"/>
      <c r="R329" s="21"/>
      <c r="S329" s="21"/>
      <c r="T329" s="21"/>
    </row>
    <row r="330" spans="3:20" ht="15" x14ac:dyDescent="0.25">
      <c r="C330" s="21"/>
      <c r="F330" s="21"/>
      <c r="P330" s="21"/>
      <c r="R330" s="21"/>
      <c r="S330" s="21"/>
      <c r="T330" s="21"/>
    </row>
    <row r="331" spans="3:20" ht="15" x14ac:dyDescent="0.25">
      <c r="C331" s="21"/>
      <c r="F331" s="21"/>
      <c r="P331" s="21"/>
      <c r="R331" s="21"/>
      <c r="S331" s="21"/>
      <c r="T331" s="21"/>
    </row>
    <row r="332" spans="3:20" ht="15" x14ac:dyDescent="0.25">
      <c r="C332" s="21"/>
      <c r="F332" s="21"/>
      <c r="P332" s="21"/>
      <c r="R332" s="21"/>
      <c r="S332" s="21"/>
      <c r="T332" s="21"/>
    </row>
    <row r="333" spans="3:20" ht="15" x14ac:dyDescent="0.25">
      <c r="C333" s="21"/>
      <c r="F333" s="21"/>
      <c r="P333" s="21"/>
      <c r="R333" s="21"/>
      <c r="S333" s="21"/>
      <c r="T333" s="21"/>
    </row>
    <row r="334" spans="3:20" ht="15" x14ac:dyDescent="0.25">
      <c r="C334" s="21"/>
      <c r="F334" s="21"/>
      <c r="P334" s="21"/>
      <c r="R334" s="21"/>
      <c r="S334" s="21"/>
      <c r="T334" s="21"/>
    </row>
    <row r="335" spans="3:20" ht="15" x14ac:dyDescent="0.25">
      <c r="C335" s="21"/>
      <c r="F335" s="21"/>
      <c r="P335" s="21"/>
      <c r="R335" s="21"/>
      <c r="S335" s="21"/>
      <c r="T335" s="21"/>
    </row>
    <row r="336" spans="3:20" ht="15" x14ac:dyDescent="0.25">
      <c r="C336" s="21"/>
      <c r="F336" s="21"/>
      <c r="P336" s="21"/>
      <c r="R336" s="21"/>
      <c r="S336" s="21"/>
      <c r="T336" s="21"/>
    </row>
    <row r="337" spans="3:20" ht="15" x14ac:dyDescent="0.25">
      <c r="C337" s="21"/>
      <c r="F337" s="21"/>
      <c r="P337" s="21"/>
      <c r="R337" s="21"/>
      <c r="S337" s="21"/>
      <c r="T337" s="21"/>
    </row>
    <row r="338" spans="3:20" ht="15" x14ac:dyDescent="0.25">
      <c r="C338" s="21"/>
      <c r="F338" s="21"/>
      <c r="P338" s="21"/>
      <c r="R338" s="21"/>
      <c r="S338" s="21"/>
      <c r="T338" s="21"/>
    </row>
    <row r="339" spans="3:20" ht="15" x14ac:dyDescent="0.25">
      <c r="C339" s="21"/>
      <c r="F339" s="21"/>
      <c r="P339" s="21"/>
      <c r="R339" s="21"/>
      <c r="S339" s="21"/>
      <c r="T339" s="21"/>
    </row>
    <row r="340" spans="3:20" ht="15" x14ac:dyDescent="0.25">
      <c r="C340" s="21"/>
      <c r="F340" s="21"/>
      <c r="P340" s="21"/>
      <c r="R340" s="21"/>
      <c r="S340" s="21"/>
      <c r="T340" s="21"/>
    </row>
    <row r="341" spans="3:20" ht="15" x14ac:dyDescent="0.25">
      <c r="C341" s="21"/>
      <c r="F341" s="21"/>
      <c r="P341" s="21"/>
      <c r="R341" s="21"/>
      <c r="S341" s="21"/>
      <c r="T341" s="21"/>
    </row>
    <row r="342" spans="3:20" ht="15" x14ac:dyDescent="0.25">
      <c r="C342" s="21"/>
      <c r="F342" s="21"/>
      <c r="P342" s="21"/>
      <c r="R342" s="21"/>
      <c r="S342" s="21"/>
      <c r="T342" s="21"/>
    </row>
    <row r="343" spans="3:20" ht="15" x14ac:dyDescent="0.25">
      <c r="C343" s="21"/>
      <c r="F343" s="21"/>
      <c r="P343" s="21"/>
      <c r="R343" s="21"/>
      <c r="S343" s="21"/>
      <c r="T343" s="21"/>
    </row>
    <row r="344" spans="3:20" ht="15" x14ac:dyDescent="0.25">
      <c r="C344" s="21"/>
      <c r="F344" s="21"/>
      <c r="P344" s="21"/>
      <c r="R344" s="21"/>
      <c r="S344" s="21"/>
      <c r="T344" s="21"/>
    </row>
    <row r="345" spans="3:20" ht="15" x14ac:dyDescent="0.25">
      <c r="C345" s="21"/>
      <c r="F345" s="21"/>
      <c r="P345" s="21"/>
      <c r="R345" s="21"/>
      <c r="S345" s="21"/>
      <c r="T345" s="21"/>
    </row>
    <row r="346" spans="3:20" ht="15" x14ac:dyDescent="0.25">
      <c r="C346" s="21"/>
      <c r="F346" s="21"/>
      <c r="P346" s="21"/>
      <c r="R346" s="21"/>
      <c r="S346" s="21"/>
      <c r="T346" s="21"/>
    </row>
    <row r="347" spans="3:20" ht="15" x14ac:dyDescent="0.25">
      <c r="C347" s="21"/>
      <c r="F347" s="21"/>
      <c r="P347" s="21"/>
      <c r="R347" s="21"/>
      <c r="S347" s="21"/>
      <c r="T347" s="21"/>
    </row>
    <row r="348" spans="3:20" ht="15" x14ac:dyDescent="0.25">
      <c r="C348" s="21"/>
      <c r="F348" s="21"/>
      <c r="P348" s="21"/>
      <c r="R348" s="21"/>
      <c r="S348" s="21"/>
      <c r="T348" s="21"/>
    </row>
    <row r="349" spans="3:20" ht="15" x14ac:dyDescent="0.25">
      <c r="C349" s="21"/>
      <c r="F349" s="21"/>
      <c r="P349" s="21"/>
      <c r="R349" s="21"/>
      <c r="S349" s="21"/>
      <c r="T349" s="21"/>
    </row>
    <row r="350" spans="3:20" ht="15" x14ac:dyDescent="0.25">
      <c r="C350" s="21"/>
      <c r="F350" s="21"/>
      <c r="P350" s="21"/>
      <c r="R350" s="21"/>
      <c r="S350" s="21"/>
      <c r="T350" s="21"/>
    </row>
    <row r="351" spans="3:20" ht="15" x14ac:dyDescent="0.25">
      <c r="C351" s="21"/>
      <c r="F351" s="21"/>
      <c r="P351" s="21"/>
      <c r="R351" s="21"/>
      <c r="S351" s="21"/>
      <c r="T351" s="21"/>
    </row>
    <row r="352" spans="3:20" ht="15" x14ac:dyDescent="0.25">
      <c r="C352" s="21"/>
      <c r="F352" s="21"/>
      <c r="P352" s="21"/>
      <c r="R352" s="21"/>
      <c r="S352" s="21"/>
      <c r="T352" s="21"/>
    </row>
    <row r="353" spans="3:20" ht="15" x14ac:dyDescent="0.25">
      <c r="C353" s="21"/>
      <c r="F353" s="21"/>
      <c r="P353" s="21"/>
      <c r="R353" s="21"/>
      <c r="S353" s="21"/>
      <c r="T353" s="21"/>
    </row>
    <row r="354" spans="3:20" ht="15" x14ac:dyDescent="0.25">
      <c r="C354" s="21"/>
      <c r="F354" s="21"/>
      <c r="P354" s="21"/>
      <c r="R354" s="21"/>
      <c r="S354" s="21"/>
      <c r="T354" s="21"/>
    </row>
    <row r="355" spans="3:20" ht="15" x14ac:dyDescent="0.25">
      <c r="C355" s="21"/>
      <c r="F355" s="21"/>
      <c r="P355" s="21"/>
      <c r="R355" s="21"/>
      <c r="S355" s="21"/>
      <c r="T355" s="21"/>
    </row>
    <row r="356" spans="3:20" ht="15" x14ac:dyDescent="0.25">
      <c r="C356" s="21"/>
      <c r="F356" s="21"/>
      <c r="P356" s="21"/>
      <c r="R356" s="21"/>
      <c r="S356" s="21"/>
      <c r="T356" s="21"/>
    </row>
    <row r="357" spans="3:20" ht="15" x14ac:dyDescent="0.25">
      <c r="C357" s="21"/>
      <c r="F357" s="21"/>
      <c r="P357" s="21"/>
      <c r="R357" s="21"/>
      <c r="S357" s="21"/>
      <c r="T357" s="21"/>
    </row>
    <row r="358" spans="3:20" ht="15" x14ac:dyDescent="0.25">
      <c r="C358" s="21"/>
      <c r="F358" s="21"/>
      <c r="P358" s="21"/>
      <c r="R358" s="21"/>
      <c r="S358" s="21"/>
      <c r="T358" s="21"/>
    </row>
    <row r="359" spans="3:20" ht="15" x14ac:dyDescent="0.25">
      <c r="C359" s="21"/>
      <c r="F359" s="21"/>
      <c r="P359" s="21"/>
      <c r="R359" s="21"/>
      <c r="S359" s="21"/>
      <c r="T359" s="21"/>
    </row>
    <row r="360" spans="3:20" ht="15" x14ac:dyDescent="0.25">
      <c r="C360" s="21"/>
      <c r="F360" s="21"/>
      <c r="P360" s="21"/>
      <c r="R360" s="21"/>
      <c r="S360" s="21"/>
      <c r="T360" s="21"/>
    </row>
    <row r="361" spans="3:20" ht="15" x14ac:dyDescent="0.25">
      <c r="C361" s="21"/>
      <c r="F361" s="21"/>
      <c r="P361" s="21"/>
      <c r="R361" s="21"/>
      <c r="S361" s="21"/>
      <c r="T361" s="21"/>
    </row>
    <row r="362" spans="3:20" ht="15" x14ac:dyDescent="0.25">
      <c r="C362" s="21"/>
      <c r="F362" s="21"/>
      <c r="P362" s="21"/>
      <c r="R362" s="21"/>
      <c r="S362" s="21"/>
      <c r="T362" s="21"/>
    </row>
    <row r="363" spans="3:20" ht="15" x14ac:dyDescent="0.25">
      <c r="C363" s="21"/>
      <c r="F363" s="21"/>
      <c r="P363" s="21"/>
      <c r="R363" s="21"/>
      <c r="S363" s="21"/>
      <c r="T363" s="21"/>
    </row>
    <row r="364" spans="3:20" ht="15" x14ac:dyDescent="0.25">
      <c r="C364" s="21"/>
      <c r="F364" s="21"/>
      <c r="P364" s="21"/>
      <c r="R364" s="21"/>
      <c r="S364" s="21"/>
      <c r="T364" s="21"/>
    </row>
    <row r="365" spans="3:20" ht="15" x14ac:dyDescent="0.25">
      <c r="C365" s="21"/>
      <c r="F365" s="21"/>
      <c r="P365" s="21"/>
      <c r="R365" s="21"/>
      <c r="S365" s="21"/>
      <c r="T365" s="21"/>
    </row>
    <row r="366" spans="3:20" ht="15" x14ac:dyDescent="0.25">
      <c r="C366" s="21"/>
      <c r="F366" s="21"/>
      <c r="P366" s="21"/>
      <c r="R366" s="21"/>
      <c r="S366" s="21"/>
      <c r="T366" s="21"/>
    </row>
    <row r="367" spans="3:20" ht="15" x14ac:dyDescent="0.25">
      <c r="C367" s="21"/>
      <c r="F367" s="21"/>
      <c r="P367" s="21"/>
      <c r="R367" s="21"/>
      <c r="S367" s="21"/>
      <c r="T367" s="21"/>
    </row>
    <row r="368" spans="3:20" ht="15" x14ac:dyDescent="0.25">
      <c r="C368" s="21"/>
      <c r="F368" s="21"/>
      <c r="P368" s="21"/>
      <c r="R368" s="21"/>
      <c r="S368" s="21"/>
      <c r="T368" s="21"/>
    </row>
    <row r="369" spans="3:20" ht="15" x14ac:dyDescent="0.25">
      <c r="C369" s="21"/>
      <c r="F369" s="21"/>
      <c r="P369" s="21"/>
      <c r="R369" s="21"/>
      <c r="S369" s="21"/>
      <c r="T369" s="21"/>
    </row>
    <row r="370" spans="3:20" ht="15" x14ac:dyDescent="0.25">
      <c r="C370" s="21"/>
      <c r="F370" s="21"/>
      <c r="P370" s="21"/>
      <c r="R370" s="21"/>
      <c r="S370" s="21"/>
      <c r="T370" s="21"/>
    </row>
    <row r="371" spans="3:20" ht="15" x14ac:dyDescent="0.25">
      <c r="C371" s="21"/>
      <c r="F371" s="21"/>
      <c r="P371" s="21"/>
      <c r="R371" s="21"/>
      <c r="S371" s="21"/>
      <c r="T371" s="21"/>
    </row>
    <row r="372" spans="3:20" ht="15" x14ac:dyDescent="0.25">
      <c r="C372" s="21"/>
      <c r="F372" s="21"/>
      <c r="P372" s="21"/>
      <c r="R372" s="21"/>
      <c r="S372" s="21"/>
      <c r="T372" s="21"/>
    </row>
    <row r="373" spans="3:20" ht="15" x14ac:dyDescent="0.25">
      <c r="C373" s="21"/>
      <c r="F373" s="21"/>
      <c r="P373" s="21"/>
      <c r="R373" s="21"/>
      <c r="S373" s="21"/>
      <c r="T373" s="21"/>
    </row>
    <row r="374" spans="3:20" ht="15" x14ac:dyDescent="0.25">
      <c r="C374" s="21"/>
      <c r="F374" s="21"/>
      <c r="P374" s="21"/>
      <c r="R374" s="21"/>
      <c r="S374" s="21"/>
      <c r="T374" s="21"/>
    </row>
    <row r="375" spans="3:20" ht="15" x14ac:dyDescent="0.25">
      <c r="C375" s="21"/>
      <c r="F375" s="21"/>
      <c r="P375" s="21"/>
      <c r="R375" s="21"/>
      <c r="S375" s="21"/>
      <c r="T375" s="21"/>
    </row>
    <row r="376" spans="3:20" ht="15" x14ac:dyDescent="0.25">
      <c r="C376" s="21"/>
      <c r="F376" s="21"/>
      <c r="P376" s="21"/>
      <c r="R376" s="21"/>
      <c r="S376" s="21"/>
      <c r="T376" s="21"/>
    </row>
    <row r="377" spans="3:20" ht="15" x14ac:dyDescent="0.25">
      <c r="C377" s="21"/>
      <c r="F377" s="21"/>
      <c r="P377" s="21"/>
      <c r="R377" s="21"/>
      <c r="S377" s="21"/>
      <c r="T377" s="21"/>
    </row>
    <row r="378" spans="3:20" ht="15" x14ac:dyDescent="0.25">
      <c r="C378" s="21"/>
      <c r="F378" s="21"/>
      <c r="P378" s="21"/>
      <c r="R378" s="21"/>
      <c r="S378" s="21"/>
      <c r="T378" s="21"/>
    </row>
    <row r="379" spans="3:20" ht="15" x14ac:dyDescent="0.25">
      <c r="C379" s="21"/>
      <c r="F379" s="21"/>
      <c r="P379" s="21"/>
      <c r="R379" s="21"/>
      <c r="S379" s="21"/>
      <c r="T379" s="21"/>
    </row>
    <row r="380" spans="3:20" ht="15" x14ac:dyDescent="0.25">
      <c r="C380" s="21"/>
      <c r="F380" s="21"/>
      <c r="P380" s="21"/>
      <c r="R380" s="21"/>
      <c r="S380" s="21"/>
      <c r="T380" s="21"/>
    </row>
    <row r="381" spans="3:20" ht="15" x14ac:dyDescent="0.25">
      <c r="C381" s="21"/>
      <c r="F381" s="21"/>
      <c r="P381" s="21"/>
      <c r="R381" s="21"/>
      <c r="S381" s="21"/>
      <c r="T381" s="21"/>
    </row>
    <row r="382" spans="3:20" ht="15" x14ac:dyDescent="0.25">
      <c r="C382" s="21"/>
      <c r="F382" s="21"/>
      <c r="P382" s="21"/>
      <c r="R382" s="21"/>
      <c r="S382" s="21"/>
      <c r="T382" s="21"/>
    </row>
    <row r="383" spans="3:20" ht="15" x14ac:dyDescent="0.25">
      <c r="C383" s="21"/>
      <c r="F383" s="21"/>
      <c r="P383" s="21"/>
      <c r="R383" s="21"/>
      <c r="S383" s="21"/>
      <c r="T383" s="21"/>
    </row>
    <row r="384" spans="3:20" ht="15" x14ac:dyDescent="0.25">
      <c r="C384" s="21"/>
      <c r="F384" s="21"/>
      <c r="P384" s="21"/>
      <c r="R384" s="21"/>
      <c r="S384" s="21"/>
      <c r="T384" s="21"/>
    </row>
    <row r="385" spans="3:20" ht="15" x14ac:dyDescent="0.25">
      <c r="C385" s="21"/>
      <c r="F385" s="21"/>
      <c r="P385" s="21"/>
      <c r="R385" s="21"/>
      <c r="S385" s="21"/>
      <c r="T385" s="21"/>
    </row>
    <row r="386" spans="3:20" ht="15" x14ac:dyDescent="0.25">
      <c r="C386" s="21"/>
      <c r="F386" s="21"/>
      <c r="P386" s="21"/>
      <c r="R386" s="21"/>
      <c r="S386" s="21"/>
      <c r="T386" s="21"/>
    </row>
    <row r="387" spans="3:20" ht="15" x14ac:dyDescent="0.25">
      <c r="C387" s="21"/>
      <c r="F387" s="21"/>
      <c r="P387" s="21"/>
      <c r="R387" s="21"/>
      <c r="S387" s="21"/>
      <c r="T387" s="21"/>
    </row>
    <row r="388" spans="3:20" ht="15" x14ac:dyDescent="0.25">
      <c r="C388" s="21"/>
      <c r="F388" s="21"/>
      <c r="P388" s="21"/>
      <c r="R388" s="21"/>
      <c r="S388" s="21"/>
      <c r="T388" s="21"/>
    </row>
    <row r="389" spans="3:20" ht="15" x14ac:dyDescent="0.25">
      <c r="C389" s="21"/>
      <c r="F389" s="21"/>
      <c r="P389" s="21"/>
      <c r="R389" s="21"/>
      <c r="S389" s="21"/>
      <c r="T389" s="21"/>
    </row>
    <row r="390" spans="3:20" ht="15" x14ac:dyDescent="0.25">
      <c r="C390" s="21"/>
      <c r="F390" s="21"/>
      <c r="P390" s="21"/>
      <c r="R390" s="21"/>
      <c r="S390" s="21"/>
      <c r="T390" s="21"/>
    </row>
    <row r="391" spans="3:20" ht="15" x14ac:dyDescent="0.25">
      <c r="C391" s="21"/>
      <c r="F391" s="21"/>
      <c r="P391" s="21"/>
      <c r="R391" s="21"/>
      <c r="S391" s="21"/>
      <c r="T391" s="21"/>
    </row>
    <row r="392" spans="3:20" ht="15" x14ac:dyDescent="0.25">
      <c r="C392" s="21"/>
      <c r="F392" s="21"/>
      <c r="P392" s="21"/>
      <c r="R392" s="21"/>
      <c r="S392" s="21"/>
      <c r="T392" s="21"/>
    </row>
    <row r="393" spans="3:20" ht="15" x14ac:dyDescent="0.25">
      <c r="C393" s="21"/>
      <c r="F393" s="21"/>
      <c r="P393" s="21"/>
      <c r="R393" s="21"/>
      <c r="S393" s="21"/>
      <c r="T393" s="21"/>
    </row>
    <row r="394" spans="3:20" ht="15" x14ac:dyDescent="0.25">
      <c r="C394" s="21"/>
      <c r="F394" s="21"/>
      <c r="P394" s="21"/>
      <c r="R394" s="21"/>
      <c r="S394" s="21"/>
      <c r="T394" s="21"/>
    </row>
    <row r="395" spans="3:20" ht="15" x14ac:dyDescent="0.25">
      <c r="C395" s="21"/>
      <c r="F395" s="21"/>
      <c r="P395" s="21"/>
      <c r="R395" s="21"/>
      <c r="S395" s="21"/>
      <c r="T395" s="21"/>
    </row>
    <row r="396" spans="3:20" ht="15" x14ac:dyDescent="0.25">
      <c r="C396" s="21"/>
      <c r="F396" s="21"/>
      <c r="P396" s="21"/>
      <c r="R396" s="21"/>
      <c r="S396" s="21"/>
      <c r="T396" s="21"/>
    </row>
    <row r="397" spans="3:20" ht="15" x14ac:dyDescent="0.25">
      <c r="C397" s="21"/>
      <c r="F397" s="21"/>
      <c r="P397" s="21"/>
      <c r="R397" s="21"/>
      <c r="S397" s="21"/>
      <c r="T397" s="21"/>
    </row>
    <row r="398" spans="3:20" ht="15" x14ac:dyDescent="0.25">
      <c r="C398" s="21"/>
      <c r="F398" s="21"/>
      <c r="P398" s="21"/>
      <c r="R398" s="21"/>
      <c r="S398" s="21"/>
      <c r="T398" s="21"/>
    </row>
    <row r="399" spans="3:20" ht="15" x14ac:dyDescent="0.25">
      <c r="C399" s="21"/>
      <c r="F399" s="21"/>
      <c r="P399" s="21"/>
      <c r="R399" s="21"/>
      <c r="S399" s="21"/>
      <c r="T399" s="21"/>
    </row>
    <row r="400" spans="3:20" ht="15" x14ac:dyDescent="0.25">
      <c r="C400" s="21"/>
      <c r="F400" s="21"/>
      <c r="P400" s="21"/>
      <c r="R400" s="21"/>
      <c r="S400" s="21"/>
      <c r="T400" s="21"/>
    </row>
    <row r="401" spans="3:20" ht="15" x14ac:dyDescent="0.25">
      <c r="C401" s="21"/>
      <c r="F401" s="21"/>
      <c r="P401" s="21"/>
      <c r="R401" s="21"/>
      <c r="S401" s="21"/>
      <c r="T401" s="21"/>
    </row>
    <row r="402" spans="3:20" ht="15" x14ac:dyDescent="0.25">
      <c r="C402" s="21"/>
      <c r="F402" s="21"/>
      <c r="P402" s="21"/>
      <c r="R402" s="21"/>
      <c r="S402" s="21"/>
      <c r="T402" s="21"/>
    </row>
    <row r="403" spans="3:20" ht="15" x14ac:dyDescent="0.25">
      <c r="C403" s="21"/>
      <c r="F403" s="21"/>
      <c r="P403" s="21"/>
      <c r="R403" s="21"/>
      <c r="S403" s="21"/>
      <c r="T403" s="21"/>
    </row>
    <row r="404" spans="3:20" ht="15" x14ac:dyDescent="0.25">
      <c r="C404" s="21"/>
      <c r="F404" s="21"/>
      <c r="P404" s="21"/>
      <c r="R404" s="21"/>
      <c r="S404" s="21"/>
      <c r="T404" s="21"/>
    </row>
    <row r="405" spans="3:20" ht="15" x14ac:dyDescent="0.25">
      <c r="C405" s="21"/>
      <c r="F405" s="21"/>
      <c r="P405" s="21"/>
      <c r="R405" s="21"/>
      <c r="S405" s="21"/>
      <c r="T405" s="21"/>
    </row>
    <row r="406" spans="3:20" ht="15" x14ac:dyDescent="0.25">
      <c r="C406" s="21"/>
      <c r="F406" s="21"/>
      <c r="P406" s="21"/>
      <c r="R406" s="21"/>
      <c r="S406" s="21"/>
      <c r="T406" s="21"/>
    </row>
    <row r="407" spans="3:20" ht="15" x14ac:dyDescent="0.25">
      <c r="C407" s="21"/>
      <c r="F407" s="21"/>
      <c r="P407" s="21"/>
      <c r="R407" s="21"/>
      <c r="S407" s="21"/>
      <c r="T407" s="21"/>
    </row>
    <row r="408" spans="3:20" ht="15" x14ac:dyDescent="0.25">
      <c r="C408" s="21"/>
      <c r="F408" s="21"/>
      <c r="P408" s="21"/>
      <c r="R408" s="21"/>
      <c r="S408" s="21"/>
      <c r="T408" s="21"/>
    </row>
    <row r="409" spans="3:20" ht="15" x14ac:dyDescent="0.25">
      <c r="C409" s="21"/>
      <c r="F409" s="21"/>
      <c r="P409" s="21"/>
      <c r="R409" s="21"/>
      <c r="S409" s="21"/>
      <c r="T409" s="21"/>
    </row>
    <row r="410" spans="3:20" ht="15" x14ac:dyDescent="0.25">
      <c r="C410" s="21"/>
      <c r="F410" s="21"/>
      <c r="P410" s="21"/>
      <c r="R410" s="21"/>
      <c r="S410" s="21"/>
      <c r="T410" s="21"/>
    </row>
    <row r="411" spans="3:20" ht="15" x14ac:dyDescent="0.25">
      <c r="C411" s="21"/>
      <c r="F411" s="21"/>
      <c r="P411" s="21"/>
      <c r="R411" s="21"/>
      <c r="S411" s="21"/>
      <c r="T411" s="21"/>
    </row>
    <row r="412" spans="3:20" ht="15" x14ac:dyDescent="0.25">
      <c r="C412" s="21"/>
      <c r="F412" s="21"/>
      <c r="P412" s="21"/>
      <c r="R412" s="21"/>
      <c r="S412" s="21"/>
      <c r="T412" s="21"/>
    </row>
    <row r="413" spans="3:20" ht="15" x14ac:dyDescent="0.25">
      <c r="C413" s="21"/>
      <c r="F413" s="21"/>
      <c r="P413" s="21"/>
      <c r="R413" s="21"/>
      <c r="S413" s="21"/>
      <c r="T413" s="21"/>
    </row>
    <row r="414" spans="3:20" ht="15" x14ac:dyDescent="0.25">
      <c r="C414" s="21"/>
      <c r="F414" s="21"/>
      <c r="P414" s="21"/>
      <c r="R414" s="21"/>
      <c r="S414" s="21"/>
      <c r="T414" s="21"/>
    </row>
    <row r="415" spans="3:20" ht="15" x14ac:dyDescent="0.25">
      <c r="C415" s="21"/>
      <c r="F415" s="21"/>
      <c r="P415" s="21"/>
      <c r="R415" s="21"/>
      <c r="S415" s="21"/>
      <c r="T415" s="21"/>
    </row>
    <row r="416" spans="3:20" ht="15" x14ac:dyDescent="0.25">
      <c r="C416" s="21"/>
      <c r="F416" s="21"/>
      <c r="P416" s="21"/>
      <c r="R416" s="21"/>
      <c r="S416" s="21"/>
      <c r="T416" s="21"/>
    </row>
    <row r="417" spans="3:20" ht="15" x14ac:dyDescent="0.25">
      <c r="C417" s="21"/>
      <c r="F417" s="21"/>
      <c r="P417" s="21"/>
      <c r="R417" s="21"/>
      <c r="S417" s="21"/>
      <c r="T417" s="21"/>
    </row>
    <row r="418" spans="3:20" ht="15" x14ac:dyDescent="0.25">
      <c r="C418" s="21"/>
      <c r="F418" s="21"/>
      <c r="P418" s="21"/>
      <c r="R418" s="21"/>
      <c r="S418" s="21"/>
      <c r="T418" s="21"/>
    </row>
    <row r="419" spans="3:20" ht="15" x14ac:dyDescent="0.25">
      <c r="C419" s="21"/>
      <c r="F419" s="21"/>
      <c r="P419" s="21"/>
      <c r="R419" s="21"/>
      <c r="S419" s="21"/>
      <c r="T419" s="21"/>
    </row>
    <row r="420" spans="3:20" ht="15" x14ac:dyDescent="0.25">
      <c r="C420" s="21"/>
      <c r="F420" s="21"/>
      <c r="P420" s="21"/>
      <c r="R420" s="21"/>
      <c r="S420" s="21"/>
      <c r="T420" s="21"/>
    </row>
    <row r="421" spans="3:20" ht="15" x14ac:dyDescent="0.25">
      <c r="C421" s="21"/>
      <c r="F421" s="21"/>
      <c r="P421" s="21"/>
      <c r="R421" s="21"/>
      <c r="S421" s="21"/>
      <c r="T421" s="21"/>
    </row>
    <row r="422" spans="3:20" ht="15" x14ac:dyDescent="0.25">
      <c r="C422" s="21"/>
      <c r="F422" s="21"/>
      <c r="P422" s="21"/>
      <c r="R422" s="21"/>
      <c r="S422" s="21"/>
      <c r="T422" s="21"/>
    </row>
    <row r="423" spans="3:20" ht="15" x14ac:dyDescent="0.25">
      <c r="C423" s="21"/>
      <c r="F423" s="21"/>
      <c r="P423" s="21"/>
      <c r="R423" s="21"/>
      <c r="S423" s="21"/>
      <c r="T423" s="21"/>
    </row>
    <row r="424" spans="3:20" ht="15" x14ac:dyDescent="0.25">
      <c r="C424" s="21"/>
      <c r="F424" s="21"/>
      <c r="P424" s="21"/>
      <c r="R424" s="21"/>
      <c r="S424" s="21"/>
      <c r="T424" s="21"/>
    </row>
    <row r="425" spans="3:20" ht="15" x14ac:dyDescent="0.25">
      <c r="C425" s="21"/>
      <c r="F425" s="21"/>
      <c r="P425" s="21"/>
      <c r="R425" s="21"/>
      <c r="S425" s="21"/>
      <c r="T425" s="21"/>
    </row>
    <row r="426" spans="3:20" ht="15" x14ac:dyDescent="0.25">
      <c r="C426" s="21"/>
      <c r="F426" s="21"/>
      <c r="P426" s="21"/>
      <c r="R426" s="21"/>
      <c r="S426" s="21"/>
      <c r="T426" s="21"/>
    </row>
    <row r="427" spans="3:20" ht="15" x14ac:dyDescent="0.25">
      <c r="C427" s="21"/>
      <c r="F427" s="21"/>
      <c r="P427" s="21"/>
      <c r="R427" s="21"/>
      <c r="S427" s="21"/>
      <c r="T427" s="21"/>
    </row>
    <row r="428" spans="3:20" ht="15" x14ac:dyDescent="0.25">
      <c r="C428" s="21"/>
      <c r="F428" s="21"/>
      <c r="P428" s="21"/>
      <c r="R428" s="21"/>
      <c r="S428" s="21"/>
      <c r="T428" s="21"/>
    </row>
    <row r="429" spans="3:20" ht="15" x14ac:dyDescent="0.25">
      <c r="C429" s="21"/>
      <c r="F429" s="21"/>
      <c r="P429" s="21"/>
      <c r="R429" s="21"/>
      <c r="S429" s="21"/>
      <c r="T429" s="21"/>
    </row>
    <row r="430" spans="3:20" ht="15" x14ac:dyDescent="0.25">
      <c r="C430" s="21"/>
      <c r="F430" s="21"/>
      <c r="P430" s="21"/>
      <c r="R430" s="21"/>
      <c r="S430" s="21"/>
      <c r="T430" s="21"/>
    </row>
    <row r="431" spans="3:20" ht="15" x14ac:dyDescent="0.25">
      <c r="C431" s="21"/>
      <c r="F431" s="21"/>
      <c r="P431" s="21"/>
      <c r="R431" s="21"/>
      <c r="S431" s="21"/>
      <c r="T431" s="21"/>
    </row>
    <row r="432" spans="3:20" ht="15" x14ac:dyDescent="0.25">
      <c r="C432" s="21"/>
      <c r="F432" s="21"/>
      <c r="P432" s="21"/>
      <c r="R432" s="21"/>
      <c r="S432" s="21"/>
      <c r="T432" s="21"/>
    </row>
    <row r="433" spans="3:20" ht="15" x14ac:dyDescent="0.25">
      <c r="C433" s="21"/>
      <c r="F433" s="21"/>
      <c r="P433" s="21"/>
      <c r="R433" s="21"/>
      <c r="S433" s="21"/>
      <c r="T433" s="21"/>
    </row>
    <row r="434" spans="3:20" ht="15" x14ac:dyDescent="0.25">
      <c r="C434" s="21"/>
      <c r="F434" s="21"/>
      <c r="P434" s="21"/>
      <c r="R434" s="21"/>
      <c r="S434" s="21"/>
      <c r="T434" s="21"/>
    </row>
    <row r="435" spans="3:20" ht="15" x14ac:dyDescent="0.25">
      <c r="C435" s="21"/>
      <c r="F435" s="21"/>
      <c r="P435" s="21"/>
      <c r="R435" s="21"/>
      <c r="S435" s="21"/>
      <c r="T435" s="21"/>
    </row>
    <row r="436" spans="3:20" ht="15" x14ac:dyDescent="0.25">
      <c r="C436" s="21"/>
      <c r="F436" s="21"/>
      <c r="P436" s="21"/>
      <c r="R436" s="21"/>
      <c r="S436" s="21"/>
      <c r="T436" s="21"/>
    </row>
    <row r="437" spans="3:20" ht="15" x14ac:dyDescent="0.25">
      <c r="C437" s="21"/>
      <c r="F437" s="21"/>
      <c r="P437" s="21"/>
      <c r="R437" s="21"/>
      <c r="S437" s="21"/>
      <c r="T437" s="21"/>
    </row>
    <row r="438" spans="3:20" ht="15" x14ac:dyDescent="0.25">
      <c r="C438" s="21"/>
      <c r="F438" s="21"/>
      <c r="P438" s="21"/>
      <c r="R438" s="21"/>
      <c r="S438" s="21"/>
      <c r="T438" s="21"/>
    </row>
    <row r="439" spans="3:20" ht="15" x14ac:dyDescent="0.25">
      <c r="C439" s="21"/>
      <c r="F439" s="21"/>
      <c r="P439" s="21"/>
      <c r="R439" s="21"/>
      <c r="S439" s="21"/>
      <c r="T439" s="21"/>
    </row>
    <row r="440" spans="3:20" ht="15" x14ac:dyDescent="0.25">
      <c r="C440" s="21"/>
      <c r="F440" s="21"/>
      <c r="P440" s="21"/>
      <c r="R440" s="21"/>
      <c r="S440" s="21"/>
      <c r="T440" s="21"/>
    </row>
    <row r="441" spans="3:20" ht="15" x14ac:dyDescent="0.25">
      <c r="C441" s="21"/>
      <c r="F441" s="21"/>
      <c r="P441" s="21"/>
      <c r="R441" s="21"/>
      <c r="S441" s="21"/>
      <c r="T441" s="21"/>
    </row>
    <row r="442" spans="3:20" ht="15" x14ac:dyDescent="0.25">
      <c r="C442" s="21"/>
      <c r="F442" s="21"/>
      <c r="P442" s="21"/>
      <c r="R442" s="21"/>
      <c r="S442" s="21"/>
      <c r="T442" s="21"/>
    </row>
    <row r="443" spans="3:20" ht="15" x14ac:dyDescent="0.25">
      <c r="C443" s="21"/>
      <c r="F443" s="21"/>
      <c r="P443" s="21"/>
      <c r="R443" s="21"/>
      <c r="S443" s="21"/>
      <c r="T443" s="21"/>
    </row>
    <row r="444" spans="3:20" ht="15" x14ac:dyDescent="0.25">
      <c r="C444" s="21"/>
      <c r="F444" s="21"/>
      <c r="P444" s="21"/>
      <c r="R444" s="21"/>
      <c r="S444" s="21"/>
      <c r="T444" s="21"/>
    </row>
    <row r="445" spans="3:20" ht="15" x14ac:dyDescent="0.25">
      <c r="C445" s="21"/>
      <c r="F445" s="21"/>
      <c r="P445" s="21"/>
      <c r="R445" s="21"/>
      <c r="S445" s="21"/>
      <c r="T445" s="21"/>
    </row>
    <row r="446" spans="3:20" ht="15" x14ac:dyDescent="0.25">
      <c r="C446" s="21"/>
      <c r="F446" s="21"/>
      <c r="P446" s="21"/>
      <c r="R446" s="21"/>
      <c r="S446" s="21"/>
      <c r="T446" s="21"/>
    </row>
    <row r="447" spans="3:20" ht="15" x14ac:dyDescent="0.25">
      <c r="C447" s="21"/>
      <c r="F447" s="21"/>
      <c r="P447" s="21"/>
      <c r="R447" s="21"/>
      <c r="S447" s="21"/>
      <c r="T447" s="21"/>
    </row>
    <row r="448" spans="3:20" ht="15" x14ac:dyDescent="0.25">
      <c r="C448" s="21"/>
      <c r="F448" s="21"/>
      <c r="P448" s="21"/>
      <c r="R448" s="21"/>
      <c r="S448" s="21"/>
      <c r="T448" s="21"/>
    </row>
    <row r="449" spans="3:20" ht="15" x14ac:dyDescent="0.25">
      <c r="C449" s="21"/>
      <c r="F449" s="21"/>
      <c r="P449" s="21"/>
      <c r="R449" s="21"/>
      <c r="S449" s="21"/>
      <c r="T449" s="21"/>
    </row>
    <row r="450" spans="3:20" ht="15" x14ac:dyDescent="0.25">
      <c r="C450" s="21"/>
      <c r="F450" s="21"/>
      <c r="P450" s="21"/>
      <c r="R450" s="21"/>
      <c r="S450" s="21"/>
      <c r="T450" s="21"/>
    </row>
    <row r="451" spans="3:20" ht="15" x14ac:dyDescent="0.25">
      <c r="C451" s="21"/>
      <c r="F451" s="21"/>
      <c r="P451" s="21"/>
      <c r="R451" s="21"/>
      <c r="S451" s="21"/>
      <c r="T451" s="21"/>
    </row>
    <row r="452" spans="3:20" ht="15" x14ac:dyDescent="0.25">
      <c r="C452" s="21"/>
      <c r="F452" s="21"/>
      <c r="P452" s="21"/>
      <c r="R452" s="21"/>
      <c r="S452" s="21"/>
      <c r="T452" s="21"/>
    </row>
    <row r="453" spans="3:20" ht="15" x14ac:dyDescent="0.25">
      <c r="C453" s="21"/>
      <c r="F453" s="21"/>
      <c r="P453" s="21"/>
      <c r="R453" s="21"/>
      <c r="S453" s="21"/>
      <c r="T453" s="21"/>
    </row>
    <row r="454" spans="3:20" ht="15" x14ac:dyDescent="0.25">
      <c r="C454" s="21"/>
      <c r="F454" s="21"/>
      <c r="P454" s="21"/>
      <c r="R454" s="21"/>
      <c r="S454" s="21"/>
      <c r="T454" s="21"/>
    </row>
    <row r="455" spans="3:20" ht="15" x14ac:dyDescent="0.25">
      <c r="C455" s="21"/>
      <c r="F455" s="21"/>
      <c r="P455" s="21"/>
      <c r="R455" s="21"/>
      <c r="S455" s="21"/>
      <c r="T455" s="21"/>
    </row>
    <row r="456" spans="3:20" ht="15" x14ac:dyDescent="0.25">
      <c r="C456" s="21"/>
      <c r="F456" s="21"/>
      <c r="P456" s="21"/>
      <c r="R456" s="21"/>
      <c r="S456" s="21"/>
      <c r="T456" s="21"/>
    </row>
    <row r="457" spans="3:20" ht="15" x14ac:dyDescent="0.25">
      <c r="C457" s="21"/>
      <c r="F457" s="21"/>
      <c r="P457" s="21"/>
      <c r="R457" s="21"/>
      <c r="S457" s="21"/>
      <c r="T457" s="21"/>
    </row>
    <row r="458" spans="3:20" ht="15" x14ac:dyDescent="0.25">
      <c r="C458" s="21"/>
      <c r="F458" s="21"/>
      <c r="P458" s="21"/>
      <c r="R458" s="21"/>
      <c r="S458" s="21"/>
      <c r="T458" s="21"/>
    </row>
    <row r="459" spans="3:20" ht="15" x14ac:dyDescent="0.25">
      <c r="C459" s="21"/>
      <c r="F459" s="21"/>
      <c r="P459" s="21"/>
      <c r="R459" s="21"/>
      <c r="S459" s="21"/>
      <c r="T459" s="21"/>
    </row>
    <row r="460" spans="3:20" ht="15" x14ac:dyDescent="0.25">
      <c r="C460" s="21"/>
      <c r="F460" s="21"/>
      <c r="P460" s="21"/>
      <c r="R460" s="21"/>
      <c r="S460" s="21"/>
      <c r="T460" s="21"/>
    </row>
    <row r="461" spans="3:20" ht="15" x14ac:dyDescent="0.25">
      <c r="C461" s="21"/>
      <c r="F461" s="21"/>
      <c r="P461" s="21"/>
      <c r="R461" s="21"/>
      <c r="S461" s="21"/>
      <c r="T461" s="21"/>
    </row>
    <row r="462" spans="3:20" ht="15" x14ac:dyDescent="0.25">
      <c r="C462" s="21"/>
      <c r="F462" s="21"/>
      <c r="P462" s="21"/>
      <c r="R462" s="21"/>
      <c r="S462" s="21"/>
      <c r="T462" s="21"/>
    </row>
    <row r="463" spans="3:20" ht="15" x14ac:dyDescent="0.25">
      <c r="C463" s="21"/>
      <c r="F463" s="21"/>
      <c r="P463" s="21"/>
      <c r="R463" s="21"/>
      <c r="S463" s="21"/>
      <c r="T463" s="21"/>
    </row>
    <row r="464" spans="3:20" ht="15" x14ac:dyDescent="0.25">
      <c r="C464" s="21"/>
      <c r="F464" s="21"/>
      <c r="P464" s="21"/>
      <c r="R464" s="21"/>
      <c r="S464" s="21"/>
      <c r="T464" s="21"/>
    </row>
    <row r="465" spans="3:20" ht="15" x14ac:dyDescent="0.25">
      <c r="C465" s="21"/>
      <c r="F465" s="21"/>
      <c r="P465" s="21"/>
      <c r="R465" s="21"/>
      <c r="S465" s="21"/>
      <c r="T465" s="21"/>
    </row>
    <row r="466" spans="3:20" ht="15" x14ac:dyDescent="0.25">
      <c r="C466" s="21"/>
      <c r="F466" s="21"/>
      <c r="P466" s="21"/>
      <c r="R466" s="21"/>
      <c r="S466" s="21"/>
      <c r="T466" s="21"/>
    </row>
    <row r="467" spans="3:20" ht="15" x14ac:dyDescent="0.25">
      <c r="C467" s="21"/>
      <c r="F467" s="21"/>
      <c r="P467" s="21"/>
      <c r="R467" s="21"/>
      <c r="S467" s="21"/>
      <c r="T467" s="21"/>
    </row>
    <row r="468" spans="3:20" ht="15" x14ac:dyDescent="0.25">
      <c r="C468" s="21"/>
      <c r="F468" s="21"/>
      <c r="P468" s="21"/>
      <c r="R468" s="21"/>
      <c r="S468" s="21"/>
      <c r="T468" s="21"/>
    </row>
    <row r="469" spans="3:20" ht="15" x14ac:dyDescent="0.25">
      <c r="C469" s="21"/>
      <c r="F469" s="21"/>
      <c r="P469" s="21"/>
      <c r="R469" s="21"/>
      <c r="S469" s="21"/>
      <c r="T469" s="21"/>
    </row>
    <row r="470" spans="3:20" ht="15" x14ac:dyDescent="0.25">
      <c r="C470" s="21"/>
      <c r="F470" s="21"/>
      <c r="P470" s="21"/>
      <c r="R470" s="21"/>
      <c r="S470" s="21"/>
      <c r="T470" s="21"/>
    </row>
    <row r="471" spans="3:20" ht="15" x14ac:dyDescent="0.25">
      <c r="C471" s="21"/>
      <c r="F471" s="21"/>
      <c r="P471" s="21"/>
      <c r="R471" s="21"/>
      <c r="S471" s="21"/>
      <c r="T471" s="21"/>
    </row>
    <row r="472" spans="3:20" ht="15" x14ac:dyDescent="0.25">
      <c r="C472" s="21"/>
      <c r="F472" s="21"/>
      <c r="P472" s="21"/>
      <c r="R472" s="21"/>
      <c r="S472" s="21"/>
      <c r="T472" s="21"/>
    </row>
    <row r="473" spans="3:20" ht="15" x14ac:dyDescent="0.25">
      <c r="C473" s="21"/>
      <c r="F473" s="21"/>
      <c r="P473" s="21"/>
      <c r="R473" s="21"/>
      <c r="S473" s="21"/>
      <c r="T473" s="21"/>
    </row>
    <row r="474" spans="3:20" ht="15" x14ac:dyDescent="0.25">
      <c r="C474" s="21"/>
      <c r="F474" s="21"/>
      <c r="P474" s="21"/>
      <c r="R474" s="21"/>
      <c r="S474" s="21"/>
      <c r="T474" s="21"/>
    </row>
    <row r="475" spans="3:20" ht="15" x14ac:dyDescent="0.25">
      <c r="C475" s="21"/>
      <c r="F475" s="21"/>
      <c r="P475" s="21"/>
      <c r="R475" s="21"/>
      <c r="S475" s="21"/>
      <c r="T475" s="21"/>
    </row>
    <row r="476" spans="3:20" ht="15" x14ac:dyDescent="0.25">
      <c r="C476" s="21"/>
      <c r="F476" s="21"/>
      <c r="P476" s="21"/>
      <c r="R476" s="21"/>
      <c r="S476" s="21"/>
      <c r="T476" s="21"/>
    </row>
    <row r="477" spans="3:20" ht="15" x14ac:dyDescent="0.25">
      <c r="C477" s="21"/>
      <c r="F477" s="21"/>
      <c r="P477" s="21"/>
      <c r="R477" s="21"/>
      <c r="S477" s="21"/>
      <c r="T477" s="21"/>
    </row>
    <row r="478" spans="3:20" ht="15" x14ac:dyDescent="0.25">
      <c r="C478" s="21"/>
      <c r="F478" s="21"/>
      <c r="P478" s="21"/>
      <c r="R478" s="21"/>
      <c r="S478" s="21"/>
      <c r="T478" s="21"/>
    </row>
    <row r="479" spans="3:20" ht="15" x14ac:dyDescent="0.25">
      <c r="C479" s="21"/>
      <c r="F479" s="21"/>
      <c r="P479" s="21"/>
      <c r="R479" s="21"/>
      <c r="S479" s="21"/>
      <c r="T479" s="21"/>
    </row>
    <row r="480" spans="3:20" ht="15" x14ac:dyDescent="0.25">
      <c r="C480" s="21"/>
      <c r="F480" s="21"/>
      <c r="P480" s="21"/>
      <c r="R480" s="21"/>
      <c r="S480" s="21"/>
      <c r="T480" s="21"/>
    </row>
    <row r="481" spans="3:20" ht="15" x14ac:dyDescent="0.25">
      <c r="C481" s="21"/>
      <c r="F481" s="21"/>
      <c r="P481" s="21"/>
      <c r="R481" s="21"/>
      <c r="S481" s="21"/>
      <c r="T481" s="21"/>
    </row>
    <row r="482" spans="3:20" ht="15" x14ac:dyDescent="0.25">
      <c r="C482" s="21"/>
      <c r="F482" s="21"/>
      <c r="P482" s="21"/>
      <c r="R482" s="21"/>
      <c r="S482" s="21"/>
      <c r="T482" s="21"/>
    </row>
    <row r="483" spans="3:20" ht="15" x14ac:dyDescent="0.25">
      <c r="C483" s="21"/>
      <c r="F483" s="21"/>
      <c r="P483" s="21"/>
      <c r="R483" s="21"/>
      <c r="S483" s="21"/>
      <c r="T483" s="21"/>
    </row>
    <row r="484" spans="3:20" ht="15" x14ac:dyDescent="0.25">
      <c r="C484" s="21"/>
      <c r="F484" s="21"/>
      <c r="P484" s="21"/>
      <c r="R484" s="21"/>
      <c r="S484" s="21"/>
      <c r="T484" s="21"/>
    </row>
    <row r="485" spans="3:20" ht="15" x14ac:dyDescent="0.25">
      <c r="C485" s="21"/>
      <c r="F485" s="21"/>
      <c r="P485" s="21"/>
      <c r="R485" s="21"/>
      <c r="S485" s="21"/>
      <c r="T485" s="21"/>
    </row>
    <row r="486" spans="3:20" ht="15" x14ac:dyDescent="0.25">
      <c r="C486" s="21"/>
      <c r="F486" s="21"/>
      <c r="P486" s="21"/>
      <c r="R486" s="21"/>
      <c r="S486" s="21"/>
      <c r="T486" s="21"/>
    </row>
    <row r="487" spans="3:20" ht="15" x14ac:dyDescent="0.25">
      <c r="C487" s="21"/>
      <c r="F487" s="21"/>
      <c r="P487" s="21"/>
      <c r="R487" s="21"/>
      <c r="S487" s="21"/>
      <c r="T487" s="21"/>
    </row>
    <row r="488" spans="3:20" ht="15" x14ac:dyDescent="0.25">
      <c r="C488" s="21"/>
      <c r="F488" s="21"/>
      <c r="P488" s="21"/>
      <c r="R488" s="21"/>
      <c r="S488" s="21"/>
      <c r="T488" s="21"/>
    </row>
    <row r="489" spans="3:20" ht="15" x14ac:dyDescent="0.25">
      <c r="C489" s="21"/>
      <c r="F489" s="21"/>
      <c r="P489" s="21"/>
      <c r="R489" s="21"/>
      <c r="S489" s="21"/>
      <c r="T489" s="21"/>
    </row>
    <row r="490" spans="3:20" ht="15" x14ac:dyDescent="0.25">
      <c r="C490" s="21"/>
      <c r="F490" s="21"/>
      <c r="P490" s="21"/>
      <c r="R490" s="21"/>
      <c r="S490" s="21"/>
      <c r="T490" s="21"/>
    </row>
    <row r="491" spans="3:20" ht="15" x14ac:dyDescent="0.25">
      <c r="C491" s="21"/>
      <c r="F491" s="21"/>
      <c r="P491" s="21"/>
      <c r="R491" s="21"/>
      <c r="S491" s="21"/>
      <c r="T491" s="21"/>
    </row>
    <row r="492" spans="3:20" ht="15" x14ac:dyDescent="0.25">
      <c r="C492" s="21"/>
      <c r="F492" s="21"/>
      <c r="P492" s="21"/>
      <c r="R492" s="21"/>
      <c r="S492" s="21"/>
      <c r="T492" s="21"/>
    </row>
    <row r="493" spans="3:20" ht="15" x14ac:dyDescent="0.25">
      <c r="C493" s="21"/>
      <c r="F493" s="21"/>
      <c r="P493" s="21"/>
      <c r="R493" s="21"/>
      <c r="S493" s="21"/>
      <c r="T493" s="21"/>
    </row>
    <row r="494" spans="3:20" ht="15" x14ac:dyDescent="0.25">
      <c r="C494" s="21"/>
      <c r="F494" s="21"/>
      <c r="P494" s="21"/>
      <c r="R494" s="21"/>
      <c r="S494" s="21"/>
      <c r="T494" s="21"/>
    </row>
    <row r="495" spans="3:20" ht="15" x14ac:dyDescent="0.25">
      <c r="C495" s="21"/>
      <c r="F495" s="21"/>
      <c r="P495" s="21"/>
      <c r="R495" s="21"/>
      <c r="S495" s="21"/>
      <c r="T495" s="21"/>
    </row>
    <row r="496" spans="3:20" ht="15" x14ac:dyDescent="0.25">
      <c r="C496" s="21"/>
      <c r="F496" s="21"/>
      <c r="P496" s="21"/>
      <c r="R496" s="21"/>
      <c r="S496" s="21"/>
      <c r="T496" s="21"/>
    </row>
    <row r="497" spans="3:20" ht="15" x14ac:dyDescent="0.25">
      <c r="C497" s="21"/>
      <c r="F497" s="21"/>
      <c r="P497" s="21"/>
      <c r="R497" s="21"/>
      <c r="S497" s="21"/>
      <c r="T497" s="21"/>
    </row>
    <row r="498" spans="3:20" ht="15" x14ac:dyDescent="0.25">
      <c r="C498" s="21"/>
      <c r="F498" s="21"/>
      <c r="P498" s="21"/>
      <c r="R498" s="21"/>
      <c r="S498" s="21"/>
      <c r="T498" s="21"/>
    </row>
    <row r="499" spans="3:20" ht="15" x14ac:dyDescent="0.25">
      <c r="C499" s="21"/>
      <c r="F499" s="21"/>
      <c r="P499" s="21"/>
      <c r="R499" s="21"/>
      <c r="S499" s="21"/>
      <c r="T499" s="21"/>
    </row>
    <row r="500" spans="3:20" ht="15" x14ac:dyDescent="0.25">
      <c r="C500" s="21"/>
      <c r="F500" s="21"/>
      <c r="P500" s="21"/>
      <c r="R500" s="21"/>
      <c r="S500" s="21"/>
      <c r="T500" s="21"/>
    </row>
    <row r="501" spans="3:20" ht="15" x14ac:dyDescent="0.25">
      <c r="C501" s="21"/>
      <c r="F501" s="21"/>
      <c r="P501" s="21"/>
      <c r="R501" s="21"/>
      <c r="S501" s="21"/>
      <c r="T501" s="21"/>
    </row>
    <row r="502" spans="3:20" ht="15" x14ac:dyDescent="0.25">
      <c r="C502" s="21"/>
      <c r="F502" s="21"/>
      <c r="P502" s="21"/>
      <c r="R502" s="21"/>
      <c r="S502" s="21"/>
      <c r="T502" s="21"/>
    </row>
    <row r="503" spans="3:20" ht="15" x14ac:dyDescent="0.25">
      <c r="C503" s="21"/>
      <c r="F503" s="21"/>
      <c r="P503" s="21"/>
      <c r="R503" s="21"/>
      <c r="S503" s="21"/>
      <c r="T503" s="21"/>
    </row>
    <row r="504" spans="3:20" ht="15" x14ac:dyDescent="0.25">
      <c r="C504" s="21"/>
      <c r="F504" s="21"/>
      <c r="P504" s="21"/>
      <c r="R504" s="21"/>
      <c r="S504" s="21"/>
      <c r="T504" s="21"/>
    </row>
    <row r="505" spans="3:20" ht="15" x14ac:dyDescent="0.25">
      <c r="C505" s="21"/>
      <c r="F505" s="21"/>
      <c r="P505" s="21"/>
      <c r="R505" s="21"/>
      <c r="S505" s="21"/>
      <c r="T505" s="21"/>
    </row>
    <row r="506" spans="3:20" ht="15" x14ac:dyDescent="0.25">
      <c r="C506" s="21"/>
      <c r="F506" s="21"/>
      <c r="P506" s="21"/>
      <c r="R506" s="21"/>
      <c r="S506" s="21"/>
      <c r="T506" s="21"/>
    </row>
    <row r="507" spans="3:20" ht="15" x14ac:dyDescent="0.25">
      <c r="C507" s="21"/>
      <c r="F507" s="21"/>
      <c r="P507" s="21"/>
      <c r="R507" s="21"/>
      <c r="S507" s="21"/>
      <c r="T507" s="21"/>
    </row>
    <row r="508" spans="3:20" ht="15" x14ac:dyDescent="0.25">
      <c r="C508" s="21"/>
      <c r="F508" s="21"/>
      <c r="P508" s="21"/>
      <c r="R508" s="21"/>
      <c r="S508" s="21"/>
      <c r="T508" s="21"/>
    </row>
    <row r="509" spans="3:20" ht="15" x14ac:dyDescent="0.25">
      <c r="C509" s="21"/>
      <c r="F509" s="21"/>
      <c r="P509" s="21"/>
      <c r="R509" s="21"/>
      <c r="S509" s="21"/>
      <c r="T509" s="21"/>
    </row>
    <row r="510" spans="3:20" ht="15" x14ac:dyDescent="0.25">
      <c r="C510" s="21"/>
      <c r="F510" s="21"/>
      <c r="P510" s="21"/>
      <c r="R510" s="21"/>
      <c r="S510" s="21"/>
      <c r="T510" s="21"/>
    </row>
    <row r="511" spans="3:20" ht="15" x14ac:dyDescent="0.25">
      <c r="C511" s="21"/>
      <c r="F511" s="21"/>
      <c r="P511" s="21"/>
      <c r="R511" s="21"/>
      <c r="S511" s="21"/>
      <c r="T511" s="21"/>
    </row>
    <row r="512" spans="3:20" ht="15" x14ac:dyDescent="0.25">
      <c r="C512" s="21"/>
      <c r="F512" s="21"/>
      <c r="P512" s="21"/>
      <c r="R512" s="21"/>
      <c r="S512" s="21"/>
      <c r="T512" s="21"/>
    </row>
    <row r="513" spans="3:20" ht="15" x14ac:dyDescent="0.25">
      <c r="C513" s="21"/>
      <c r="F513" s="21"/>
      <c r="P513" s="21"/>
      <c r="R513" s="21"/>
      <c r="S513" s="21"/>
      <c r="T513" s="21"/>
    </row>
    <row r="514" spans="3:20" ht="15" x14ac:dyDescent="0.25">
      <c r="C514" s="21"/>
      <c r="F514" s="21"/>
      <c r="P514" s="21"/>
      <c r="R514" s="21"/>
      <c r="S514" s="21"/>
      <c r="T514" s="21"/>
    </row>
    <row r="515" spans="3:20" ht="15" x14ac:dyDescent="0.25">
      <c r="C515" s="21"/>
      <c r="F515" s="21"/>
      <c r="P515" s="21"/>
      <c r="R515" s="21"/>
      <c r="S515" s="21"/>
      <c r="T515" s="21"/>
    </row>
    <row r="516" spans="3:20" ht="15" x14ac:dyDescent="0.25">
      <c r="C516" s="21"/>
      <c r="F516" s="21"/>
      <c r="P516" s="21"/>
      <c r="R516" s="21"/>
      <c r="S516" s="21"/>
      <c r="T516" s="21"/>
    </row>
    <row r="517" spans="3:20" ht="15" x14ac:dyDescent="0.25">
      <c r="C517" s="21"/>
      <c r="F517" s="21"/>
      <c r="P517" s="21"/>
      <c r="R517" s="21"/>
      <c r="S517" s="21"/>
      <c r="T517" s="21"/>
    </row>
    <row r="518" spans="3:20" ht="15" x14ac:dyDescent="0.25">
      <c r="C518" s="21"/>
      <c r="F518" s="21"/>
      <c r="P518" s="21"/>
      <c r="R518" s="21"/>
      <c r="S518" s="21"/>
      <c r="T518" s="21"/>
    </row>
    <row r="519" spans="3:20" ht="15" x14ac:dyDescent="0.25">
      <c r="C519" s="21"/>
      <c r="F519" s="21"/>
      <c r="P519" s="21"/>
      <c r="R519" s="21"/>
      <c r="S519" s="21"/>
      <c r="T519" s="21"/>
    </row>
    <row r="520" spans="3:20" ht="15" x14ac:dyDescent="0.25">
      <c r="C520" s="21"/>
      <c r="F520" s="21"/>
      <c r="P520" s="21"/>
      <c r="R520" s="21"/>
      <c r="S520" s="21"/>
      <c r="T520" s="21"/>
    </row>
    <row r="521" spans="3:20" ht="15" x14ac:dyDescent="0.25">
      <c r="C521" s="21"/>
      <c r="F521" s="21"/>
      <c r="P521" s="21"/>
      <c r="R521" s="21"/>
      <c r="S521" s="21"/>
      <c r="T521" s="21"/>
    </row>
    <row r="522" spans="3:20" ht="15" x14ac:dyDescent="0.25">
      <c r="C522" s="21"/>
      <c r="F522" s="21"/>
      <c r="P522" s="21"/>
      <c r="R522" s="21"/>
      <c r="S522" s="21"/>
      <c r="T522" s="21"/>
    </row>
    <row r="523" spans="3:20" ht="15" x14ac:dyDescent="0.25">
      <c r="C523" s="21"/>
      <c r="F523" s="21"/>
      <c r="P523" s="21"/>
      <c r="R523" s="21"/>
      <c r="S523" s="21"/>
      <c r="T523" s="21"/>
    </row>
    <row r="524" spans="3:20" ht="15" x14ac:dyDescent="0.25">
      <c r="C524" s="21"/>
      <c r="F524" s="21"/>
      <c r="P524" s="21"/>
      <c r="R524" s="21"/>
      <c r="S524" s="21"/>
      <c r="T524" s="21"/>
    </row>
    <row r="525" spans="3:20" ht="15" x14ac:dyDescent="0.25">
      <c r="C525" s="21"/>
      <c r="F525" s="21"/>
      <c r="P525" s="21"/>
      <c r="R525" s="21"/>
      <c r="S525" s="21"/>
      <c r="T525" s="21"/>
    </row>
    <row r="526" spans="3:20" ht="15" x14ac:dyDescent="0.25">
      <c r="C526" s="21"/>
      <c r="F526" s="21"/>
      <c r="P526" s="21"/>
      <c r="R526" s="21"/>
      <c r="S526" s="21"/>
      <c r="T526" s="21"/>
    </row>
    <row r="527" spans="3:20" ht="15" x14ac:dyDescent="0.25">
      <c r="C527" s="21"/>
      <c r="F527" s="21"/>
      <c r="P527" s="21"/>
      <c r="R527" s="21"/>
      <c r="S527" s="21"/>
      <c r="T527" s="21"/>
    </row>
    <row r="528" spans="3:20" ht="15" x14ac:dyDescent="0.25">
      <c r="C528" s="21"/>
      <c r="F528" s="21"/>
      <c r="P528" s="21"/>
      <c r="R528" s="21"/>
      <c r="S528" s="21"/>
      <c r="T528" s="21"/>
    </row>
    <row r="529" spans="3:20" ht="15" x14ac:dyDescent="0.25">
      <c r="C529" s="21"/>
      <c r="F529" s="21"/>
      <c r="P529" s="21"/>
      <c r="R529" s="21"/>
      <c r="S529" s="21"/>
      <c r="T529" s="21"/>
    </row>
    <row r="530" spans="3:20" ht="15" x14ac:dyDescent="0.25">
      <c r="C530" s="21"/>
      <c r="F530" s="21"/>
      <c r="P530" s="21"/>
      <c r="R530" s="21"/>
      <c r="S530" s="21"/>
      <c r="T530" s="21"/>
    </row>
    <row r="531" spans="3:20" ht="15" x14ac:dyDescent="0.25">
      <c r="C531" s="21"/>
      <c r="F531" s="21"/>
      <c r="P531" s="21"/>
      <c r="R531" s="21"/>
      <c r="S531" s="21"/>
      <c r="T531" s="21"/>
    </row>
    <row r="532" spans="3:20" ht="15" x14ac:dyDescent="0.25">
      <c r="C532" s="21"/>
      <c r="F532" s="21"/>
      <c r="P532" s="21"/>
      <c r="R532" s="21"/>
      <c r="S532" s="21"/>
      <c r="T532" s="21"/>
    </row>
    <row r="533" spans="3:20" ht="15" x14ac:dyDescent="0.25">
      <c r="C533" s="21"/>
      <c r="F533" s="21"/>
      <c r="P533" s="21"/>
      <c r="R533" s="21"/>
      <c r="S533" s="21"/>
      <c r="T533" s="21"/>
    </row>
    <row r="534" spans="3:20" ht="15" x14ac:dyDescent="0.25">
      <c r="C534" s="21"/>
      <c r="F534" s="21"/>
      <c r="P534" s="21"/>
      <c r="R534" s="21"/>
      <c r="S534" s="21"/>
      <c r="T534" s="21"/>
    </row>
    <row r="535" spans="3:20" ht="15" x14ac:dyDescent="0.25">
      <c r="C535" s="21"/>
      <c r="F535" s="21"/>
      <c r="P535" s="21"/>
      <c r="R535" s="21"/>
      <c r="S535" s="21"/>
      <c r="T535" s="21"/>
    </row>
    <row r="536" spans="3:20" ht="15" x14ac:dyDescent="0.25">
      <c r="C536" s="21"/>
      <c r="F536" s="21"/>
      <c r="P536" s="21"/>
      <c r="R536" s="21"/>
      <c r="S536" s="21"/>
      <c r="T536" s="21"/>
    </row>
    <row r="537" spans="3:20" ht="15" x14ac:dyDescent="0.25">
      <c r="C537" s="21"/>
      <c r="F537" s="21"/>
      <c r="P537" s="21"/>
      <c r="R537" s="21"/>
      <c r="S537" s="21"/>
      <c r="T537" s="21"/>
    </row>
    <row r="538" spans="3:20" ht="15" x14ac:dyDescent="0.25">
      <c r="C538" s="21"/>
      <c r="F538" s="21"/>
      <c r="P538" s="21"/>
      <c r="R538" s="21"/>
      <c r="S538" s="21"/>
      <c r="T538" s="21"/>
    </row>
    <row r="539" spans="3:20" ht="15" x14ac:dyDescent="0.25">
      <c r="C539" s="21"/>
      <c r="F539" s="21"/>
      <c r="P539" s="21"/>
      <c r="R539" s="21"/>
      <c r="S539" s="21"/>
      <c r="T539" s="21"/>
    </row>
    <row r="540" spans="3:20" ht="15" x14ac:dyDescent="0.25">
      <c r="C540" s="21"/>
      <c r="F540" s="21"/>
      <c r="P540" s="21"/>
      <c r="R540" s="21"/>
      <c r="S540" s="21"/>
      <c r="T540" s="21"/>
    </row>
    <row r="541" spans="3:20" ht="15" x14ac:dyDescent="0.25">
      <c r="C541" s="21"/>
      <c r="F541" s="21"/>
      <c r="P541" s="21"/>
      <c r="R541" s="21"/>
      <c r="S541" s="21"/>
      <c r="T541" s="21"/>
    </row>
    <row r="542" spans="3:20" ht="15" x14ac:dyDescent="0.25">
      <c r="C542" s="21"/>
      <c r="F542" s="21"/>
      <c r="P542" s="21"/>
      <c r="R542" s="21"/>
      <c r="S542" s="21"/>
      <c r="T542" s="21"/>
    </row>
    <row r="543" spans="3:20" ht="15" x14ac:dyDescent="0.25">
      <c r="C543" s="21"/>
      <c r="F543" s="21"/>
      <c r="P543" s="21"/>
      <c r="R543" s="21"/>
      <c r="S543" s="21"/>
      <c r="T543" s="21"/>
    </row>
    <row r="544" spans="3:20" ht="15" x14ac:dyDescent="0.25">
      <c r="C544" s="21"/>
      <c r="F544" s="21"/>
      <c r="P544" s="21"/>
      <c r="R544" s="21"/>
      <c r="S544" s="21"/>
      <c r="T544" s="21"/>
    </row>
    <row r="545" spans="3:20" ht="15" x14ac:dyDescent="0.25">
      <c r="C545" s="21"/>
      <c r="F545" s="21"/>
      <c r="P545" s="21"/>
      <c r="R545" s="21"/>
      <c r="S545" s="21"/>
      <c r="T545" s="21"/>
    </row>
    <row r="546" spans="3:20" ht="15" x14ac:dyDescent="0.25">
      <c r="C546" s="21"/>
      <c r="F546" s="21"/>
      <c r="P546" s="21"/>
      <c r="R546" s="21"/>
      <c r="S546" s="21"/>
      <c r="T546" s="21"/>
    </row>
    <row r="547" spans="3:20" ht="15" x14ac:dyDescent="0.25">
      <c r="C547" s="21"/>
      <c r="F547" s="21"/>
      <c r="P547" s="21"/>
      <c r="R547" s="21"/>
      <c r="S547" s="21"/>
      <c r="T547" s="21"/>
    </row>
    <row r="548" spans="3:20" ht="15" x14ac:dyDescent="0.25">
      <c r="C548" s="21"/>
      <c r="F548" s="21"/>
      <c r="P548" s="21"/>
      <c r="R548" s="21"/>
      <c r="S548" s="21"/>
      <c r="T548" s="21"/>
    </row>
    <row r="549" spans="3:20" ht="15" x14ac:dyDescent="0.25">
      <c r="C549" s="21"/>
      <c r="F549" s="21"/>
      <c r="P549" s="21"/>
      <c r="R549" s="21"/>
      <c r="S549" s="21"/>
      <c r="T549" s="21"/>
    </row>
    <row r="550" spans="3:20" ht="15" x14ac:dyDescent="0.25">
      <c r="C550" s="21"/>
      <c r="F550" s="21"/>
      <c r="P550" s="21"/>
      <c r="R550" s="21"/>
      <c r="S550" s="21"/>
      <c r="T550" s="21"/>
    </row>
    <row r="551" spans="3:20" ht="15" x14ac:dyDescent="0.25">
      <c r="C551" s="21"/>
      <c r="F551" s="21"/>
      <c r="P551" s="21"/>
      <c r="R551" s="21"/>
      <c r="S551" s="21"/>
      <c r="T551" s="21"/>
    </row>
    <row r="552" spans="3:20" ht="15" x14ac:dyDescent="0.25">
      <c r="C552" s="21"/>
      <c r="F552" s="21"/>
      <c r="P552" s="21"/>
      <c r="R552" s="21"/>
      <c r="S552" s="21"/>
      <c r="T552" s="21"/>
    </row>
    <row r="553" spans="3:20" ht="15" x14ac:dyDescent="0.25">
      <c r="C553" s="21"/>
      <c r="F553" s="21"/>
      <c r="P553" s="21"/>
      <c r="R553" s="21"/>
      <c r="S553" s="21"/>
      <c r="T553" s="21"/>
    </row>
    <row r="554" spans="3:20" ht="15" x14ac:dyDescent="0.25">
      <c r="C554" s="21"/>
      <c r="F554" s="21"/>
      <c r="P554" s="21"/>
      <c r="R554" s="21"/>
      <c r="S554" s="21"/>
      <c r="T554" s="21"/>
    </row>
    <row r="555" spans="3:20" ht="15" x14ac:dyDescent="0.25">
      <c r="C555" s="21"/>
      <c r="F555" s="21"/>
      <c r="P555" s="21"/>
      <c r="R555" s="21"/>
      <c r="S555" s="21"/>
      <c r="T555" s="21"/>
    </row>
    <row r="556" spans="3:20" ht="15" x14ac:dyDescent="0.25">
      <c r="C556" s="21"/>
      <c r="F556" s="21"/>
      <c r="P556" s="21"/>
      <c r="R556" s="21"/>
      <c r="S556" s="21"/>
      <c r="T556" s="21"/>
    </row>
    <row r="557" spans="3:20" ht="15" x14ac:dyDescent="0.25">
      <c r="C557" s="21"/>
      <c r="F557" s="21"/>
      <c r="P557" s="21"/>
      <c r="R557" s="21"/>
      <c r="S557" s="21"/>
      <c r="T557" s="21"/>
    </row>
    <row r="558" spans="3:20" ht="15" x14ac:dyDescent="0.25">
      <c r="C558" s="21"/>
      <c r="F558" s="21"/>
      <c r="P558" s="21"/>
      <c r="R558" s="21"/>
      <c r="S558" s="21"/>
      <c r="T558" s="21"/>
    </row>
    <row r="559" spans="3:20" ht="15" x14ac:dyDescent="0.25">
      <c r="C559" s="21"/>
      <c r="F559" s="21"/>
      <c r="P559" s="21"/>
      <c r="R559" s="21"/>
      <c r="S559" s="21"/>
      <c r="T559" s="21"/>
    </row>
    <row r="560" spans="3:20" ht="15" x14ac:dyDescent="0.25">
      <c r="C560" s="21"/>
      <c r="F560" s="21"/>
      <c r="P560" s="21"/>
      <c r="R560" s="21"/>
      <c r="S560" s="21"/>
      <c r="T560" s="21"/>
    </row>
    <row r="561" spans="3:20" ht="15" x14ac:dyDescent="0.25">
      <c r="C561" s="21"/>
      <c r="F561" s="21"/>
      <c r="P561" s="21"/>
      <c r="R561" s="21"/>
      <c r="S561" s="21"/>
      <c r="T561" s="21"/>
    </row>
    <row r="562" spans="3:20" ht="15" x14ac:dyDescent="0.25">
      <c r="C562" s="21"/>
      <c r="F562" s="21"/>
      <c r="P562" s="21"/>
      <c r="R562" s="21"/>
      <c r="S562" s="21"/>
      <c r="T562" s="21"/>
    </row>
    <row r="563" spans="3:20" ht="15" x14ac:dyDescent="0.25">
      <c r="C563" s="21"/>
      <c r="F563" s="21"/>
      <c r="P563" s="21"/>
      <c r="R563" s="21"/>
      <c r="S563" s="21"/>
      <c r="T563" s="21"/>
    </row>
    <row r="564" spans="3:20" ht="15" x14ac:dyDescent="0.25">
      <c r="C564" s="21"/>
      <c r="F564" s="21"/>
      <c r="P564" s="21"/>
      <c r="R564" s="21"/>
      <c r="S564" s="21"/>
      <c r="T564" s="21"/>
    </row>
    <row r="565" spans="3:20" ht="15" x14ac:dyDescent="0.25">
      <c r="C565" s="21"/>
      <c r="F565" s="21"/>
      <c r="P565" s="21"/>
      <c r="R565" s="21"/>
      <c r="S565" s="21"/>
      <c r="T565" s="21"/>
    </row>
    <row r="566" spans="3:20" ht="15" x14ac:dyDescent="0.25">
      <c r="C566" s="21"/>
      <c r="F566" s="21"/>
      <c r="P566" s="21"/>
      <c r="R566" s="21"/>
      <c r="S566" s="21"/>
      <c r="T566" s="21"/>
    </row>
    <row r="567" spans="3:20" ht="15" x14ac:dyDescent="0.25">
      <c r="C567" s="21"/>
      <c r="F567" s="21"/>
      <c r="P567" s="21"/>
      <c r="R567" s="21"/>
      <c r="S567" s="21"/>
      <c r="T567" s="21"/>
    </row>
    <row r="568" spans="3:20" ht="15" x14ac:dyDescent="0.25">
      <c r="C568" s="21"/>
      <c r="F568" s="21"/>
      <c r="P568" s="21"/>
      <c r="R568" s="21"/>
      <c r="S568" s="21"/>
      <c r="T568" s="21"/>
    </row>
    <row r="569" spans="3:20" ht="15" x14ac:dyDescent="0.25">
      <c r="C569" s="21"/>
      <c r="F569" s="21"/>
      <c r="P569" s="21"/>
      <c r="R569" s="21"/>
      <c r="S569" s="21"/>
      <c r="T569" s="21"/>
    </row>
    <row r="570" spans="3:20" ht="15" x14ac:dyDescent="0.25">
      <c r="C570" s="21"/>
      <c r="F570" s="21"/>
      <c r="P570" s="21"/>
      <c r="R570" s="21"/>
      <c r="S570" s="21"/>
      <c r="T570" s="21"/>
    </row>
    <row r="571" spans="3:20" ht="15" x14ac:dyDescent="0.25">
      <c r="C571" s="21"/>
      <c r="F571" s="21"/>
      <c r="P571" s="21"/>
      <c r="R571" s="21"/>
      <c r="S571" s="21"/>
      <c r="T571" s="21"/>
    </row>
    <row r="572" spans="3:20" ht="15" x14ac:dyDescent="0.25">
      <c r="C572" s="21"/>
      <c r="F572" s="21"/>
      <c r="P572" s="21"/>
      <c r="R572" s="21"/>
      <c r="S572" s="21"/>
      <c r="T572" s="21"/>
    </row>
    <row r="573" spans="3:20" ht="15" x14ac:dyDescent="0.25">
      <c r="C573" s="21"/>
      <c r="F573" s="21"/>
      <c r="P573" s="21"/>
      <c r="R573" s="21"/>
      <c r="S573" s="21"/>
      <c r="T573" s="21"/>
    </row>
    <row r="574" spans="3:20" ht="15" x14ac:dyDescent="0.25">
      <c r="C574" s="21"/>
      <c r="F574" s="21"/>
      <c r="P574" s="21"/>
      <c r="R574" s="21"/>
      <c r="S574" s="21"/>
      <c r="T574" s="21"/>
    </row>
    <row r="575" spans="3:20" ht="15" x14ac:dyDescent="0.25">
      <c r="C575" s="21"/>
      <c r="F575" s="21"/>
      <c r="P575" s="21"/>
      <c r="R575" s="21"/>
      <c r="S575" s="21"/>
      <c r="T575" s="21"/>
    </row>
    <row r="576" spans="3:20" ht="15" x14ac:dyDescent="0.25">
      <c r="C576" s="21"/>
      <c r="F576" s="21"/>
      <c r="P576" s="21"/>
      <c r="R576" s="21"/>
      <c r="S576" s="21"/>
      <c r="T576" s="21"/>
    </row>
    <row r="577" spans="3:20" ht="15" x14ac:dyDescent="0.25">
      <c r="C577" s="21"/>
      <c r="F577" s="21"/>
      <c r="P577" s="21"/>
      <c r="R577" s="21"/>
      <c r="S577" s="21"/>
      <c r="T577" s="21"/>
    </row>
    <row r="578" spans="3:20" ht="15" x14ac:dyDescent="0.25">
      <c r="C578" s="21"/>
      <c r="F578" s="21"/>
      <c r="P578" s="21"/>
      <c r="R578" s="21"/>
      <c r="S578" s="21"/>
      <c r="T578" s="21"/>
    </row>
    <row r="579" spans="3:20" ht="15" x14ac:dyDescent="0.25">
      <c r="C579" s="21"/>
      <c r="F579" s="21"/>
      <c r="P579" s="21"/>
      <c r="R579" s="21"/>
      <c r="S579" s="21"/>
      <c r="T579" s="21"/>
    </row>
    <row r="580" spans="3:20" ht="15" x14ac:dyDescent="0.25">
      <c r="C580" s="21"/>
      <c r="F580" s="21"/>
      <c r="P580" s="21"/>
      <c r="R580" s="21"/>
      <c r="S580" s="21"/>
      <c r="T580" s="21"/>
    </row>
    <row r="581" spans="3:20" ht="15" x14ac:dyDescent="0.25">
      <c r="C581" s="21"/>
      <c r="F581" s="21"/>
      <c r="P581" s="21"/>
      <c r="R581" s="21"/>
      <c r="S581" s="21"/>
      <c r="T581" s="21"/>
    </row>
    <row r="582" spans="3:20" ht="15" x14ac:dyDescent="0.25">
      <c r="C582" s="21"/>
      <c r="F582" s="21"/>
      <c r="P582" s="21"/>
      <c r="R582" s="21"/>
      <c r="S582" s="21"/>
      <c r="T582" s="21"/>
    </row>
    <row r="583" spans="3:20" ht="15" x14ac:dyDescent="0.25">
      <c r="C583" s="21"/>
      <c r="F583" s="21"/>
      <c r="P583" s="21"/>
      <c r="R583" s="21"/>
      <c r="S583" s="21"/>
      <c r="T583" s="21"/>
    </row>
    <row r="584" spans="3:20" ht="15" x14ac:dyDescent="0.25">
      <c r="C584" s="21"/>
      <c r="F584" s="21"/>
      <c r="P584" s="21"/>
      <c r="R584" s="21"/>
      <c r="S584" s="21"/>
      <c r="T584" s="21"/>
    </row>
    <row r="585" spans="3:20" ht="15" x14ac:dyDescent="0.25">
      <c r="C585" s="21"/>
      <c r="F585" s="21"/>
      <c r="P585" s="21"/>
      <c r="R585" s="21"/>
      <c r="S585" s="21"/>
      <c r="T585" s="21"/>
    </row>
    <row r="586" spans="3:20" ht="15" x14ac:dyDescent="0.25">
      <c r="C586" s="21"/>
      <c r="F586" s="21"/>
      <c r="P586" s="21"/>
      <c r="R586" s="21"/>
      <c r="S586" s="21"/>
      <c r="T586" s="21"/>
    </row>
    <row r="587" spans="3:20" ht="15" x14ac:dyDescent="0.25">
      <c r="C587" s="21"/>
      <c r="F587" s="21"/>
      <c r="P587" s="21"/>
      <c r="R587" s="21"/>
      <c r="S587" s="21"/>
      <c r="T587" s="21"/>
    </row>
    <row r="588" spans="3:20" ht="15" x14ac:dyDescent="0.25">
      <c r="C588" s="21"/>
      <c r="F588" s="21"/>
      <c r="P588" s="21"/>
      <c r="R588" s="21"/>
      <c r="S588" s="21"/>
      <c r="T588" s="21"/>
    </row>
    <row r="589" spans="3:20" ht="15" x14ac:dyDescent="0.25">
      <c r="C589" s="21"/>
      <c r="F589" s="21"/>
      <c r="P589" s="21"/>
      <c r="R589" s="21"/>
      <c r="S589" s="21"/>
      <c r="T589" s="21"/>
    </row>
    <row r="590" spans="3:20" ht="15" x14ac:dyDescent="0.25">
      <c r="C590" s="21"/>
      <c r="F590" s="21"/>
      <c r="P590" s="21"/>
      <c r="R590" s="21"/>
      <c r="S590" s="21"/>
      <c r="T590" s="21"/>
    </row>
    <row r="591" spans="3:20" ht="15" x14ac:dyDescent="0.25">
      <c r="C591" s="21"/>
      <c r="F591" s="21"/>
      <c r="P591" s="21"/>
      <c r="R591" s="21"/>
      <c r="S591" s="21"/>
      <c r="T591" s="21"/>
    </row>
    <row r="592" spans="3:20" ht="15" x14ac:dyDescent="0.25">
      <c r="C592" s="21"/>
      <c r="F592" s="21"/>
      <c r="P592" s="21"/>
      <c r="R592" s="21"/>
      <c r="S592" s="21"/>
      <c r="T592" s="21"/>
    </row>
    <row r="593" spans="3:20" ht="15" x14ac:dyDescent="0.25">
      <c r="C593" s="21"/>
      <c r="F593" s="21"/>
      <c r="P593" s="21"/>
      <c r="R593" s="21"/>
      <c r="S593" s="21"/>
      <c r="T593" s="21"/>
    </row>
    <row r="594" spans="3:20" ht="15" x14ac:dyDescent="0.25">
      <c r="C594" s="21"/>
      <c r="F594" s="21"/>
      <c r="P594" s="21"/>
      <c r="R594" s="21"/>
      <c r="S594" s="21"/>
      <c r="T594" s="21"/>
    </row>
    <row r="595" spans="3:20" ht="15" x14ac:dyDescent="0.25">
      <c r="C595" s="21"/>
      <c r="F595" s="21"/>
      <c r="P595" s="21"/>
      <c r="R595" s="21"/>
      <c r="S595" s="21"/>
      <c r="T595" s="21"/>
    </row>
    <row r="596" spans="3:20" ht="15" x14ac:dyDescent="0.25">
      <c r="C596" s="21"/>
      <c r="F596" s="21"/>
      <c r="P596" s="21"/>
      <c r="R596" s="21"/>
      <c r="S596" s="21"/>
      <c r="T596" s="21"/>
    </row>
    <row r="597" spans="3:20" ht="15" x14ac:dyDescent="0.25">
      <c r="C597" s="21"/>
      <c r="F597" s="21"/>
      <c r="P597" s="21"/>
      <c r="R597" s="21"/>
      <c r="S597" s="21"/>
      <c r="T597" s="21"/>
    </row>
    <row r="598" spans="3:20" ht="15" x14ac:dyDescent="0.25">
      <c r="C598" s="21"/>
      <c r="F598" s="21"/>
      <c r="P598" s="21"/>
      <c r="R598" s="21"/>
      <c r="S598" s="21"/>
      <c r="T598" s="21"/>
    </row>
    <row r="599" spans="3:20" ht="15" x14ac:dyDescent="0.25">
      <c r="C599" s="21"/>
      <c r="F599" s="21"/>
      <c r="P599" s="21"/>
      <c r="R599" s="21"/>
      <c r="S599" s="21"/>
      <c r="T599" s="21"/>
    </row>
    <row r="600" spans="3:20" ht="15" x14ac:dyDescent="0.25">
      <c r="C600" s="21"/>
      <c r="F600" s="21"/>
      <c r="P600" s="21"/>
      <c r="R600" s="21"/>
      <c r="S600" s="21"/>
      <c r="T600" s="21"/>
    </row>
    <row r="601" spans="3:20" ht="15" x14ac:dyDescent="0.25">
      <c r="C601" s="21"/>
      <c r="F601" s="21"/>
      <c r="P601" s="21"/>
      <c r="R601" s="21"/>
      <c r="S601" s="21"/>
      <c r="T601" s="21"/>
    </row>
    <row r="602" spans="3:20" ht="15" x14ac:dyDescent="0.25">
      <c r="C602" s="21"/>
      <c r="F602" s="21"/>
      <c r="P602" s="21"/>
      <c r="R602" s="21"/>
      <c r="S602" s="21"/>
      <c r="T602" s="21"/>
    </row>
    <row r="603" spans="3:20" ht="15" x14ac:dyDescent="0.25">
      <c r="C603" s="21"/>
      <c r="F603" s="21"/>
      <c r="P603" s="21"/>
      <c r="R603" s="21"/>
      <c r="S603" s="21"/>
      <c r="T603" s="21"/>
    </row>
    <row r="604" spans="3:20" ht="15" x14ac:dyDescent="0.25">
      <c r="C604" s="21"/>
      <c r="F604" s="21"/>
      <c r="P604" s="21"/>
      <c r="R604" s="21"/>
      <c r="S604" s="21"/>
      <c r="T604" s="21"/>
    </row>
    <row r="605" spans="3:20" ht="15" x14ac:dyDescent="0.25">
      <c r="C605" s="21"/>
      <c r="F605" s="21"/>
      <c r="P605" s="21"/>
      <c r="R605" s="21"/>
      <c r="S605" s="21"/>
      <c r="T605" s="21"/>
    </row>
    <row r="606" spans="3:20" ht="15" x14ac:dyDescent="0.25">
      <c r="C606" s="21"/>
      <c r="F606" s="21"/>
      <c r="P606" s="21"/>
      <c r="R606" s="21"/>
      <c r="S606" s="21"/>
      <c r="T606" s="21"/>
    </row>
    <row r="607" spans="3:20" ht="15" x14ac:dyDescent="0.25">
      <c r="C607" s="21"/>
      <c r="F607" s="21"/>
      <c r="P607" s="21"/>
      <c r="R607" s="21"/>
      <c r="S607" s="21"/>
      <c r="T607" s="21"/>
    </row>
    <row r="608" spans="3:20" ht="15" x14ac:dyDescent="0.25">
      <c r="C608" s="21"/>
      <c r="F608" s="21"/>
      <c r="P608" s="21"/>
      <c r="R608" s="21"/>
      <c r="S608" s="21"/>
      <c r="T608" s="21"/>
    </row>
    <row r="609" spans="3:20" ht="15" x14ac:dyDescent="0.25">
      <c r="C609" s="21"/>
      <c r="F609" s="21"/>
      <c r="P609" s="21"/>
      <c r="R609" s="21"/>
      <c r="S609" s="21"/>
      <c r="T609" s="21"/>
    </row>
    <row r="610" spans="3:20" ht="15" x14ac:dyDescent="0.25">
      <c r="C610" s="21"/>
      <c r="F610" s="21"/>
      <c r="P610" s="21"/>
      <c r="R610" s="21"/>
      <c r="S610" s="21"/>
      <c r="T610" s="21"/>
    </row>
    <row r="611" spans="3:20" ht="15" x14ac:dyDescent="0.25">
      <c r="C611" s="21"/>
      <c r="F611" s="21"/>
      <c r="P611" s="21"/>
      <c r="R611" s="21"/>
      <c r="S611" s="21"/>
      <c r="T611" s="21"/>
    </row>
    <row r="612" spans="3:20" ht="15" x14ac:dyDescent="0.25">
      <c r="C612" s="21"/>
      <c r="F612" s="21"/>
      <c r="P612" s="21"/>
      <c r="R612" s="21"/>
      <c r="S612" s="21"/>
      <c r="T612" s="21"/>
    </row>
    <row r="613" spans="3:20" ht="15" x14ac:dyDescent="0.25">
      <c r="C613" s="21"/>
      <c r="F613" s="21"/>
      <c r="P613" s="21"/>
      <c r="R613" s="21"/>
      <c r="S613" s="21"/>
      <c r="T613" s="21"/>
    </row>
    <row r="614" spans="3:20" ht="15" x14ac:dyDescent="0.25">
      <c r="C614" s="21"/>
      <c r="F614" s="21"/>
      <c r="P614" s="21"/>
      <c r="R614" s="21"/>
      <c r="S614" s="21"/>
      <c r="T614" s="21"/>
    </row>
    <row r="615" spans="3:20" ht="15" x14ac:dyDescent="0.25">
      <c r="C615" s="21"/>
      <c r="F615" s="21"/>
      <c r="P615" s="21"/>
      <c r="R615" s="21"/>
      <c r="S615" s="21"/>
      <c r="T615" s="21"/>
    </row>
    <row r="616" spans="3:20" ht="15" x14ac:dyDescent="0.25">
      <c r="C616" s="21"/>
      <c r="F616" s="21"/>
      <c r="P616" s="21"/>
      <c r="R616" s="21"/>
      <c r="S616" s="21"/>
      <c r="T616" s="21"/>
    </row>
    <row r="617" spans="3:20" ht="15" x14ac:dyDescent="0.25">
      <c r="C617" s="21"/>
      <c r="F617" s="21"/>
      <c r="P617" s="21"/>
      <c r="R617" s="21"/>
      <c r="S617" s="21"/>
      <c r="T617" s="21"/>
    </row>
    <row r="618" spans="3:20" ht="15" x14ac:dyDescent="0.25">
      <c r="C618" s="21"/>
      <c r="F618" s="21"/>
      <c r="P618" s="21"/>
      <c r="R618" s="21"/>
      <c r="S618" s="21"/>
      <c r="T618" s="21"/>
    </row>
    <row r="619" spans="3:20" ht="15" x14ac:dyDescent="0.25">
      <c r="C619" s="21"/>
      <c r="F619" s="21"/>
      <c r="P619" s="21"/>
      <c r="R619" s="21"/>
      <c r="S619" s="21"/>
      <c r="T619" s="21"/>
    </row>
    <row r="620" spans="3:20" ht="15" x14ac:dyDescent="0.25">
      <c r="C620" s="21"/>
      <c r="F620" s="21"/>
      <c r="P620" s="21"/>
      <c r="R620" s="21"/>
      <c r="S620" s="21"/>
      <c r="T620" s="21"/>
    </row>
    <row r="621" spans="3:20" ht="15" x14ac:dyDescent="0.25">
      <c r="C621" s="21"/>
      <c r="F621" s="21"/>
      <c r="P621" s="21"/>
      <c r="R621" s="21"/>
      <c r="S621" s="21"/>
      <c r="T621" s="21"/>
    </row>
    <row r="622" spans="3:20" ht="15" x14ac:dyDescent="0.25">
      <c r="C622" s="21"/>
      <c r="F622" s="21"/>
      <c r="P622" s="21"/>
      <c r="R622" s="21"/>
      <c r="S622" s="21"/>
      <c r="T622" s="21"/>
    </row>
    <row r="623" spans="3:20" ht="15" x14ac:dyDescent="0.25">
      <c r="C623" s="21"/>
      <c r="F623" s="21"/>
      <c r="P623" s="21"/>
      <c r="R623" s="21"/>
      <c r="S623" s="21"/>
      <c r="T623" s="21"/>
    </row>
    <row r="624" spans="3:20" ht="15" x14ac:dyDescent="0.25">
      <c r="C624" s="21"/>
      <c r="F624" s="21"/>
      <c r="P624" s="21"/>
      <c r="R624" s="21"/>
      <c r="S624" s="21"/>
      <c r="T624" s="21"/>
    </row>
    <row r="625" spans="3:20" ht="15" x14ac:dyDescent="0.25">
      <c r="C625" s="21"/>
      <c r="F625" s="21"/>
      <c r="P625" s="21"/>
      <c r="R625" s="21"/>
      <c r="S625" s="21"/>
      <c r="T625" s="21"/>
    </row>
    <row r="626" spans="3:20" ht="15" x14ac:dyDescent="0.25">
      <c r="C626" s="21"/>
      <c r="F626" s="21"/>
      <c r="P626" s="21"/>
      <c r="R626" s="21"/>
      <c r="S626" s="21"/>
      <c r="T626" s="21"/>
    </row>
    <row r="627" spans="3:20" ht="15" x14ac:dyDescent="0.25">
      <c r="C627" s="21"/>
      <c r="F627" s="21"/>
      <c r="P627" s="21"/>
      <c r="R627" s="21"/>
      <c r="S627" s="21"/>
      <c r="T627" s="21"/>
    </row>
    <row r="628" spans="3:20" ht="15" x14ac:dyDescent="0.25">
      <c r="C628" s="21"/>
      <c r="F628" s="21"/>
      <c r="P628" s="21"/>
      <c r="R628" s="21"/>
      <c r="S628" s="21"/>
      <c r="T628" s="21"/>
    </row>
    <row r="629" spans="3:20" ht="15" x14ac:dyDescent="0.25">
      <c r="C629" s="21"/>
      <c r="F629" s="21"/>
      <c r="P629" s="21"/>
      <c r="R629" s="21"/>
      <c r="S629" s="21"/>
      <c r="T629" s="21"/>
    </row>
    <row r="630" spans="3:20" ht="15" x14ac:dyDescent="0.25">
      <c r="C630" s="21"/>
      <c r="F630" s="21"/>
      <c r="P630" s="21"/>
      <c r="R630" s="21"/>
      <c r="S630" s="21"/>
      <c r="T630" s="21"/>
    </row>
    <row r="631" spans="3:20" ht="15" x14ac:dyDescent="0.25">
      <c r="C631" s="21"/>
      <c r="F631" s="21"/>
      <c r="P631" s="21"/>
      <c r="R631" s="21"/>
      <c r="S631" s="21"/>
      <c r="T631" s="21"/>
    </row>
    <row r="632" spans="3:20" ht="15" x14ac:dyDescent="0.25">
      <c r="C632" s="21"/>
      <c r="F632" s="21"/>
      <c r="P632" s="21"/>
      <c r="R632" s="21"/>
      <c r="S632" s="21"/>
      <c r="T632" s="21"/>
    </row>
    <row r="633" spans="3:20" ht="15" x14ac:dyDescent="0.25">
      <c r="C633" s="21"/>
      <c r="F633" s="21"/>
      <c r="P633" s="21"/>
      <c r="R633" s="21"/>
      <c r="S633" s="21"/>
      <c r="T633" s="21"/>
    </row>
    <row r="634" spans="3:20" ht="15" x14ac:dyDescent="0.25">
      <c r="C634" s="21"/>
      <c r="F634" s="21"/>
      <c r="P634" s="21"/>
      <c r="R634" s="21"/>
      <c r="S634" s="21"/>
      <c r="T634" s="21"/>
    </row>
    <row r="635" spans="3:20" ht="15" x14ac:dyDescent="0.25">
      <c r="C635" s="21"/>
      <c r="F635" s="21"/>
      <c r="P635" s="21"/>
      <c r="R635" s="21"/>
      <c r="S635" s="21"/>
      <c r="T635" s="21"/>
    </row>
    <row r="636" spans="3:20" ht="15" x14ac:dyDescent="0.25">
      <c r="C636" s="21"/>
      <c r="F636" s="21"/>
      <c r="P636" s="21"/>
      <c r="R636" s="21"/>
      <c r="S636" s="21"/>
      <c r="T636" s="21"/>
    </row>
    <row r="637" spans="3:20" ht="15" x14ac:dyDescent="0.25">
      <c r="C637" s="21"/>
      <c r="F637" s="21"/>
      <c r="P637" s="21"/>
      <c r="R637" s="21"/>
      <c r="S637" s="21"/>
      <c r="T637" s="21"/>
    </row>
    <row r="638" spans="3:20" ht="15" x14ac:dyDescent="0.25">
      <c r="C638" s="21"/>
      <c r="F638" s="21"/>
      <c r="P638" s="21"/>
      <c r="R638" s="21"/>
      <c r="S638" s="21"/>
      <c r="T638" s="21"/>
    </row>
    <row r="639" spans="3:20" ht="15" x14ac:dyDescent="0.25">
      <c r="C639" s="21"/>
      <c r="F639" s="21"/>
      <c r="P639" s="21"/>
      <c r="R639" s="21"/>
      <c r="S639" s="21"/>
      <c r="T639" s="21"/>
    </row>
    <row r="640" spans="3:20" ht="15" x14ac:dyDescent="0.25">
      <c r="C640" s="21"/>
      <c r="F640" s="21"/>
      <c r="P640" s="21"/>
      <c r="R640" s="21"/>
      <c r="S640" s="21"/>
      <c r="T640" s="21"/>
    </row>
    <row r="641" spans="3:20" ht="15" x14ac:dyDescent="0.25">
      <c r="C641" s="21"/>
      <c r="F641" s="21"/>
      <c r="P641" s="21"/>
      <c r="R641" s="21"/>
      <c r="S641" s="21"/>
      <c r="T641" s="21"/>
    </row>
    <row r="642" spans="3:20" ht="15" x14ac:dyDescent="0.25">
      <c r="C642" s="21"/>
      <c r="F642" s="21"/>
      <c r="P642" s="21"/>
      <c r="R642" s="21"/>
      <c r="S642" s="21"/>
      <c r="T642" s="21"/>
    </row>
    <row r="643" spans="3:20" ht="15" x14ac:dyDescent="0.25">
      <c r="C643" s="21"/>
      <c r="F643" s="21"/>
      <c r="P643" s="21"/>
      <c r="R643" s="21"/>
      <c r="S643" s="21"/>
      <c r="T643" s="21"/>
    </row>
    <row r="644" spans="3:20" ht="15" x14ac:dyDescent="0.25">
      <c r="C644" s="21"/>
      <c r="F644" s="21"/>
      <c r="P644" s="21"/>
      <c r="R644" s="21"/>
      <c r="S644" s="21"/>
      <c r="T644" s="21"/>
    </row>
    <row r="645" spans="3:20" ht="15" x14ac:dyDescent="0.25">
      <c r="C645" s="21"/>
      <c r="F645" s="21"/>
      <c r="P645" s="21"/>
      <c r="R645" s="21"/>
      <c r="S645" s="21"/>
      <c r="T645" s="21"/>
    </row>
    <row r="646" spans="3:20" ht="15" x14ac:dyDescent="0.25">
      <c r="C646" s="21"/>
      <c r="F646" s="21"/>
      <c r="P646" s="21"/>
      <c r="R646" s="21"/>
      <c r="S646" s="21"/>
      <c r="T646" s="21"/>
    </row>
    <row r="647" spans="3:20" ht="15" x14ac:dyDescent="0.25">
      <c r="C647" s="21"/>
      <c r="F647" s="21"/>
      <c r="P647" s="21"/>
      <c r="R647" s="21"/>
      <c r="S647" s="21"/>
      <c r="T647" s="21"/>
    </row>
    <row r="648" spans="3:20" ht="15" x14ac:dyDescent="0.25">
      <c r="C648" s="21"/>
      <c r="F648" s="21"/>
      <c r="P648" s="21"/>
      <c r="R648" s="21"/>
      <c r="S648" s="21"/>
      <c r="T648" s="21"/>
    </row>
    <row r="649" spans="3:20" ht="15" x14ac:dyDescent="0.25">
      <c r="C649" s="21"/>
      <c r="F649" s="21"/>
      <c r="P649" s="21"/>
      <c r="R649" s="21"/>
      <c r="S649" s="21"/>
      <c r="T649" s="21"/>
    </row>
    <row r="650" spans="3:20" ht="15" x14ac:dyDescent="0.25">
      <c r="C650" s="21"/>
      <c r="F650" s="21"/>
      <c r="P650" s="21"/>
      <c r="R650" s="21"/>
      <c r="S650" s="21"/>
      <c r="T650" s="21"/>
    </row>
    <row r="651" spans="3:20" ht="15" x14ac:dyDescent="0.25">
      <c r="C651" s="21"/>
      <c r="F651" s="21"/>
      <c r="P651" s="21"/>
      <c r="R651" s="21"/>
      <c r="S651" s="21"/>
      <c r="T651" s="21"/>
    </row>
    <row r="652" spans="3:20" ht="15" x14ac:dyDescent="0.25">
      <c r="C652" s="21"/>
      <c r="F652" s="21"/>
      <c r="P652" s="21"/>
      <c r="R652" s="21"/>
      <c r="S652" s="21"/>
      <c r="T652" s="21"/>
    </row>
    <row r="653" spans="3:20" ht="15" x14ac:dyDescent="0.25">
      <c r="C653" s="21"/>
      <c r="F653" s="21"/>
      <c r="P653" s="21"/>
      <c r="R653" s="21"/>
      <c r="S653" s="21"/>
      <c r="T653" s="21"/>
    </row>
    <row r="654" spans="3:20" ht="15" x14ac:dyDescent="0.25">
      <c r="C654" s="21"/>
      <c r="F654" s="21"/>
      <c r="P654" s="21"/>
      <c r="R654" s="21"/>
      <c r="S654" s="21"/>
      <c r="T654" s="21"/>
    </row>
    <row r="655" spans="3:20" ht="15" x14ac:dyDescent="0.25">
      <c r="C655" s="21"/>
      <c r="F655" s="21"/>
      <c r="P655" s="21"/>
      <c r="R655" s="21"/>
      <c r="S655" s="21"/>
      <c r="T655" s="21"/>
    </row>
    <row r="656" spans="3:20" ht="15" x14ac:dyDescent="0.25">
      <c r="C656" s="21"/>
      <c r="F656" s="21"/>
      <c r="P656" s="21"/>
      <c r="R656" s="21"/>
      <c r="S656" s="21"/>
      <c r="T656" s="21"/>
    </row>
    <row r="657" spans="3:20" ht="15" x14ac:dyDescent="0.25">
      <c r="C657" s="21"/>
      <c r="F657" s="21"/>
      <c r="P657" s="21"/>
      <c r="R657" s="21"/>
      <c r="S657" s="21"/>
      <c r="T657" s="21"/>
    </row>
    <row r="658" spans="3:20" ht="15" x14ac:dyDescent="0.25">
      <c r="C658" s="21"/>
      <c r="F658" s="21"/>
      <c r="P658" s="21"/>
      <c r="R658" s="21"/>
      <c r="S658" s="21"/>
      <c r="T658" s="21"/>
    </row>
    <row r="659" spans="3:20" ht="15" x14ac:dyDescent="0.25">
      <c r="C659" s="21"/>
      <c r="F659" s="21"/>
      <c r="P659" s="21"/>
      <c r="R659" s="21"/>
      <c r="S659" s="21"/>
      <c r="T659" s="21"/>
    </row>
    <row r="660" spans="3:20" ht="15" x14ac:dyDescent="0.25">
      <c r="C660" s="21"/>
      <c r="F660" s="21"/>
      <c r="P660" s="21"/>
      <c r="R660" s="21"/>
      <c r="S660" s="21"/>
      <c r="T660" s="21"/>
    </row>
    <row r="661" spans="3:20" ht="15" x14ac:dyDescent="0.25">
      <c r="C661" s="21"/>
      <c r="F661" s="21"/>
      <c r="P661" s="21"/>
      <c r="R661" s="21"/>
      <c r="S661" s="21"/>
      <c r="T661" s="21"/>
    </row>
    <row r="662" spans="3:20" ht="15" x14ac:dyDescent="0.25">
      <c r="C662" s="21"/>
      <c r="F662" s="21"/>
      <c r="P662" s="21"/>
      <c r="R662" s="21"/>
      <c r="S662" s="21"/>
      <c r="T662" s="21"/>
    </row>
    <row r="663" spans="3:20" ht="15" x14ac:dyDescent="0.25">
      <c r="C663" s="21"/>
      <c r="F663" s="21"/>
      <c r="P663" s="21"/>
      <c r="R663" s="21"/>
      <c r="S663" s="21"/>
      <c r="T663" s="21"/>
    </row>
    <row r="664" spans="3:20" ht="15" x14ac:dyDescent="0.25">
      <c r="C664" s="21"/>
      <c r="F664" s="21"/>
      <c r="P664" s="21"/>
      <c r="R664" s="21"/>
      <c r="S664" s="21"/>
      <c r="T664" s="21"/>
    </row>
    <row r="665" spans="3:20" ht="15" x14ac:dyDescent="0.25">
      <c r="C665" s="21"/>
      <c r="F665" s="21"/>
      <c r="P665" s="21"/>
      <c r="R665" s="21"/>
      <c r="S665" s="21"/>
      <c r="T665" s="21"/>
    </row>
    <row r="666" spans="3:20" ht="15" x14ac:dyDescent="0.25">
      <c r="C666" s="21"/>
      <c r="F666" s="21"/>
      <c r="P666" s="21"/>
      <c r="R666" s="21"/>
      <c r="S666" s="21"/>
      <c r="T666" s="21"/>
    </row>
    <row r="667" spans="3:20" ht="15" x14ac:dyDescent="0.25">
      <c r="C667" s="21"/>
      <c r="F667" s="21"/>
      <c r="P667" s="21"/>
      <c r="R667" s="21"/>
      <c r="S667" s="21"/>
      <c r="T667" s="21"/>
    </row>
    <row r="668" spans="3:20" ht="15" x14ac:dyDescent="0.25">
      <c r="C668" s="21"/>
      <c r="F668" s="21"/>
      <c r="P668" s="21"/>
      <c r="R668" s="21"/>
      <c r="S668" s="21"/>
      <c r="T668" s="21"/>
    </row>
    <row r="669" spans="3:20" ht="15" x14ac:dyDescent="0.25">
      <c r="C669" s="21"/>
      <c r="F669" s="21"/>
      <c r="P669" s="21"/>
      <c r="R669" s="21"/>
      <c r="S669" s="21"/>
      <c r="T669" s="21"/>
    </row>
    <row r="670" spans="3:20" ht="15" x14ac:dyDescent="0.25">
      <c r="C670" s="21"/>
      <c r="F670" s="21"/>
      <c r="P670" s="21"/>
      <c r="R670" s="21"/>
      <c r="S670" s="21"/>
      <c r="T670" s="21"/>
    </row>
    <row r="671" spans="3:20" ht="15" x14ac:dyDescent="0.25">
      <c r="C671" s="21"/>
      <c r="F671" s="21"/>
      <c r="P671" s="21"/>
      <c r="R671" s="21"/>
      <c r="S671" s="21"/>
      <c r="T671" s="21"/>
    </row>
    <row r="672" spans="3:20" ht="15" x14ac:dyDescent="0.25">
      <c r="C672" s="21"/>
      <c r="F672" s="21"/>
      <c r="P672" s="21"/>
      <c r="R672" s="21"/>
      <c r="S672" s="21"/>
      <c r="T672" s="21"/>
    </row>
    <row r="673" spans="3:20" ht="15" x14ac:dyDescent="0.25">
      <c r="C673" s="21"/>
      <c r="F673" s="21"/>
      <c r="P673" s="21"/>
      <c r="R673" s="21"/>
      <c r="S673" s="21"/>
      <c r="T673" s="21"/>
    </row>
    <row r="674" spans="3:20" ht="15" x14ac:dyDescent="0.25">
      <c r="C674" s="21"/>
      <c r="F674" s="21"/>
      <c r="P674" s="21"/>
      <c r="R674" s="21"/>
      <c r="S674" s="21"/>
      <c r="T674" s="21"/>
    </row>
    <row r="675" spans="3:20" ht="15" x14ac:dyDescent="0.25">
      <c r="C675" s="21"/>
      <c r="F675" s="21"/>
      <c r="P675" s="21"/>
      <c r="R675" s="21"/>
      <c r="S675" s="21"/>
      <c r="T675" s="21"/>
    </row>
    <row r="676" spans="3:20" ht="15" x14ac:dyDescent="0.25">
      <c r="C676" s="21"/>
      <c r="F676" s="21"/>
      <c r="P676" s="21"/>
      <c r="R676" s="21"/>
      <c r="S676" s="21"/>
      <c r="T676" s="21"/>
    </row>
    <row r="677" spans="3:20" ht="15" x14ac:dyDescent="0.25">
      <c r="C677" s="21"/>
      <c r="F677" s="21"/>
      <c r="P677" s="21"/>
      <c r="R677" s="21"/>
      <c r="S677" s="21"/>
      <c r="T677" s="21"/>
    </row>
    <row r="678" spans="3:20" ht="15" x14ac:dyDescent="0.25">
      <c r="C678" s="21"/>
      <c r="F678" s="21"/>
      <c r="P678" s="21"/>
      <c r="R678" s="21"/>
      <c r="S678" s="21"/>
      <c r="T678" s="21"/>
    </row>
    <row r="679" spans="3:20" ht="15" x14ac:dyDescent="0.25">
      <c r="C679" s="21"/>
      <c r="F679" s="21"/>
      <c r="P679" s="21"/>
      <c r="R679" s="21"/>
      <c r="S679" s="21"/>
      <c r="T679" s="21"/>
    </row>
    <row r="680" spans="3:20" ht="15" x14ac:dyDescent="0.25">
      <c r="C680" s="21"/>
      <c r="F680" s="21"/>
      <c r="P680" s="21"/>
      <c r="R680" s="21"/>
      <c r="S680" s="21"/>
      <c r="T680" s="21"/>
    </row>
    <row r="681" spans="3:20" ht="15" x14ac:dyDescent="0.25">
      <c r="C681" s="21"/>
      <c r="F681" s="21"/>
      <c r="P681" s="21"/>
      <c r="R681" s="21"/>
      <c r="S681" s="21"/>
      <c r="T681" s="21"/>
    </row>
    <row r="682" spans="3:20" ht="15" x14ac:dyDescent="0.25">
      <c r="C682" s="21"/>
      <c r="F682" s="21"/>
      <c r="P682" s="21"/>
      <c r="R682" s="21"/>
      <c r="S682" s="21"/>
      <c r="T682" s="21"/>
    </row>
    <row r="683" spans="3:20" ht="15" x14ac:dyDescent="0.25">
      <c r="C683" s="21"/>
      <c r="F683" s="21"/>
      <c r="P683" s="21"/>
      <c r="R683" s="21"/>
      <c r="S683" s="21"/>
      <c r="T683" s="21"/>
    </row>
    <row r="684" spans="3:20" ht="15" x14ac:dyDescent="0.25">
      <c r="C684" s="21"/>
      <c r="F684" s="21"/>
      <c r="P684" s="21"/>
      <c r="R684" s="21"/>
      <c r="S684" s="21"/>
      <c r="T684" s="21"/>
    </row>
    <row r="685" spans="3:20" ht="15" x14ac:dyDescent="0.25">
      <c r="C685" s="21"/>
      <c r="F685" s="21"/>
      <c r="P685" s="21"/>
      <c r="R685" s="21"/>
      <c r="S685" s="21"/>
      <c r="T685" s="21"/>
    </row>
    <row r="686" spans="3:20" ht="15" x14ac:dyDescent="0.25">
      <c r="C686" s="21"/>
      <c r="F686" s="21"/>
      <c r="P686" s="21"/>
      <c r="R686" s="21"/>
      <c r="S686" s="21"/>
      <c r="T686" s="21"/>
    </row>
    <row r="687" spans="3:20" ht="15" x14ac:dyDescent="0.25">
      <c r="C687" s="21"/>
      <c r="F687" s="21"/>
      <c r="P687" s="21"/>
      <c r="R687" s="21"/>
      <c r="S687" s="21"/>
      <c r="T687" s="21"/>
    </row>
    <row r="688" spans="3:20" ht="15" x14ac:dyDescent="0.25">
      <c r="C688" s="21"/>
      <c r="F688" s="21"/>
      <c r="P688" s="21"/>
      <c r="R688" s="21"/>
      <c r="S688" s="21"/>
      <c r="T688" s="21"/>
    </row>
    <row r="689" spans="3:20" ht="15" x14ac:dyDescent="0.25">
      <c r="C689" s="21"/>
      <c r="F689" s="21"/>
      <c r="P689" s="21"/>
      <c r="R689" s="21"/>
      <c r="S689" s="21"/>
      <c r="T689" s="21"/>
    </row>
    <row r="690" spans="3:20" ht="15" x14ac:dyDescent="0.25">
      <c r="C690" s="21"/>
      <c r="F690" s="21"/>
      <c r="P690" s="21"/>
      <c r="R690" s="21"/>
      <c r="S690" s="21"/>
      <c r="T690" s="21"/>
    </row>
    <row r="691" spans="3:20" ht="15" x14ac:dyDescent="0.25">
      <c r="C691" s="21"/>
      <c r="F691" s="21"/>
      <c r="P691" s="21"/>
      <c r="R691" s="21"/>
      <c r="S691" s="21"/>
      <c r="T691" s="21"/>
    </row>
    <row r="692" spans="3:20" ht="15" x14ac:dyDescent="0.25">
      <c r="C692" s="21"/>
      <c r="F692" s="21"/>
      <c r="P692" s="21"/>
      <c r="R692" s="21"/>
      <c r="S692" s="21"/>
      <c r="T692" s="21"/>
    </row>
    <row r="693" spans="3:20" ht="15" x14ac:dyDescent="0.25">
      <c r="C693" s="21"/>
      <c r="F693" s="21"/>
      <c r="P693" s="21"/>
      <c r="R693" s="21"/>
      <c r="S693" s="21"/>
      <c r="T693" s="21"/>
    </row>
    <row r="694" spans="3:20" ht="15" x14ac:dyDescent="0.25">
      <c r="C694" s="21"/>
      <c r="F694" s="21"/>
      <c r="P694" s="21"/>
      <c r="R694" s="21"/>
      <c r="S694" s="21"/>
      <c r="T694" s="21"/>
    </row>
    <row r="695" spans="3:20" ht="15" x14ac:dyDescent="0.25">
      <c r="C695" s="21"/>
      <c r="F695" s="21"/>
      <c r="P695" s="21"/>
      <c r="R695" s="21"/>
      <c r="S695" s="21"/>
      <c r="T695" s="21"/>
    </row>
    <row r="696" spans="3:20" ht="15" x14ac:dyDescent="0.25">
      <c r="C696" s="21"/>
      <c r="F696" s="21"/>
      <c r="P696" s="21"/>
      <c r="R696" s="21"/>
      <c r="S696" s="21"/>
      <c r="T696" s="21"/>
    </row>
    <row r="697" spans="3:20" ht="15" x14ac:dyDescent="0.25">
      <c r="C697" s="21"/>
      <c r="F697" s="21"/>
      <c r="P697" s="21"/>
      <c r="R697" s="21"/>
      <c r="S697" s="21"/>
      <c r="T697" s="21"/>
    </row>
    <row r="698" spans="3:20" ht="15" x14ac:dyDescent="0.25">
      <c r="C698" s="21"/>
      <c r="F698" s="21"/>
      <c r="P698" s="21"/>
      <c r="R698" s="21"/>
      <c r="S698" s="21"/>
      <c r="T698" s="21"/>
    </row>
    <row r="699" spans="3:20" ht="15" x14ac:dyDescent="0.25">
      <c r="C699" s="21"/>
      <c r="F699" s="21"/>
      <c r="P699" s="21"/>
      <c r="R699" s="21"/>
      <c r="S699" s="21"/>
      <c r="T699" s="21"/>
    </row>
    <row r="700" spans="3:20" ht="15" x14ac:dyDescent="0.25">
      <c r="C700" s="21"/>
      <c r="F700" s="21"/>
      <c r="P700" s="21"/>
      <c r="R700" s="21"/>
      <c r="S700" s="21"/>
      <c r="T700" s="21"/>
    </row>
    <row r="701" spans="3:20" ht="15" x14ac:dyDescent="0.25">
      <c r="C701" s="21"/>
      <c r="F701" s="21"/>
      <c r="P701" s="21"/>
      <c r="R701" s="21"/>
      <c r="S701" s="21"/>
      <c r="T701" s="21"/>
    </row>
    <row r="702" spans="3:20" ht="15" x14ac:dyDescent="0.25">
      <c r="C702" s="21"/>
      <c r="F702" s="21"/>
      <c r="P702" s="21"/>
      <c r="R702" s="21"/>
      <c r="S702" s="21"/>
      <c r="T702" s="21"/>
    </row>
    <row r="703" spans="3:20" ht="15" x14ac:dyDescent="0.25">
      <c r="C703" s="21"/>
      <c r="F703" s="21"/>
      <c r="P703" s="21"/>
      <c r="R703" s="21"/>
      <c r="S703" s="21"/>
      <c r="T703" s="21"/>
    </row>
    <row r="704" spans="3:20" ht="15" x14ac:dyDescent="0.25">
      <c r="C704" s="21"/>
      <c r="F704" s="21"/>
      <c r="P704" s="21"/>
      <c r="R704" s="21"/>
      <c r="S704" s="21"/>
      <c r="T704" s="21"/>
    </row>
    <row r="705" spans="3:20" ht="15" x14ac:dyDescent="0.25">
      <c r="C705" s="21"/>
      <c r="F705" s="21"/>
      <c r="P705" s="21"/>
      <c r="R705" s="21"/>
      <c r="S705" s="21"/>
      <c r="T705" s="21"/>
    </row>
    <row r="706" spans="3:20" ht="15" x14ac:dyDescent="0.25">
      <c r="C706" s="21"/>
      <c r="F706" s="21"/>
      <c r="P706" s="21"/>
      <c r="R706" s="21"/>
      <c r="S706" s="21"/>
      <c r="T706" s="21"/>
    </row>
    <row r="707" spans="3:20" ht="15" x14ac:dyDescent="0.25">
      <c r="C707" s="21"/>
      <c r="F707" s="21"/>
      <c r="P707" s="21"/>
      <c r="R707" s="21"/>
      <c r="S707" s="21"/>
      <c r="T707" s="21"/>
    </row>
    <row r="708" spans="3:20" ht="15" x14ac:dyDescent="0.25">
      <c r="C708" s="21"/>
      <c r="F708" s="21"/>
      <c r="P708" s="21"/>
      <c r="R708" s="21"/>
      <c r="S708" s="21"/>
      <c r="T708" s="21"/>
    </row>
    <row r="709" spans="3:20" ht="15" x14ac:dyDescent="0.25">
      <c r="C709" s="21"/>
      <c r="F709" s="21"/>
      <c r="P709" s="21"/>
      <c r="R709" s="21"/>
      <c r="S709" s="21"/>
      <c r="T709" s="21"/>
    </row>
    <row r="710" spans="3:20" ht="15" x14ac:dyDescent="0.25">
      <c r="C710" s="21"/>
      <c r="F710" s="21"/>
      <c r="P710" s="21"/>
      <c r="R710" s="21"/>
      <c r="S710" s="21"/>
      <c r="T710" s="21"/>
    </row>
    <row r="711" spans="3:20" ht="15" x14ac:dyDescent="0.25">
      <c r="C711" s="21"/>
      <c r="F711" s="21"/>
      <c r="P711" s="21"/>
      <c r="R711" s="21"/>
      <c r="S711" s="21"/>
      <c r="T711" s="21"/>
    </row>
    <row r="712" spans="3:20" ht="15" x14ac:dyDescent="0.25">
      <c r="C712" s="21"/>
      <c r="F712" s="21"/>
      <c r="P712" s="21"/>
      <c r="R712" s="21"/>
      <c r="S712" s="21"/>
      <c r="T712" s="21"/>
    </row>
    <row r="713" spans="3:20" ht="15" x14ac:dyDescent="0.25">
      <c r="C713" s="21"/>
      <c r="F713" s="21"/>
      <c r="P713" s="21"/>
      <c r="R713" s="21"/>
      <c r="S713" s="21"/>
      <c r="T713" s="21"/>
    </row>
    <row r="714" spans="3:20" ht="15" x14ac:dyDescent="0.25">
      <c r="C714" s="21"/>
      <c r="F714" s="21"/>
      <c r="P714" s="21"/>
      <c r="R714" s="21"/>
      <c r="S714" s="21"/>
      <c r="T714" s="21"/>
    </row>
    <row r="715" spans="3:20" ht="15" x14ac:dyDescent="0.25">
      <c r="C715" s="21"/>
      <c r="F715" s="21"/>
      <c r="P715" s="21"/>
      <c r="R715" s="21"/>
      <c r="S715" s="21"/>
      <c r="T715" s="21"/>
    </row>
    <row r="716" spans="3:20" ht="15" x14ac:dyDescent="0.25">
      <c r="C716" s="21"/>
      <c r="F716" s="21"/>
      <c r="P716" s="21"/>
      <c r="R716" s="21"/>
      <c r="S716" s="21"/>
      <c r="T716" s="21"/>
    </row>
    <row r="717" spans="3:20" ht="15" x14ac:dyDescent="0.25">
      <c r="C717" s="21"/>
      <c r="F717" s="21"/>
      <c r="P717" s="21"/>
      <c r="R717" s="21"/>
      <c r="S717" s="21"/>
      <c r="T717" s="21"/>
    </row>
    <row r="718" spans="3:20" ht="15" x14ac:dyDescent="0.25">
      <c r="C718" s="21"/>
      <c r="F718" s="21"/>
      <c r="P718" s="21"/>
      <c r="R718" s="21"/>
      <c r="S718" s="21"/>
      <c r="T718" s="21"/>
    </row>
    <row r="719" spans="3:20" ht="15" x14ac:dyDescent="0.25">
      <c r="C719" s="21"/>
      <c r="F719" s="21"/>
      <c r="P719" s="21"/>
      <c r="R719" s="21"/>
      <c r="S719" s="21"/>
      <c r="T719" s="21"/>
    </row>
    <row r="720" spans="3:20" ht="15" x14ac:dyDescent="0.25">
      <c r="C720" s="21"/>
      <c r="F720" s="21"/>
      <c r="P720" s="21"/>
      <c r="R720" s="21"/>
      <c r="S720" s="21"/>
      <c r="T720" s="21"/>
    </row>
    <row r="721" spans="3:20" ht="15" x14ac:dyDescent="0.25">
      <c r="C721" s="21"/>
      <c r="F721" s="21"/>
      <c r="P721" s="21"/>
      <c r="R721" s="21"/>
      <c r="S721" s="21"/>
      <c r="T721" s="21"/>
    </row>
    <row r="722" spans="3:20" ht="15" x14ac:dyDescent="0.25">
      <c r="C722" s="21"/>
      <c r="F722" s="21"/>
      <c r="P722" s="21"/>
      <c r="R722" s="21"/>
      <c r="S722" s="21"/>
      <c r="T722" s="21"/>
    </row>
    <row r="723" spans="3:20" ht="15" x14ac:dyDescent="0.25">
      <c r="C723" s="21"/>
      <c r="F723" s="21"/>
      <c r="P723" s="21"/>
      <c r="R723" s="21"/>
      <c r="S723" s="21"/>
      <c r="T723" s="21"/>
    </row>
    <row r="724" spans="3:20" ht="15" x14ac:dyDescent="0.25">
      <c r="C724" s="21"/>
      <c r="F724" s="21"/>
      <c r="P724" s="21"/>
      <c r="R724" s="21"/>
      <c r="S724" s="21"/>
      <c r="T724" s="21"/>
    </row>
    <row r="725" spans="3:20" ht="15" x14ac:dyDescent="0.25">
      <c r="C725" s="21"/>
      <c r="F725" s="21"/>
      <c r="P725" s="21"/>
      <c r="R725" s="21"/>
      <c r="S725" s="21"/>
      <c r="T725" s="21"/>
    </row>
    <row r="726" spans="3:20" ht="15" x14ac:dyDescent="0.25">
      <c r="C726" s="21"/>
      <c r="F726" s="21"/>
      <c r="P726" s="21"/>
      <c r="R726" s="21"/>
      <c r="S726" s="21"/>
      <c r="T726" s="21"/>
    </row>
    <row r="727" spans="3:20" ht="15" x14ac:dyDescent="0.25">
      <c r="C727" s="21"/>
      <c r="F727" s="21"/>
      <c r="P727" s="21"/>
      <c r="R727" s="21"/>
      <c r="S727" s="21"/>
      <c r="T727" s="21"/>
    </row>
    <row r="728" spans="3:20" ht="15" x14ac:dyDescent="0.25">
      <c r="C728" s="21"/>
      <c r="F728" s="21"/>
      <c r="P728" s="21"/>
      <c r="R728" s="21"/>
      <c r="S728" s="21"/>
      <c r="T728" s="21"/>
    </row>
    <row r="729" spans="3:20" ht="15" x14ac:dyDescent="0.25">
      <c r="C729" s="21"/>
      <c r="F729" s="21"/>
      <c r="P729" s="21"/>
      <c r="R729" s="21"/>
      <c r="S729" s="21"/>
      <c r="T729" s="21"/>
    </row>
    <row r="730" spans="3:20" ht="15" x14ac:dyDescent="0.25">
      <c r="C730" s="21"/>
      <c r="F730" s="21"/>
      <c r="P730" s="21"/>
      <c r="R730" s="21"/>
      <c r="S730" s="21"/>
      <c r="T730" s="21"/>
    </row>
    <row r="731" spans="3:20" ht="15" x14ac:dyDescent="0.25">
      <c r="C731" s="21"/>
      <c r="F731" s="21"/>
      <c r="P731" s="21"/>
      <c r="R731" s="21"/>
      <c r="S731" s="21"/>
      <c r="T731" s="21"/>
    </row>
    <row r="732" spans="3:20" ht="15" x14ac:dyDescent="0.25">
      <c r="C732" s="21"/>
      <c r="F732" s="21"/>
      <c r="P732" s="21"/>
      <c r="R732" s="21"/>
      <c r="S732" s="21"/>
      <c r="T732" s="21"/>
    </row>
    <row r="733" spans="3:20" ht="15" x14ac:dyDescent="0.25">
      <c r="C733" s="21"/>
      <c r="F733" s="21"/>
      <c r="P733" s="21"/>
      <c r="R733" s="21"/>
      <c r="S733" s="21"/>
      <c r="T733" s="21"/>
    </row>
    <row r="734" spans="3:20" ht="15" x14ac:dyDescent="0.25">
      <c r="C734" s="21"/>
      <c r="F734" s="21"/>
      <c r="P734" s="21"/>
      <c r="R734" s="21"/>
      <c r="S734" s="21"/>
      <c r="T734" s="21"/>
    </row>
    <row r="735" spans="3:20" ht="15" x14ac:dyDescent="0.25">
      <c r="C735" s="21"/>
      <c r="F735" s="21"/>
      <c r="P735" s="21"/>
      <c r="R735" s="21"/>
      <c r="S735" s="21"/>
      <c r="T735" s="21"/>
    </row>
    <row r="736" spans="3:20" ht="15" x14ac:dyDescent="0.25">
      <c r="C736" s="21"/>
      <c r="F736" s="21"/>
      <c r="P736" s="21"/>
      <c r="R736" s="21"/>
      <c r="S736" s="21"/>
      <c r="T736" s="21"/>
    </row>
    <row r="737" spans="3:20" ht="15" x14ac:dyDescent="0.25">
      <c r="C737" s="21"/>
      <c r="F737" s="21"/>
      <c r="P737" s="21"/>
      <c r="R737" s="21"/>
      <c r="S737" s="21"/>
      <c r="T737" s="21"/>
    </row>
    <row r="738" spans="3:20" ht="15" x14ac:dyDescent="0.25">
      <c r="C738" s="21"/>
      <c r="F738" s="21"/>
      <c r="P738" s="21"/>
      <c r="R738" s="21"/>
      <c r="S738" s="21"/>
      <c r="T738" s="21"/>
    </row>
    <row r="739" spans="3:20" ht="15" x14ac:dyDescent="0.25">
      <c r="C739" s="21"/>
      <c r="F739" s="21"/>
      <c r="P739" s="21"/>
      <c r="R739" s="21"/>
      <c r="S739" s="21"/>
      <c r="T739" s="21"/>
    </row>
    <row r="740" spans="3:20" ht="15" x14ac:dyDescent="0.25">
      <c r="C740" s="21"/>
      <c r="F740" s="21"/>
      <c r="P740" s="21"/>
      <c r="R740" s="21"/>
      <c r="S740" s="21"/>
      <c r="T740" s="21"/>
    </row>
    <row r="741" spans="3:20" ht="15" x14ac:dyDescent="0.25">
      <c r="C741" s="21"/>
      <c r="F741" s="21"/>
      <c r="P741" s="21"/>
      <c r="R741" s="21"/>
      <c r="S741" s="21"/>
      <c r="T741" s="21"/>
    </row>
    <row r="742" spans="3:20" ht="15" x14ac:dyDescent="0.25">
      <c r="C742" s="21"/>
      <c r="F742" s="21"/>
      <c r="P742" s="21"/>
      <c r="R742" s="21"/>
      <c r="S742" s="21"/>
      <c r="T742" s="21"/>
    </row>
    <row r="743" spans="3:20" ht="15" x14ac:dyDescent="0.25">
      <c r="C743" s="21"/>
      <c r="F743" s="21"/>
      <c r="P743" s="21"/>
      <c r="R743" s="21"/>
      <c r="S743" s="21"/>
      <c r="T743" s="21"/>
    </row>
    <row r="744" spans="3:20" ht="15" x14ac:dyDescent="0.25">
      <c r="C744" s="21"/>
      <c r="F744" s="21"/>
      <c r="P744" s="21"/>
      <c r="R744" s="21"/>
      <c r="S744" s="21"/>
      <c r="T744" s="21"/>
    </row>
    <row r="745" spans="3:20" ht="15" x14ac:dyDescent="0.25">
      <c r="C745" s="21"/>
      <c r="F745" s="21"/>
      <c r="P745" s="21"/>
      <c r="R745" s="21"/>
      <c r="S745" s="21"/>
      <c r="T745" s="21"/>
    </row>
    <row r="746" spans="3:20" ht="15" x14ac:dyDescent="0.25">
      <c r="C746" s="21"/>
      <c r="F746" s="21"/>
      <c r="P746" s="21"/>
      <c r="R746" s="21"/>
      <c r="S746" s="21"/>
      <c r="T746" s="21"/>
    </row>
    <row r="747" spans="3:20" ht="15" x14ac:dyDescent="0.25">
      <c r="C747" s="21"/>
      <c r="F747" s="21"/>
      <c r="P747" s="21"/>
      <c r="R747" s="21"/>
      <c r="S747" s="21"/>
      <c r="T747" s="21"/>
    </row>
    <row r="748" spans="3:20" ht="15" x14ac:dyDescent="0.25">
      <c r="C748" s="21"/>
      <c r="F748" s="21"/>
      <c r="P748" s="21"/>
      <c r="R748" s="21"/>
      <c r="S748" s="21"/>
      <c r="T748" s="21"/>
    </row>
    <row r="749" spans="3:20" ht="15" x14ac:dyDescent="0.25">
      <c r="C749" s="21"/>
      <c r="F749" s="21"/>
      <c r="P749" s="21"/>
      <c r="R749" s="21"/>
      <c r="S749" s="21"/>
      <c r="T749" s="21"/>
    </row>
    <row r="750" spans="3:20" ht="15" x14ac:dyDescent="0.25">
      <c r="C750" s="21"/>
      <c r="F750" s="21"/>
      <c r="P750" s="21"/>
      <c r="R750" s="21"/>
      <c r="S750" s="21"/>
      <c r="T750" s="21"/>
    </row>
    <row r="751" spans="3:20" ht="15" x14ac:dyDescent="0.25">
      <c r="C751" s="21"/>
      <c r="F751" s="21"/>
      <c r="P751" s="21"/>
      <c r="R751" s="21"/>
      <c r="S751" s="21"/>
      <c r="T751" s="21"/>
    </row>
    <row r="752" spans="3:20" ht="15" x14ac:dyDescent="0.25">
      <c r="C752" s="21"/>
      <c r="F752" s="21"/>
      <c r="P752" s="21"/>
      <c r="R752" s="21"/>
      <c r="S752" s="21"/>
      <c r="T752" s="21"/>
    </row>
    <row r="753" spans="3:20" ht="15" x14ac:dyDescent="0.25">
      <c r="C753" s="21"/>
      <c r="F753" s="21"/>
      <c r="P753" s="21"/>
      <c r="R753" s="21"/>
      <c r="S753" s="21"/>
      <c r="T753" s="21"/>
    </row>
    <row r="754" spans="3:20" ht="15" x14ac:dyDescent="0.25">
      <c r="C754" s="21"/>
      <c r="F754" s="21"/>
      <c r="P754" s="21"/>
      <c r="R754" s="21"/>
      <c r="S754" s="21"/>
      <c r="T754" s="21"/>
    </row>
    <row r="755" spans="3:20" ht="15" x14ac:dyDescent="0.25">
      <c r="C755" s="21"/>
      <c r="F755" s="21"/>
      <c r="P755" s="21"/>
      <c r="R755" s="21"/>
      <c r="S755" s="21"/>
      <c r="T755" s="21"/>
    </row>
    <row r="756" spans="3:20" ht="15" x14ac:dyDescent="0.25">
      <c r="C756" s="21"/>
      <c r="F756" s="21"/>
      <c r="P756" s="21"/>
      <c r="R756" s="21"/>
      <c r="S756" s="21"/>
      <c r="T756" s="21"/>
    </row>
    <row r="757" spans="3:20" ht="15" x14ac:dyDescent="0.25">
      <c r="C757" s="21"/>
      <c r="F757" s="21"/>
      <c r="P757" s="21"/>
      <c r="R757" s="21"/>
      <c r="S757" s="21"/>
      <c r="T757" s="21"/>
    </row>
    <row r="758" spans="3:20" ht="15" x14ac:dyDescent="0.25">
      <c r="C758" s="21"/>
      <c r="F758" s="21"/>
      <c r="P758" s="21"/>
      <c r="R758" s="21"/>
      <c r="S758" s="21"/>
      <c r="T758" s="21"/>
    </row>
    <row r="759" spans="3:20" ht="15" x14ac:dyDescent="0.25">
      <c r="C759" s="21"/>
      <c r="F759" s="21"/>
      <c r="P759" s="21"/>
      <c r="R759" s="21"/>
      <c r="S759" s="21"/>
      <c r="T759" s="21"/>
    </row>
    <row r="760" spans="3:20" ht="15" x14ac:dyDescent="0.25">
      <c r="C760" s="21"/>
      <c r="F760" s="21"/>
      <c r="P760" s="21"/>
      <c r="R760" s="21"/>
      <c r="S760" s="21"/>
      <c r="T760" s="21"/>
    </row>
    <row r="761" spans="3:20" ht="15" x14ac:dyDescent="0.25">
      <c r="C761" s="21"/>
      <c r="F761" s="21"/>
      <c r="P761" s="21"/>
      <c r="R761" s="21"/>
      <c r="S761" s="21"/>
      <c r="T761" s="21"/>
    </row>
    <row r="762" spans="3:20" ht="15" x14ac:dyDescent="0.25">
      <c r="C762" s="21"/>
      <c r="F762" s="21"/>
      <c r="P762" s="21"/>
      <c r="R762" s="21"/>
      <c r="S762" s="21"/>
      <c r="T762" s="21"/>
    </row>
    <row r="763" spans="3:20" ht="15" x14ac:dyDescent="0.25">
      <c r="C763" s="21"/>
      <c r="F763" s="21"/>
      <c r="P763" s="21"/>
      <c r="R763" s="21"/>
      <c r="S763" s="21"/>
      <c r="T763" s="21"/>
    </row>
    <row r="764" spans="3:20" ht="15" x14ac:dyDescent="0.25">
      <c r="C764" s="21"/>
      <c r="F764" s="21"/>
      <c r="P764" s="21"/>
      <c r="R764" s="21"/>
      <c r="S764" s="21"/>
      <c r="T764" s="21"/>
    </row>
    <row r="765" spans="3:20" ht="15" x14ac:dyDescent="0.25">
      <c r="C765" s="21"/>
      <c r="F765" s="21"/>
      <c r="P765" s="21"/>
      <c r="R765" s="21"/>
      <c r="S765" s="21"/>
      <c r="T765" s="21"/>
    </row>
    <row r="766" spans="3:20" ht="15" x14ac:dyDescent="0.25">
      <c r="C766" s="21"/>
      <c r="F766" s="21"/>
      <c r="P766" s="21"/>
      <c r="R766" s="21"/>
      <c r="S766" s="21"/>
      <c r="T766" s="21"/>
    </row>
    <row r="767" spans="3:20" ht="15" x14ac:dyDescent="0.25">
      <c r="C767" s="21"/>
      <c r="F767" s="21"/>
      <c r="P767" s="21"/>
      <c r="R767" s="21"/>
      <c r="S767" s="21"/>
      <c r="T767" s="21"/>
    </row>
    <row r="768" spans="3:20" ht="15" x14ac:dyDescent="0.25">
      <c r="C768" s="21"/>
      <c r="F768" s="21"/>
      <c r="P768" s="21"/>
      <c r="R768" s="21"/>
      <c r="S768" s="21"/>
      <c r="T768" s="21"/>
    </row>
    <row r="769" spans="3:20" ht="15" x14ac:dyDescent="0.25">
      <c r="C769" s="21"/>
      <c r="F769" s="21"/>
      <c r="P769" s="21"/>
      <c r="R769" s="21"/>
      <c r="S769" s="21"/>
      <c r="T769" s="21"/>
    </row>
    <row r="770" spans="3:20" ht="15" x14ac:dyDescent="0.25">
      <c r="C770" s="21"/>
      <c r="F770" s="21"/>
      <c r="P770" s="21"/>
      <c r="R770" s="21"/>
      <c r="S770" s="21"/>
      <c r="T770" s="21"/>
    </row>
    <row r="771" spans="3:20" ht="15" x14ac:dyDescent="0.25">
      <c r="C771" s="21"/>
      <c r="F771" s="21"/>
      <c r="P771" s="21"/>
      <c r="R771" s="21"/>
      <c r="S771" s="21"/>
      <c r="T771" s="21"/>
    </row>
    <row r="772" spans="3:20" ht="15" x14ac:dyDescent="0.25">
      <c r="C772" s="21"/>
      <c r="F772" s="21"/>
      <c r="P772" s="21"/>
      <c r="R772" s="21"/>
      <c r="S772" s="21"/>
      <c r="T772" s="21"/>
    </row>
    <row r="773" spans="3:20" ht="15" x14ac:dyDescent="0.25">
      <c r="C773" s="21"/>
      <c r="F773" s="21"/>
      <c r="P773" s="21"/>
      <c r="R773" s="21"/>
      <c r="S773" s="21"/>
      <c r="T773" s="21"/>
    </row>
    <row r="774" spans="3:20" ht="15" x14ac:dyDescent="0.25">
      <c r="C774" s="21"/>
      <c r="F774" s="21"/>
      <c r="P774" s="21"/>
      <c r="R774" s="21"/>
      <c r="S774" s="21"/>
      <c r="T774" s="21"/>
    </row>
    <row r="775" spans="3:20" ht="15" x14ac:dyDescent="0.25">
      <c r="C775" s="21"/>
      <c r="F775" s="21"/>
      <c r="P775" s="21"/>
      <c r="R775" s="21"/>
      <c r="S775" s="21"/>
      <c r="T775" s="21"/>
    </row>
    <row r="776" spans="3:20" ht="15" x14ac:dyDescent="0.25">
      <c r="C776" s="21"/>
      <c r="F776" s="21"/>
      <c r="P776" s="21"/>
      <c r="R776" s="21"/>
      <c r="S776" s="21"/>
      <c r="T776" s="21"/>
    </row>
    <row r="777" spans="3:20" ht="15" x14ac:dyDescent="0.25">
      <c r="C777" s="21"/>
      <c r="F777" s="21"/>
      <c r="P777" s="21"/>
      <c r="R777" s="21"/>
      <c r="S777" s="21"/>
      <c r="T777" s="21"/>
    </row>
    <row r="778" spans="3:20" ht="15" x14ac:dyDescent="0.25">
      <c r="C778" s="21"/>
      <c r="F778" s="21"/>
      <c r="P778" s="21"/>
      <c r="R778" s="21"/>
      <c r="S778" s="21"/>
      <c r="T778" s="21"/>
    </row>
    <row r="779" spans="3:20" ht="15" x14ac:dyDescent="0.25">
      <c r="C779" s="21"/>
      <c r="F779" s="21"/>
      <c r="P779" s="21"/>
      <c r="R779" s="21"/>
      <c r="S779" s="21"/>
      <c r="T779" s="21"/>
    </row>
    <row r="780" spans="3:20" ht="15" x14ac:dyDescent="0.25">
      <c r="C780" s="21"/>
      <c r="F780" s="21"/>
      <c r="P780" s="21"/>
      <c r="R780" s="21"/>
      <c r="S780" s="21"/>
      <c r="T780" s="21"/>
    </row>
    <row r="781" spans="3:20" ht="15" x14ac:dyDescent="0.25">
      <c r="C781" s="21"/>
      <c r="F781" s="21"/>
      <c r="P781" s="21"/>
      <c r="R781" s="21"/>
      <c r="S781" s="21"/>
      <c r="T781" s="21"/>
    </row>
    <row r="782" spans="3:20" ht="15" x14ac:dyDescent="0.25">
      <c r="C782" s="21"/>
      <c r="F782" s="21"/>
      <c r="P782" s="21"/>
      <c r="R782" s="21"/>
      <c r="S782" s="21"/>
      <c r="T782" s="21"/>
    </row>
    <row r="783" spans="3:20" ht="15" x14ac:dyDescent="0.25">
      <c r="C783" s="21"/>
      <c r="F783" s="21"/>
      <c r="P783" s="21"/>
      <c r="R783" s="21"/>
      <c r="S783" s="21"/>
      <c r="T783" s="21"/>
    </row>
    <row r="784" spans="3:20" ht="15" x14ac:dyDescent="0.25">
      <c r="C784" s="21"/>
      <c r="F784" s="21"/>
      <c r="P784" s="21"/>
      <c r="R784" s="21"/>
      <c r="S784" s="21"/>
      <c r="T784" s="21"/>
    </row>
    <row r="785" spans="3:20" ht="15" x14ac:dyDescent="0.25">
      <c r="C785" s="21"/>
      <c r="F785" s="21"/>
      <c r="P785" s="21"/>
      <c r="R785" s="21"/>
      <c r="S785" s="21"/>
      <c r="T785" s="21"/>
    </row>
    <row r="786" spans="3:20" ht="15" x14ac:dyDescent="0.25">
      <c r="C786" s="21"/>
      <c r="F786" s="21"/>
      <c r="P786" s="21"/>
      <c r="R786" s="21"/>
      <c r="S786" s="21"/>
      <c r="T786" s="21"/>
    </row>
    <row r="787" spans="3:20" ht="15" x14ac:dyDescent="0.25">
      <c r="C787" s="21"/>
      <c r="F787" s="21"/>
      <c r="P787" s="21"/>
      <c r="R787" s="21"/>
      <c r="S787" s="21"/>
      <c r="T787" s="21"/>
    </row>
    <row r="788" spans="3:20" ht="15" x14ac:dyDescent="0.25">
      <c r="C788" s="21"/>
      <c r="F788" s="21"/>
      <c r="P788" s="21"/>
      <c r="R788" s="21"/>
      <c r="S788" s="21"/>
      <c r="T788" s="21"/>
    </row>
    <row r="789" spans="3:20" ht="15" x14ac:dyDescent="0.25">
      <c r="C789" s="21"/>
      <c r="F789" s="21"/>
      <c r="P789" s="21"/>
      <c r="R789" s="21"/>
      <c r="S789" s="21"/>
      <c r="T789" s="21"/>
    </row>
    <row r="790" spans="3:20" ht="15" x14ac:dyDescent="0.25">
      <c r="C790" s="21"/>
      <c r="F790" s="21"/>
      <c r="P790" s="21"/>
      <c r="R790" s="21"/>
      <c r="S790" s="21"/>
      <c r="T790" s="21"/>
    </row>
    <row r="791" spans="3:20" ht="15" x14ac:dyDescent="0.25">
      <c r="C791" s="21"/>
      <c r="F791" s="21"/>
      <c r="P791" s="21"/>
      <c r="R791" s="21"/>
      <c r="S791" s="21"/>
      <c r="T791" s="21"/>
    </row>
    <row r="792" spans="3:20" ht="15" x14ac:dyDescent="0.25">
      <c r="C792" s="21"/>
      <c r="F792" s="21"/>
      <c r="P792" s="21"/>
      <c r="R792" s="21"/>
      <c r="S792" s="21"/>
      <c r="T792" s="21"/>
    </row>
    <row r="793" spans="3:20" ht="15" x14ac:dyDescent="0.25">
      <c r="C793" s="21"/>
      <c r="F793" s="21"/>
      <c r="P793" s="21"/>
      <c r="R793" s="21"/>
      <c r="S793" s="21"/>
      <c r="T793" s="21"/>
    </row>
    <row r="794" spans="3:20" ht="15" x14ac:dyDescent="0.25">
      <c r="C794" s="21"/>
      <c r="F794" s="21"/>
      <c r="P794" s="21"/>
      <c r="R794" s="21"/>
      <c r="S794" s="21"/>
      <c r="T794" s="21"/>
    </row>
    <row r="795" spans="3:20" ht="15" x14ac:dyDescent="0.25">
      <c r="C795" s="21"/>
      <c r="F795" s="21"/>
      <c r="P795" s="21"/>
      <c r="R795" s="21"/>
      <c r="S795" s="21"/>
      <c r="T795" s="21"/>
    </row>
    <row r="796" spans="3:20" ht="15" x14ac:dyDescent="0.25">
      <c r="C796" s="21"/>
      <c r="F796" s="21"/>
      <c r="P796" s="21"/>
      <c r="R796" s="21"/>
      <c r="S796" s="21"/>
      <c r="T796" s="21"/>
    </row>
    <row r="797" spans="3:20" ht="15" x14ac:dyDescent="0.25">
      <c r="C797" s="21"/>
      <c r="F797" s="21"/>
      <c r="P797" s="21"/>
      <c r="R797" s="21"/>
      <c r="S797" s="21"/>
      <c r="T797" s="21"/>
    </row>
    <row r="798" spans="3:20" ht="15" x14ac:dyDescent="0.25">
      <c r="C798" s="21"/>
      <c r="F798" s="21"/>
      <c r="P798" s="21"/>
      <c r="R798" s="21"/>
      <c r="S798" s="21"/>
      <c r="T798" s="21"/>
    </row>
    <row r="799" spans="3:20" ht="15" x14ac:dyDescent="0.25">
      <c r="C799" s="21"/>
      <c r="F799" s="21"/>
      <c r="P799" s="21"/>
      <c r="R799" s="21"/>
      <c r="S799" s="21"/>
      <c r="T799" s="21"/>
    </row>
    <row r="800" spans="3:20" ht="15" x14ac:dyDescent="0.25">
      <c r="C800" s="21"/>
      <c r="F800" s="21"/>
      <c r="P800" s="21"/>
      <c r="R800" s="21"/>
      <c r="S800" s="21"/>
      <c r="T800" s="21"/>
    </row>
    <row r="801" spans="3:20" ht="15" x14ac:dyDescent="0.25">
      <c r="C801" s="21"/>
      <c r="F801" s="21"/>
      <c r="P801" s="21"/>
      <c r="R801" s="21"/>
      <c r="S801" s="21"/>
      <c r="T801" s="21"/>
    </row>
    <row r="802" spans="3:20" ht="15" x14ac:dyDescent="0.25">
      <c r="C802" s="21"/>
      <c r="F802" s="21"/>
      <c r="P802" s="21"/>
      <c r="R802" s="21"/>
      <c r="S802" s="21"/>
      <c r="T802" s="21"/>
    </row>
    <row r="803" spans="3:20" ht="15" x14ac:dyDescent="0.25">
      <c r="C803" s="21"/>
      <c r="F803" s="21"/>
      <c r="P803" s="21"/>
      <c r="R803" s="21"/>
      <c r="S803" s="21"/>
      <c r="T803" s="21"/>
    </row>
    <row r="804" spans="3:20" ht="15" x14ac:dyDescent="0.25">
      <c r="C804" s="21"/>
      <c r="F804" s="21"/>
      <c r="P804" s="21"/>
      <c r="R804" s="21"/>
      <c r="S804" s="21"/>
      <c r="T804" s="21"/>
    </row>
    <row r="805" spans="3:20" ht="15" x14ac:dyDescent="0.25">
      <c r="C805" s="21"/>
      <c r="F805" s="21"/>
      <c r="P805" s="21"/>
      <c r="R805" s="21"/>
      <c r="S805" s="21"/>
      <c r="T805" s="21"/>
    </row>
    <row r="806" spans="3:20" ht="15" x14ac:dyDescent="0.25">
      <c r="C806" s="21"/>
      <c r="F806" s="21"/>
      <c r="P806" s="21"/>
      <c r="R806" s="21"/>
      <c r="S806" s="21"/>
      <c r="T806" s="21"/>
    </row>
    <row r="807" spans="3:20" ht="15" x14ac:dyDescent="0.25">
      <c r="C807" s="21"/>
      <c r="F807" s="21"/>
      <c r="P807" s="21"/>
      <c r="R807" s="21"/>
      <c r="S807" s="21"/>
      <c r="T807" s="21"/>
    </row>
    <row r="808" spans="3:20" ht="15" x14ac:dyDescent="0.25">
      <c r="C808" s="21"/>
      <c r="F808" s="21"/>
      <c r="P808" s="21"/>
      <c r="R808" s="21"/>
      <c r="S808" s="21"/>
      <c r="T808" s="21"/>
    </row>
    <row r="809" spans="3:20" ht="15" x14ac:dyDescent="0.25">
      <c r="C809" s="21"/>
      <c r="F809" s="21"/>
      <c r="P809" s="21"/>
      <c r="R809" s="21"/>
      <c r="S809" s="21"/>
      <c r="T809" s="21"/>
    </row>
    <row r="810" spans="3:20" ht="15" x14ac:dyDescent="0.25">
      <c r="C810" s="21"/>
      <c r="F810" s="21"/>
      <c r="P810" s="21"/>
      <c r="R810" s="21"/>
      <c r="S810" s="21"/>
      <c r="T810" s="21"/>
    </row>
    <row r="811" spans="3:20" ht="15" x14ac:dyDescent="0.25">
      <c r="C811" s="21"/>
      <c r="F811" s="21"/>
      <c r="P811" s="21"/>
      <c r="R811" s="21"/>
      <c r="S811" s="21"/>
      <c r="T811" s="21"/>
    </row>
    <row r="812" spans="3:20" ht="15" x14ac:dyDescent="0.25">
      <c r="C812" s="21"/>
      <c r="F812" s="21"/>
      <c r="P812" s="21"/>
      <c r="R812" s="21"/>
      <c r="S812" s="21"/>
      <c r="T812" s="21"/>
    </row>
    <row r="813" spans="3:20" ht="15" x14ac:dyDescent="0.25">
      <c r="C813" s="21"/>
      <c r="F813" s="21"/>
      <c r="P813" s="21"/>
      <c r="R813" s="21"/>
      <c r="S813" s="21"/>
      <c r="T813" s="21"/>
    </row>
    <row r="814" spans="3:20" ht="15" x14ac:dyDescent="0.25">
      <c r="C814" s="21"/>
      <c r="F814" s="21"/>
      <c r="P814" s="21"/>
      <c r="R814" s="21"/>
      <c r="S814" s="21"/>
      <c r="T814" s="21"/>
    </row>
    <row r="815" spans="3:20" ht="15" x14ac:dyDescent="0.25">
      <c r="C815" s="21"/>
      <c r="F815" s="21"/>
      <c r="P815" s="21"/>
      <c r="R815" s="21"/>
      <c r="S815" s="21"/>
      <c r="T815" s="21"/>
    </row>
    <row r="816" spans="3:20" ht="15" x14ac:dyDescent="0.25">
      <c r="C816" s="21"/>
      <c r="F816" s="21"/>
      <c r="P816" s="21"/>
      <c r="R816" s="21"/>
      <c r="S816" s="21"/>
      <c r="T816" s="21"/>
    </row>
    <row r="817" spans="3:20" ht="15" x14ac:dyDescent="0.25">
      <c r="C817" s="21"/>
      <c r="F817" s="21"/>
      <c r="P817" s="21"/>
      <c r="R817" s="21"/>
      <c r="S817" s="21"/>
      <c r="T817" s="21"/>
    </row>
    <row r="818" spans="3:20" ht="15" x14ac:dyDescent="0.25">
      <c r="C818" s="21"/>
      <c r="F818" s="21"/>
      <c r="P818" s="21"/>
      <c r="R818" s="21"/>
      <c r="S818" s="21"/>
      <c r="T818" s="21"/>
    </row>
    <row r="819" spans="3:20" ht="15" x14ac:dyDescent="0.25">
      <c r="C819" s="21"/>
      <c r="F819" s="21"/>
      <c r="P819" s="21"/>
      <c r="R819" s="21"/>
      <c r="S819" s="21"/>
      <c r="T819" s="21"/>
    </row>
    <row r="820" spans="3:20" ht="15" x14ac:dyDescent="0.25">
      <c r="C820" s="21"/>
      <c r="F820" s="21"/>
      <c r="P820" s="21"/>
      <c r="R820" s="21"/>
      <c r="S820" s="21"/>
      <c r="T820" s="21"/>
    </row>
    <row r="821" spans="3:20" ht="15" x14ac:dyDescent="0.25">
      <c r="C821" s="21"/>
      <c r="F821" s="21"/>
      <c r="P821" s="21"/>
      <c r="R821" s="21"/>
      <c r="S821" s="21"/>
      <c r="T821" s="21"/>
    </row>
    <row r="822" spans="3:20" ht="15" x14ac:dyDescent="0.25">
      <c r="C822" s="21"/>
      <c r="F822" s="21"/>
      <c r="P822" s="21"/>
      <c r="R822" s="21"/>
      <c r="S822" s="21"/>
      <c r="T822" s="21"/>
    </row>
    <row r="823" spans="3:20" ht="15" x14ac:dyDescent="0.25">
      <c r="C823" s="21"/>
      <c r="F823" s="21"/>
      <c r="P823" s="21"/>
      <c r="R823" s="21"/>
      <c r="S823" s="21"/>
      <c r="T823" s="21"/>
    </row>
    <row r="824" spans="3:20" ht="15" x14ac:dyDescent="0.25">
      <c r="C824" s="21"/>
      <c r="F824" s="21"/>
      <c r="P824" s="21"/>
      <c r="R824" s="21"/>
      <c r="S824" s="21"/>
      <c r="T824" s="21"/>
    </row>
    <row r="825" spans="3:20" ht="15" x14ac:dyDescent="0.25">
      <c r="C825" s="21"/>
      <c r="F825" s="21"/>
      <c r="P825" s="21"/>
      <c r="R825" s="21"/>
      <c r="S825" s="21"/>
      <c r="T825" s="21"/>
    </row>
    <row r="826" spans="3:20" ht="15" x14ac:dyDescent="0.25">
      <c r="C826" s="21"/>
      <c r="F826" s="21"/>
      <c r="P826" s="21"/>
      <c r="R826" s="21"/>
      <c r="S826" s="21"/>
      <c r="T826" s="21"/>
    </row>
    <row r="827" spans="3:20" ht="15" x14ac:dyDescent="0.25">
      <c r="C827" s="21"/>
      <c r="F827" s="21"/>
      <c r="P827" s="21"/>
      <c r="R827" s="21"/>
      <c r="S827" s="21"/>
      <c r="T827" s="21"/>
    </row>
    <row r="828" spans="3:20" ht="15" x14ac:dyDescent="0.25">
      <c r="C828" s="21"/>
      <c r="F828" s="21"/>
      <c r="P828" s="21"/>
      <c r="R828" s="21"/>
      <c r="S828" s="21"/>
      <c r="T828" s="21"/>
    </row>
    <row r="829" spans="3:20" ht="15" x14ac:dyDescent="0.25">
      <c r="C829" s="21"/>
      <c r="F829" s="21"/>
      <c r="P829" s="21"/>
      <c r="R829" s="21"/>
      <c r="S829" s="21"/>
      <c r="T829" s="21"/>
    </row>
    <row r="830" spans="3:20" ht="15" x14ac:dyDescent="0.25">
      <c r="C830" s="21"/>
      <c r="F830" s="21"/>
      <c r="P830" s="21"/>
      <c r="R830" s="21"/>
      <c r="S830" s="21"/>
      <c r="T830" s="21"/>
    </row>
    <row r="831" spans="3:20" ht="15" x14ac:dyDescent="0.25">
      <c r="C831" s="21"/>
      <c r="F831" s="21"/>
      <c r="P831" s="21"/>
      <c r="R831" s="21"/>
      <c r="S831" s="21"/>
      <c r="T831" s="21"/>
    </row>
    <row r="832" spans="3:20" ht="15" x14ac:dyDescent="0.25">
      <c r="C832" s="21"/>
      <c r="F832" s="21"/>
      <c r="P832" s="21"/>
      <c r="R832" s="21"/>
      <c r="S832" s="21"/>
      <c r="T832" s="21"/>
    </row>
    <row r="833" spans="3:20" ht="15" x14ac:dyDescent="0.25">
      <c r="C833" s="21"/>
      <c r="F833" s="21"/>
      <c r="P833" s="21"/>
      <c r="R833" s="21"/>
      <c r="S833" s="21"/>
      <c r="T833" s="21"/>
    </row>
    <row r="834" spans="3:20" ht="15" x14ac:dyDescent="0.25">
      <c r="C834" s="21"/>
      <c r="F834" s="21"/>
      <c r="P834" s="21"/>
      <c r="R834" s="21"/>
      <c r="S834" s="21"/>
      <c r="T834" s="21"/>
    </row>
    <row r="835" spans="3:20" ht="15" x14ac:dyDescent="0.25">
      <c r="C835" s="21"/>
      <c r="F835" s="21"/>
      <c r="P835" s="21"/>
      <c r="R835" s="21"/>
      <c r="S835" s="21"/>
      <c r="T835" s="21"/>
    </row>
    <row r="836" spans="3:20" ht="15" x14ac:dyDescent="0.25">
      <c r="C836" s="21"/>
      <c r="F836" s="21"/>
      <c r="P836" s="21"/>
      <c r="R836" s="21"/>
      <c r="S836" s="21"/>
      <c r="T836" s="21"/>
    </row>
    <row r="837" spans="3:20" ht="15" x14ac:dyDescent="0.25">
      <c r="C837" s="21"/>
      <c r="F837" s="21"/>
      <c r="P837" s="21"/>
      <c r="R837" s="21"/>
      <c r="S837" s="21"/>
      <c r="T837" s="21"/>
    </row>
    <row r="838" spans="3:20" ht="15" x14ac:dyDescent="0.25">
      <c r="C838" s="21"/>
      <c r="F838" s="21"/>
      <c r="P838" s="21"/>
      <c r="R838" s="21"/>
      <c r="S838" s="21"/>
      <c r="T838" s="21"/>
    </row>
    <row r="839" spans="3:20" ht="15" x14ac:dyDescent="0.25">
      <c r="C839" s="21"/>
      <c r="F839" s="21"/>
      <c r="P839" s="21"/>
      <c r="R839" s="21"/>
      <c r="S839" s="21"/>
      <c r="T839" s="21"/>
    </row>
    <row r="840" spans="3:20" ht="15" x14ac:dyDescent="0.25">
      <c r="C840" s="21"/>
      <c r="F840" s="21"/>
      <c r="P840" s="21"/>
      <c r="R840" s="21"/>
      <c r="S840" s="21"/>
      <c r="T840" s="21"/>
    </row>
    <row r="841" spans="3:20" ht="15" x14ac:dyDescent="0.25">
      <c r="C841" s="21"/>
      <c r="F841" s="21"/>
      <c r="P841" s="21"/>
      <c r="R841" s="21"/>
      <c r="S841" s="21"/>
      <c r="T841" s="21"/>
    </row>
    <row r="842" spans="3:20" ht="15" x14ac:dyDescent="0.25">
      <c r="C842" s="21"/>
      <c r="F842" s="21"/>
      <c r="P842" s="21"/>
      <c r="R842" s="21"/>
      <c r="S842" s="21"/>
      <c r="T842" s="21"/>
    </row>
    <row r="843" spans="3:20" ht="15" x14ac:dyDescent="0.25">
      <c r="C843" s="21"/>
      <c r="F843" s="21"/>
      <c r="P843" s="21"/>
      <c r="R843" s="21"/>
      <c r="S843" s="21"/>
      <c r="T843" s="21"/>
    </row>
    <row r="844" spans="3:20" ht="15" x14ac:dyDescent="0.25">
      <c r="C844" s="21"/>
      <c r="F844" s="21"/>
      <c r="P844" s="21"/>
      <c r="R844" s="21"/>
      <c r="S844" s="21"/>
      <c r="T844" s="21"/>
    </row>
    <row r="845" spans="3:20" ht="15" x14ac:dyDescent="0.25">
      <c r="C845" s="21"/>
      <c r="F845" s="21"/>
      <c r="P845" s="21"/>
      <c r="R845" s="21"/>
      <c r="S845" s="21"/>
      <c r="T845" s="21"/>
    </row>
    <row r="846" spans="3:20" ht="15" x14ac:dyDescent="0.25">
      <c r="C846" s="21"/>
      <c r="F846" s="21"/>
      <c r="P846" s="21"/>
      <c r="R846" s="21"/>
      <c r="S846" s="21"/>
      <c r="T846" s="21"/>
    </row>
    <row r="847" spans="3:20" ht="15" x14ac:dyDescent="0.25">
      <c r="C847" s="21"/>
      <c r="F847" s="21"/>
      <c r="P847" s="21"/>
      <c r="R847" s="21"/>
      <c r="S847" s="21"/>
      <c r="T847" s="21"/>
    </row>
    <row r="848" spans="3:20" ht="15" x14ac:dyDescent="0.25">
      <c r="C848" s="21"/>
      <c r="F848" s="21"/>
      <c r="P848" s="21"/>
      <c r="R848" s="21"/>
      <c r="S848" s="21"/>
      <c r="T848" s="21"/>
    </row>
    <row r="849" spans="3:20" ht="15" x14ac:dyDescent="0.25">
      <c r="C849" s="21"/>
      <c r="F849" s="21"/>
      <c r="P849" s="21"/>
      <c r="R849" s="21"/>
      <c r="S849" s="21"/>
      <c r="T849" s="21"/>
    </row>
    <row r="850" spans="3:20" ht="15" x14ac:dyDescent="0.25">
      <c r="C850" s="21"/>
      <c r="F850" s="21"/>
      <c r="P850" s="21"/>
      <c r="R850" s="21"/>
      <c r="S850" s="21"/>
      <c r="T850" s="21"/>
    </row>
    <row r="851" spans="3:20" ht="15" x14ac:dyDescent="0.25">
      <c r="C851" s="21"/>
      <c r="F851" s="21"/>
      <c r="P851" s="21"/>
      <c r="R851" s="21"/>
      <c r="S851" s="21"/>
      <c r="T851" s="21"/>
    </row>
    <row r="852" spans="3:20" ht="15" x14ac:dyDescent="0.25">
      <c r="C852" s="21"/>
      <c r="F852" s="21"/>
      <c r="P852" s="21"/>
      <c r="R852" s="21"/>
      <c r="S852" s="21"/>
      <c r="T852" s="21"/>
    </row>
    <row r="853" spans="3:20" ht="15" x14ac:dyDescent="0.25">
      <c r="C853" s="21"/>
      <c r="F853" s="21"/>
      <c r="P853" s="21"/>
      <c r="R853" s="21"/>
      <c r="S853" s="21"/>
      <c r="T853" s="21"/>
    </row>
    <row r="854" spans="3:20" ht="15" x14ac:dyDescent="0.25">
      <c r="C854" s="21"/>
      <c r="F854" s="21"/>
      <c r="P854" s="21"/>
      <c r="R854" s="21"/>
      <c r="S854" s="21"/>
      <c r="T854" s="21"/>
    </row>
    <row r="855" spans="3:20" ht="15" x14ac:dyDescent="0.25">
      <c r="C855" s="21"/>
      <c r="F855" s="21"/>
      <c r="P855" s="21"/>
      <c r="R855" s="21"/>
      <c r="S855" s="21"/>
      <c r="T855" s="21"/>
    </row>
    <row r="856" spans="3:20" ht="15" x14ac:dyDescent="0.25">
      <c r="C856" s="21"/>
      <c r="F856" s="21"/>
      <c r="P856" s="21"/>
      <c r="R856" s="21"/>
      <c r="S856" s="21"/>
      <c r="T856" s="21"/>
    </row>
    <row r="857" spans="3:20" ht="15" x14ac:dyDescent="0.25">
      <c r="C857" s="21"/>
      <c r="F857" s="21"/>
      <c r="P857" s="21"/>
      <c r="R857" s="21"/>
      <c r="S857" s="21"/>
      <c r="T857" s="21"/>
    </row>
    <row r="858" spans="3:20" ht="15" x14ac:dyDescent="0.25">
      <c r="C858" s="21"/>
      <c r="F858" s="21"/>
      <c r="P858" s="21"/>
      <c r="R858" s="21"/>
      <c r="S858" s="21"/>
      <c r="T858" s="21"/>
    </row>
    <row r="859" spans="3:20" ht="15" x14ac:dyDescent="0.25">
      <c r="C859" s="21"/>
      <c r="F859" s="21"/>
      <c r="P859" s="21"/>
      <c r="R859" s="21"/>
      <c r="S859" s="21"/>
      <c r="T859" s="21"/>
    </row>
    <row r="860" spans="3:20" ht="15" x14ac:dyDescent="0.25">
      <c r="C860" s="21"/>
      <c r="F860" s="21"/>
      <c r="P860" s="21"/>
      <c r="R860" s="21"/>
      <c r="S860" s="21"/>
      <c r="T860" s="21"/>
    </row>
    <row r="861" spans="3:20" ht="15" x14ac:dyDescent="0.25">
      <c r="C861" s="21"/>
      <c r="F861" s="21"/>
      <c r="P861" s="21"/>
      <c r="R861" s="21"/>
      <c r="S861" s="21"/>
      <c r="T861" s="21"/>
    </row>
    <row r="862" spans="3:20" ht="15" x14ac:dyDescent="0.25">
      <c r="C862" s="21"/>
      <c r="F862" s="21"/>
      <c r="P862" s="21"/>
      <c r="R862" s="21"/>
      <c r="S862" s="21"/>
      <c r="T862" s="21"/>
    </row>
    <row r="863" spans="3:20" ht="15" x14ac:dyDescent="0.25">
      <c r="C863" s="21"/>
      <c r="F863" s="21"/>
      <c r="P863" s="21"/>
      <c r="R863" s="21"/>
      <c r="S863" s="21"/>
      <c r="T863" s="21"/>
    </row>
    <row r="864" spans="3:20" ht="15" x14ac:dyDescent="0.25">
      <c r="C864" s="21"/>
      <c r="F864" s="21"/>
      <c r="P864" s="21"/>
      <c r="R864" s="21"/>
      <c r="S864" s="21"/>
      <c r="T864" s="21"/>
    </row>
    <row r="865" spans="3:20" ht="15" x14ac:dyDescent="0.25">
      <c r="C865" s="21"/>
      <c r="F865" s="21"/>
      <c r="P865" s="21"/>
      <c r="R865" s="21"/>
      <c r="S865" s="21"/>
      <c r="T865" s="21"/>
    </row>
    <row r="866" spans="3:20" ht="15" x14ac:dyDescent="0.25">
      <c r="C866" s="21"/>
      <c r="F866" s="21"/>
      <c r="P866" s="21"/>
      <c r="R866" s="21"/>
      <c r="S866" s="21"/>
      <c r="T866" s="21"/>
    </row>
    <row r="867" spans="3:20" ht="15" x14ac:dyDescent="0.25">
      <c r="C867" s="21"/>
      <c r="F867" s="21"/>
      <c r="P867" s="21"/>
      <c r="R867" s="21"/>
      <c r="S867" s="21"/>
      <c r="T867" s="21"/>
    </row>
    <row r="868" spans="3:20" ht="15" x14ac:dyDescent="0.25">
      <c r="C868" s="21"/>
      <c r="F868" s="21"/>
      <c r="P868" s="21"/>
      <c r="R868" s="21"/>
      <c r="S868" s="21"/>
      <c r="T868" s="21"/>
    </row>
    <row r="869" spans="3:20" ht="15" x14ac:dyDescent="0.25">
      <c r="C869" s="21"/>
      <c r="F869" s="21"/>
      <c r="P869" s="21"/>
      <c r="R869" s="21"/>
      <c r="S869" s="21"/>
      <c r="T869" s="21"/>
    </row>
    <row r="870" spans="3:20" ht="15" x14ac:dyDescent="0.25">
      <c r="C870" s="21"/>
      <c r="F870" s="21"/>
      <c r="P870" s="21"/>
      <c r="R870" s="21"/>
      <c r="S870" s="21"/>
      <c r="T870" s="21"/>
    </row>
    <row r="871" spans="3:20" ht="15" x14ac:dyDescent="0.25">
      <c r="C871" s="21"/>
      <c r="F871" s="21"/>
      <c r="P871" s="21"/>
      <c r="R871" s="21"/>
      <c r="S871" s="21"/>
      <c r="T871" s="21"/>
    </row>
    <row r="872" spans="3:20" ht="15" x14ac:dyDescent="0.25">
      <c r="C872" s="21"/>
      <c r="F872" s="21"/>
      <c r="P872" s="21"/>
      <c r="R872" s="21"/>
      <c r="S872" s="21"/>
      <c r="T872" s="21"/>
    </row>
    <row r="873" spans="3:20" ht="15" x14ac:dyDescent="0.25">
      <c r="C873" s="21"/>
      <c r="F873" s="21"/>
      <c r="P873" s="21"/>
      <c r="R873" s="21"/>
      <c r="S873" s="21"/>
      <c r="T873" s="21"/>
    </row>
    <row r="874" spans="3:20" ht="15" x14ac:dyDescent="0.25">
      <c r="C874" s="21"/>
      <c r="F874" s="21"/>
      <c r="P874" s="21"/>
      <c r="R874" s="21"/>
      <c r="S874" s="21"/>
      <c r="T874" s="21"/>
    </row>
    <row r="875" spans="3:20" ht="15" x14ac:dyDescent="0.25">
      <c r="C875" s="21"/>
      <c r="F875" s="21"/>
      <c r="P875" s="21"/>
      <c r="R875" s="21"/>
      <c r="S875" s="21"/>
      <c r="T875" s="21"/>
    </row>
    <row r="876" spans="3:20" ht="15" x14ac:dyDescent="0.25">
      <c r="C876" s="21"/>
      <c r="F876" s="21"/>
      <c r="P876" s="21"/>
      <c r="R876" s="21"/>
      <c r="S876" s="21"/>
      <c r="T876" s="21"/>
    </row>
    <row r="877" spans="3:20" ht="15" x14ac:dyDescent="0.25">
      <c r="C877" s="21"/>
      <c r="F877" s="21"/>
      <c r="P877" s="21"/>
      <c r="R877" s="21"/>
      <c r="S877" s="21"/>
      <c r="T877" s="21"/>
    </row>
    <row r="878" spans="3:20" ht="15" x14ac:dyDescent="0.25">
      <c r="C878" s="21"/>
      <c r="F878" s="21"/>
      <c r="P878" s="21"/>
      <c r="R878" s="21"/>
      <c r="S878" s="21"/>
      <c r="T878" s="21"/>
    </row>
    <row r="879" spans="3:20" ht="15" x14ac:dyDescent="0.25">
      <c r="C879" s="21"/>
      <c r="F879" s="21"/>
      <c r="P879" s="21"/>
      <c r="R879" s="21"/>
      <c r="S879" s="21"/>
      <c r="T879" s="21"/>
    </row>
    <row r="880" spans="3:20" ht="15" x14ac:dyDescent="0.25">
      <c r="C880" s="21"/>
      <c r="F880" s="21"/>
      <c r="P880" s="21"/>
      <c r="R880" s="21"/>
      <c r="S880" s="21"/>
      <c r="T880" s="21"/>
    </row>
    <row r="881" spans="3:20" ht="15" x14ac:dyDescent="0.25">
      <c r="C881" s="21"/>
      <c r="F881" s="21"/>
      <c r="P881" s="21"/>
      <c r="R881" s="21"/>
      <c r="S881" s="21"/>
      <c r="T881" s="21"/>
    </row>
    <row r="882" spans="3:20" ht="15" x14ac:dyDescent="0.25">
      <c r="C882" s="21"/>
      <c r="F882" s="21"/>
      <c r="P882" s="21"/>
      <c r="R882" s="21"/>
      <c r="S882" s="21"/>
      <c r="T882" s="21"/>
    </row>
    <row r="883" spans="3:20" ht="15" x14ac:dyDescent="0.25">
      <c r="C883" s="21"/>
      <c r="F883" s="21"/>
      <c r="P883" s="21"/>
      <c r="R883" s="21"/>
      <c r="S883" s="21"/>
      <c r="T883" s="21"/>
    </row>
    <row r="884" spans="3:20" ht="15" x14ac:dyDescent="0.25">
      <c r="C884" s="21"/>
      <c r="F884" s="21"/>
      <c r="P884" s="21"/>
      <c r="R884" s="21"/>
      <c r="S884" s="21"/>
      <c r="T884" s="21"/>
    </row>
    <row r="885" spans="3:20" ht="15" x14ac:dyDescent="0.25">
      <c r="C885" s="21"/>
      <c r="F885" s="21"/>
      <c r="P885" s="21"/>
      <c r="R885" s="21"/>
      <c r="S885" s="21"/>
      <c r="T885" s="21"/>
    </row>
    <row r="886" spans="3:20" ht="15" x14ac:dyDescent="0.25">
      <c r="C886" s="21"/>
      <c r="F886" s="21"/>
      <c r="P886" s="21"/>
      <c r="R886" s="21"/>
      <c r="S886" s="21"/>
      <c r="T886" s="21"/>
    </row>
    <row r="887" spans="3:20" ht="15" x14ac:dyDescent="0.25">
      <c r="C887" s="21"/>
      <c r="F887" s="21"/>
      <c r="P887" s="21"/>
      <c r="R887" s="21"/>
      <c r="S887" s="21"/>
      <c r="T887" s="21"/>
    </row>
    <row r="888" spans="3:20" ht="15" x14ac:dyDescent="0.25">
      <c r="C888" s="21"/>
      <c r="F888" s="21"/>
      <c r="P888" s="21"/>
      <c r="R888" s="21"/>
      <c r="S888" s="21"/>
      <c r="T888" s="21"/>
    </row>
    <row r="889" spans="3:20" ht="15" x14ac:dyDescent="0.25">
      <c r="C889" s="21"/>
      <c r="F889" s="21"/>
      <c r="P889" s="21"/>
      <c r="R889" s="21"/>
      <c r="S889" s="21"/>
      <c r="T889" s="21"/>
    </row>
    <row r="890" spans="3:20" ht="15" x14ac:dyDescent="0.25">
      <c r="C890" s="21"/>
      <c r="F890" s="21"/>
      <c r="P890" s="21"/>
      <c r="R890" s="21"/>
      <c r="S890" s="21"/>
      <c r="T890" s="21"/>
    </row>
    <row r="891" spans="3:20" ht="15" x14ac:dyDescent="0.25">
      <c r="C891" s="21"/>
      <c r="F891" s="21"/>
      <c r="P891" s="21"/>
      <c r="R891" s="21"/>
      <c r="S891" s="21"/>
      <c r="T891" s="21"/>
    </row>
    <row r="892" spans="3:20" ht="15" x14ac:dyDescent="0.25">
      <c r="C892" s="21"/>
      <c r="F892" s="21"/>
      <c r="P892" s="21"/>
      <c r="R892" s="21"/>
      <c r="S892" s="21"/>
      <c r="T892" s="21"/>
    </row>
    <row r="893" spans="3:20" ht="15" x14ac:dyDescent="0.25">
      <c r="C893" s="21"/>
      <c r="F893" s="21"/>
      <c r="P893" s="21"/>
      <c r="R893" s="21"/>
      <c r="S893" s="21"/>
      <c r="T893" s="21"/>
    </row>
    <row r="894" spans="3:20" ht="15" x14ac:dyDescent="0.25">
      <c r="C894" s="21"/>
      <c r="F894" s="21"/>
      <c r="P894" s="21"/>
      <c r="R894" s="21"/>
      <c r="S894" s="21"/>
      <c r="T894" s="21"/>
    </row>
    <row r="895" spans="3:20" ht="15" x14ac:dyDescent="0.25">
      <c r="C895" s="21"/>
      <c r="F895" s="21"/>
      <c r="P895" s="21"/>
      <c r="R895" s="21"/>
      <c r="S895" s="21"/>
      <c r="T895" s="21"/>
    </row>
    <row r="896" spans="3:20" ht="15" x14ac:dyDescent="0.25">
      <c r="C896" s="21"/>
      <c r="F896" s="21"/>
      <c r="P896" s="21"/>
      <c r="R896" s="21"/>
      <c r="S896" s="21"/>
      <c r="T896" s="21"/>
    </row>
    <row r="897" spans="3:20" ht="15" x14ac:dyDescent="0.25">
      <c r="C897" s="21"/>
      <c r="F897" s="21"/>
      <c r="P897" s="21"/>
      <c r="R897" s="21"/>
      <c r="S897" s="21"/>
      <c r="T897" s="21"/>
    </row>
    <row r="898" spans="3:20" ht="15" x14ac:dyDescent="0.25">
      <c r="C898" s="21"/>
      <c r="F898" s="21"/>
      <c r="P898" s="21"/>
      <c r="R898" s="21"/>
      <c r="S898" s="21"/>
      <c r="T898" s="21"/>
    </row>
    <row r="899" spans="3:20" ht="15" x14ac:dyDescent="0.25">
      <c r="C899" s="21"/>
      <c r="F899" s="21"/>
      <c r="P899" s="21"/>
      <c r="R899" s="21"/>
      <c r="S899" s="21"/>
      <c r="T899" s="21"/>
    </row>
    <row r="900" spans="3:20" ht="15" x14ac:dyDescent="0.25">
      <c r="C900" s="21"/>
      <c r="F900" s="21"/>
      <c r="P900" s="21"/>
      <c r="R900" s="21"/>
      <c r="S900" s="21"/>
      <c r="T900" s="21"/>
    </row>
    <row r="901" spans="3:20" ht="15" x14ac:dyDescent="0.25">
      <c r="C901" s="21"/>
      <c r="F901" s="21"/>
      <c r="P901" s="21"/>
      <c r="R901" s="21"/>
      <c r="S901" s="21"/>
      <c r="T901" s="21"/>
    </row>
    <row r="902" spans="3:20" ht="15" x14ac:dyDescent="0.25">
      <c r="C902" s="21"/>
      <c r="F902" s="21"/>
      <c r="P902" s="21"/>
      <c r="R902" s="21"/>
      <c r="S902" s="21"/>
      <c r="T902" s="21"/>
    </row>
    <row r="903" spans="3:20" ht="15" x14ac:dyDescent="0.25">
      <c r="C903" s="21"/>
      <c r="F903" s="21"/>
      <c r="P903" s="21"/>
      <c r="R903" s="21"/>
      <c r="S903" s="21"/>
      <c r="T903" s="21"/>
    </row>
    <row r="904" spans="3:20" ht="15" x14ac:dyDescent="0.25">
      <c r="C904" s="21"/>
      <c r="F904" s="21"/>
      <c r="P904" s="21"/>
      <c r="R904" s="21"/>
      <c r="S904" s="21"/>
      <c r="T904" s="21"/>
    </row>
    <row r="905" spans="3:20" ht="15" x14ac:dyDescent="0.25">
      <c r="C905" s="21"/>
      <c r="F905" s="21"/>
      <c r="P905" s="21"/>
      <c r="R905" s="21"/>
      <c r="S905" s="21"/>
      <c r="T905" s="21"/>
    </row>
    <row r="906" spans="3:20" ht="15" x14ac:dyDescent="0.25">
      <c r="C906" s="21"/>
      <c r="F906" s="21"/>
      <c r="P906" s="21"/>
      <c r="R906" s="21"/>
      <c r="S906" s="21"/>
      <c r="T906" s="21"/>
    </row>
    <row r="907" spans="3:20" ht="15" x14ac:dyDescent="0.25">
      <c r="C907" s="21"/>
      <c r="F907" s="21"/>
      <c r="P907" s="21"/>
      <c r="R907" s="21"/>
      <c r="S907" s="21"/>
      <c r="T907" s="21"/>
    </row>
    <row r="908" spans="3:20" ht="15" x14ac:dyDescent="0.25">
      <c r="C908" s="21"/>
      <c r="F908" s="21"/>
      <c r="P908" s="21"/>
      <c r="R908" s="21"/>
      <c r="S908" s="21"/>
      <c r="T908" s="21"/>
    </row>
    <row r="909" spans="3:20" ht="15" x14ac:dyDescent="0.25">
      <c r="C909" s="21"/>
      <c r="F909" s="21"/>
      <c r="P909" s="21"/>
      <c r="R909" s="21"/>
      <c r="S909" s="21"/>
      <c r="T909" s="21"/>
    </row>
    <row r="910" spans="3:20" ht="15" x14ac:dyDescent="0.25">
      <c r="C910" s="21"/>
      <c r="F910" s="21"/>
      <c r="P910" s="21"/>
      <c r="R910" s="21"/>
      <c r="S910" s="21"/>
      <c r="T910" s="21"/>
    </row>
    <row r="911" spans="3:20" ht="15" x14ac:dyDescent="0.25">
      <c r="C911" s="21"/>
      <c r="F911" s="21"/>
      <c r="P911" s="21"/>
      <c r="R911" s="21"/>
      <c r="S911" s="21"/>
      <c r="T911" s="21"/>
    </row>
    <row r="912" spans="3:20" ht="15" x14ac:dyDescent="0.25">
      <c r="C912" s="21"/>
      <c r="F912" s="21"/>
      <c r="P912" s="21"/>
      <c r="R912" s="21"/>
      <c r="S912" s="21"/>
      <c r="T912" s="21"/>
    </row>
    <row r="913" spans="3:20" ht="15" x14ac:dyDescent="0.25">
      <c r="C913" s="21"/>
      <c r="F913" s="21"/>
      <c r="P913" s="21"/>
      <c r="R913" s="21"/>
      <c r="S913" s="21"/>
      <c r="T913" s="21"/>
    </row>
    <row r="914" spans="3:20" ht="15" x14ac:dyDescent="0.25">
      <c r="C914" s="21"/>
      <c r="F914" s="21"/>
      <c r="P914" s="21"/>
      <c r="R914" s="21"/>
      <c r="S914" s="21"/>
      <c r="T914" s="21"/>
    </row>
    <row r="915" spans="3:20" ht="15" x14ac:dyDescent="0.25">
      <c r="C915" s="21"/>
      <c r="F915" s="21"/>
      <c r="P915" s="21"/>
      <c r="R915" s="21"/>
      <c r="S915" s="21"/>
      <c r="T915" s="21"/>
    </row>
    <row r="916" spans="3:20" ht="15" x14ac:dyDescent="0.25">
      <c r="C916" s="21"/>
      <c r="F916" s="21"/>
      <c r="P916" s="21"/>
      <c r="R916" s="21"/>
      <c r="S916" s="21"/>
      <c r="T916" s="21"/>
    </row>
    <row r="917" spans="3:20" ht="15" x14ac:dyDescent="0.25">
      <c r="C917" s="21"/>
      <c r="F917" s="21"/>
      <c r="P917" s="21"/>
      <c r="R917" s="21"/>
      <c r="S917" s="21"/>
      <c r="T917" s="21"/>
    </row>
    <row r="918" spans="3:20" ht="15" x14ac:dyDescent="0.25">
      <c r="C918" s="21"/>
      <c r="F918" s="21"/>
      <c r="P918" s="21"/>
      <c r="R918" s="21"/>
      <c r="S918" s="21"/>
      <c r="T918" s="21"/>
    </row>
    <row r="919" spans="3:20" ht="15" x14ac:dyDescent="0.25">
      <c r="C919" s="21"/>
      <c r="F919" s="21"/>
      <c r="P919" s="21"/>
      <c r="R919" s="21"/>
      <c r="S919" s="21"/>
      <c r="T919" s="21"/>
    </row>
    <row r="920" spans="3:20" ht="15" x14ac:dyDescent="0.25">
      <c r="C920" s="21"/>
      <c r="F920" s="21"/>
      <c r="P920" s="21"/>
      <c r="R920" s="21"/>
      <c r="S920" s="21"/>
      <c r="T920" s="21"/>
    </row>
    <row r="921" spans="3:20" ht="15" x14ac:dyDescent="0.25">
      <c r="C921" s="21"/>
      <c r="F921" s="21"/>
      <c r="P921" s="21"/>
      <c r="R921" s="21"/>
      <c r="S921" s="21"/>
      <c r="T921" s="21"/>
    </row>
    <row r="922" spans="3:20" ht="15" x14ac:dyDescent="0.25">
      <c r="C922" s="21"/>
      <c r="F922" s="21"/>
      <c r="P922" s="21"/>
      <c r="R922" s="21"/>
      <c r="S922" s="21"/>
      <c r="T922" s="21"/>
    </row>
    <row r="923" spans="3:20" ht="15" x14ac:dyDescent="0.25">
      <c r="C923" s="21"/>
      <c r="F923" s="21"/>
      <c r="P923" s="21"/>
      <c r="R923" s="21"/>
      <c r="S923" s="21"/>
      <c r="T923" s="21"/>
    </row>
    <row r="924" spans="3:20" ht="15" x14ac:dyDescent="0.25">
      <c r="C924" s="21"/>
      <c r="F924" s="21"/>
      <c r="P924" s="21"/>
      <c r="R924" s="21"/>
      <c r="S924" s="21"/>
      <c r="T924" s="21"/>
    </row>
    <row r="925" spans="3:20" ht="15" x14ac:dyDescent="0.25">
      <c r="C925" s="21"/>
      <c r="F925" s="21"/>
      <c r="P925" s="21"/>
      <c r="R925" s="21"/>
      <c r="S925" s="21"/>
      <c r="T925" s="21"/>
    </row>
    <row r="926" spans="3:20" ht="15" x14ac:dyDescent="0.25">
      <c r="C926" s="21"/>
      <c r="F926" s="21"/>
      <c r="P926" s="21"/>
      <c r="R926" s="21"/>
      <c r="S926" s="21"/>
      <c r="T926" s="21"/>
    </row>
    <row r="927" spans="3:20" ht="15" x14ac:dyDescent="0.25">
      <c r="C927" s="21"/>
      <c r="F927" s="21"/>
      <c r="P927" s="21"/>
      <c r="R927" s="21"/>
      <c r="S927" s="21"/>
      <c r="T927" s="21"/>
    </row>
    <row r="928" spans="3:20" ht="15" x14ac:dyDescent="0.25">
      <c r="C928" s="21"/>
      <c r="F928" s="21"/>
      <c r="P928" s="21"/>
      <c r="R928" s="21"/>
      <c r="S928" s="21"/>
      <c r="T928" s="21"/>
    </row>
    <row r="929" spans="3:20" ht="15" x14ac:dyDescent="0.25">
      <c r="C929" s="21"/>
      <c r="F929" s="21"/>
      <c r="P929" s="21"/>
      <c r="R929" s="21"/>
      <c r="S929" s="21"/>
      <c r="T929" s="21"/>
    </row>
    <row r="930" spans="3:20" ht="15" x14ac:dyDescent="0.25">
      <c r="C930" s="21"/>
      <c r="F930" s="21"/>
      <c r="P930" s="21"/>
      <c r="R930" s="21"/>
      <c r="S930" s="21"/>
      <c r="T930" s="21"/>
    </row>
    <row r="931" spans="3:20" ht="15" x14ac:dyDescent="0.25">
      <c r="C931" s="21"/>
      <c r="F931" s="21"/>
      <c r="P931" s="21"/>
      <c r="R931" s="21"/>
      <c r="S931" s="21"/>
      <c r="T931" s="21"/>
    </row>
    <row r="932" spans="3:20" ht="15" x14ac:dyDescent="0.25">
      <c r="C932" s="21"/>
      <c r="F932" s="21"/>
      <c r="P932" s="21"/>
      <c r="R932" s="21"/>
      <c r="S932" s="21"/>
      <c r="T932" s="21"/>
    </row>
    <row r="933" spans="3:20" ht="15" x14ac:dyDescent="0.25">
      <c r="C933" s="21"/>
      <c r="F933" s="21"/>
      <c r="P933" s="21"/>
      <c r="R933" s="21"/>
      <c r="S933" s="21"/>
      <c r="T933" s="21"/>
    </row>
    <row r="934" spans="3:20" ht="15" x14ac:dyDescent="0.25">
      <c r="C934" s="21"/>
      <c r="F934" s="21"/>
      <c r="P934" s="21"/>
      <c r="R934" s="21"/>
      <c r="S934" s="21"/>
      <c r="T934" s="21"/>
    </row>
    <row r="935" spans="3:20" ht="15" x14ac:dyDescent="0.25">
      <c r="C935" s="21"/>
      <c r="F935" s="21"/>
      <c r="P935" s="21"/>
      <c r="R935" s="21"/>
      <c r="S935" s="21"/>
      <c r="T935" s="21"/>
    </row>
    <row r="936" spans="3:20" ht="15" x14ac:dyDescent="0.25">
      <c r="C936" s="21"/>
      <c r="F936" s="21"/>
      <c r="P936" s="21"/>
      <c r="R936" s="21"/>
      <c r="S936" s="21"/>
      <c r="T936" s="21"/>
    </row>
    <row r="937" spans="3:20" ht="15" x14ac:dyDescent="0.25">
      <c r="C937" s="21"/>
      <c r="F937" s="21"/>
      <c r="P937" s="21"/>
      <c r="R937" s="21"/>
      <c r="S937" s="21"/>
      <c r="T937" s="21"/>
    </row>
    <row r="938" spans="3:20" ht="15" x14ac:dyDescent="0.25">
      <c r="C938" s="21"/>
      <c r="F938" s="21"/>
      <c r="P938" s="21"/>
      <c r="R938" s="21"/>
      <c r="S938" s="21"/>
      <c r="T938" s="21"/>
    </row>
    <row r="939" spans="3:20" ht="15" x14ac:dyDescent="0.25">
      <c r="C939" s="21"/>
      <c r="F939" s="21"/>
      <c r="P939" s="21"/>
      <c r="R939" s="21"/>
      <c r="S939" s="21"/>
      <c r="T939" s="21"/>
    </row>
    <row r="940" spans="3:20" ht="15" x14ac:dyDescent="0.25">
      <c r="C940" s="21"/>
      <c r="F940" s="21"/>
      <c r="P940" s="21"/>
      <c r="R940" s="21"/>
      <c r="S940" s="21"/>
      <c r="T940" s="21"/>
    </row>
    <row r="941" spans="3:20" ht="15" x14ac:dyDescent="0.25">
      <c r="C941" s="21"/>
      <c r="F941" s="21"/>
      <c r="P941" s="21"/>
      <c r="R941" s="21"/>
      <c r="S941" s="21"/>
      <c r="T941" s="21"/>
    </row>
    <row r="942" spans="3:20" ht="15" x14ac:dyDescent="0.25">
      <c r="C942" s="21"/>
      <c r="F942" s="21"/>
      <c r="P942" s="21"/>
      <c r="R942" s="21"/>
      <c r="S942" s="21"/>
      <c r="T942" s="21"/>
    </row>
    <row r="943" spans="3:20" ht="15" x14ac:dyDescent="0.25">
      <c r="C943" s="21"/>
      <c r="F943" s="21"/>
      <c r="P943" s="21"/>
      <c r="R943" s="21"/>
      <c r="S943" s="21"/>
      <c r="T943" s="21"/>
    </row>
    <row r="944" spans="3:20" ht="15" x14ac:dyDescent="0.25">
      <c r="C944" s="21"/>
      <c r="F944" s="21"/>
      <c r="P944" s="21"/>
      <c r="R944" s="21"/>
      <c r="S944" s="21"/>
      <c r="T944" s="21"/>
    </row>
    <row r="945" spans="3:20" ht="15" x14ac:dyDescent="0.25">
      <c r="C945" s="21"/>
      <c r="F945" s="21"/>
      <c r="P945" s="21"/>
      <c r="R945" s="21"/>
      <c r="S945" s="21"/>
      <c r="T945" s="21"/>
    </row>
    <row r="946" spans="3:20" ht="15" x14ac:dyDescent="0.25">
      <c r="C946" s="21"/>
      <c r="F946" s="21"/>
      <c r="P946" s="21"/>
      <c r="R946" s="21"/>
      <c r="S946" s="21"/>
      <c r="T946" s="21"/>
    </row>
    <row r="947" spans="3:20" ht="15" x14ac:dyDescent="0.25">
      <c r="C947" s="21"/>
      <c r="F947" s="21"/>
      <c r="P947" s="21"/>
      <c r="R947" s="21"/>
      <c r="S947" s="21"/>
      <c r="T947" s="21"/>
    </row>
    <row r="948" spans="3:20" ht="15" x14ac:dyDescent="0.25">
      <c r="C948" s="21"/>
      <c r="F948" s="21"/>
      <c r="P948" s="21"/>
      <c r="R948" s="21"/>
      <c r="S948" s="21"/>
      <c r="T948" s="21"/>
    </row>
    <row r="949" spans="3:20" ht="15" x14ac:dyDescent="0.25">
      <c r="C949" s="21"/>
      <c r="F949" s="21"/>
      <c r="P949" s="21"/>
      <c r="R949" s="21"/>
      <c r="S949" s="21"/>
      <c r="T949" s="21"/>
    </row>
    <row r="950" spans="3:20" ht="15" x14ac:dyDescent="0.25">
      <c r="C950" s="21"/>
      <c r="F950" s="21"/>
      <c r="P950" s="21"/>
      <c r="R950" s="21"/>
      <c r="S950" s="21"/>
      <c r="T950" s="21"/>
    </row>
    <row r="951" spans="3:20" ht="15" x14ac:dyDescent="0.25">
      <c r="C951" s="21"/>
      <c r="F951" s="21"/>
      <c r="P951" s="21"/>
      <c r="R951" s="21"/>
      <c r="S951" s="21"/>
      <c r="T951" s="21"/>
    </row>
    <row r="952" spans="3:20" ht="15" x14ac:dyDescent="0.25">
      <c r="C952" s="21"/>
      <c r="F952" s="21"/>
      <c r="P952" s="21"/>
      <c r="R952" s="21"/>
      <c r="S952" s="21"/>
      <c r="T952" s="21"/>
    </row>
    <row r="953" spans="3:20" ht="15" x14ac:dyDescent="0.25">
      <c r="C953" s="21"/>
      <c r="F953" s="21"/>
      <c r="P953" s="21"/>
      <c r="R953" s="21"/>
      <c r="S953" s="21"/>
      <c r="T953" s="21"/>
    </row>
    <row r="954" spans="3:20" ht="15" x14ac:dyDescent="0.25">
      <c r="C954" s="21"/>
      <c r="F954" s="21"/>
      <c r="P954" s="21"/>
      <c r="R954" s="21"/>
      <c r="S954" s="21"/>
      <c r="T954" s="21"/>
    </row>
    <row r="955" spans="3:20" ht="15" x14ac:dyDescent="0.25">
      <c r="C955" s="21"/>
      <c r="F955" s="21"/>
      <c r="P955" s="21"/>
      <c r="R955" s="21"/>
      <c r="S955" s="21"/>
      <c r="T955" s="21"/>
    </row>
    <row r="956" spans="3:20" ht="15" x14ac:dyDescent="0.25">
      <c r="C956" s="21"/>
      <c r="F956" s="21"/>
      <c r="P956" s="21"/>
      <c r="R956" s="21"/>
      <c r="S956" s="21"/>
      <c r="T956" s="21"/>
    </row>
    <row r="957" spans="3:20" ht="15" x14ac:dyDescent="0.25">
      <c r="C957" s="21"/>
      <c r="F957" s="21"/>
      <c r="P957" s="21"/>
      <c r="R957" s="21"/>
      <c r="S957" s="21"/>
      <c r="T957" s="21"/>
    </row>
    <row r="958" spans="3:20" ht="15" x14ac:dyDescent="0.25">
      <c r="C958" s="21"/>
      <c r="F958" s="21"/>
      <c r="P958" s="21"/>
      <c r="R958" s="21"/>
      <c r="S958" s="21"/>
      <c r="T958" s="21"/>
    </row>
    <row r="959" spans="3:20" ht="15" x14ac:dyDescent="0.25">
      <c r="C959" s="21"/>
      <c r="F959" s="21"/>
      <c r="P959" s="21"/>
      <c r="R959" s="21"/>
      <c r="S959" s="21"/>
      <c r="T959" s="21"/>
    </row>
    <row r="960" spans="3:20" ht="15" x14ac:dyDescent="0.25">
      <c r="C960" s="21"/>
      <c r="F960" s="21"/>
      <c r="P960" s="21"/>
      <c r="R960" s="21"/>
      <c r="S960" s="21"/>
      <c r="T960" s="21"/>
    </row>
    <row r="961" spans="3:20" ht="15" x14ac:dyDescent="0.25">
      <c r="C961" s="21"/>
      <c r="F961" s="21"/>
      <c r="P961" s="21"/>
      <c r="R961" s="21"/>
      <c r="S961" s="21"/>
      <c r="T961" s="21"/>
    </row>
    <row r="962" spans="3:20" ht="15" x14ac:dyDescent="0.25">
      <c r="C962" s="21"/>
      <c r="F962" s="21"/>
      <c r="P962" s="21"/>
      <c r="R962" s="21"/>
      <c r="S962" s="21"/>
      <c r="T962" s="21"/>
    </row>
    <row r="963" spans="3:20" ht="15" x14ac:dyDescent="0.25">
      <c r="C963" s="21"/>
      <c r="F963" s="21"/>
      <c r="P963" s="21"/>
      <c r="R963" s="21"/>
      <c r="S963" s="21"/>
      <c r="T963" s="21"/>
    </row>
    <row r="964" spans="3:20" ht="15" x14ac:dyDescent="0.25">
      <c r="C964" s="21"/>
      <c r="F964" s="21"/>
      <c r="P964" s="21"/>
      <c r="R964" s="21"/>
      <c r="S964" s="21"/>
      <c r="T964" s="21"/>
    </row>
    <row r="965" spans="3:20" ht="15" x14ac:dyDescent="0.25">
      <c r="C965" s="21"/>
      <c r="F965" s="21"/>
      <c r="P965" s="21"/>
      <c r="R965" s="21"/>
      <c r="S965" s="21"/>
      <c r="T965" s="21"/>
    </row>
    <row r="966" spans="3:20" ht="15" x14ac:dyDescent="0.25">
      <c r="C966" s="21"/>
      <c r="F966" s="21"/>
      <c r="P966" s="21"/>
      <c r="R966" s="21"/>
      <c r="S966" s="21"/>
      <c r="T966" s="21"/>
    </row>
    <row r="967" spans="3:20" ht="15" x14ac:dyDescent="0.25">
      <c r="C967" s="21"/>
      <c r="F967" s="21"/>
      <c r="P967" s="21"/>
      <c r="R967" s="21"/>
      <c r="S967" s="21"/>
      <c r="T967" s="21"/>
    </row>
    <row r="968" spans="3:20" ht="15" x14ac:dyDescent="0.25">
      <c r="C968" s="21"/>
      <c r="F968" s="21"/>
      <c r="P968" s="21"/>
      <c r="R968" s="21"/>
      <c r="S968" s="21"/>
      <c r="T968" s="21"/>
    </row>
    <row r="969" spans="3:20" ht="15" x14ac:dyDescent="0.25">
      <c r="C969" s="21"/>
      <c r="F969" s="21"/>
      <c r="P969" s="21"/>
      <c r="R969" s="21"/>
      <c r="S969" s="21"/>
      <c r="T969" s="21"/>
    </row>
    <row r="970" spans="3:20" ht="15" x14ac:dyDescent="0.25">
      <c r="C970" s="21"/>
      <c r="F970" s="21"/>
      <c r="P970" s="21"/>
      <c r="R970" s="21"/>
      <c r="S970" s="21"/>
      <c r="T970" s="21"/>
    </row>
    <row r="971" spans="3:20" ht="15" x14ac:dyDescent="0.25">
      <c r="C971" s="21"/>
      <c r="F971" s="21"/>
      <c r="P971" s="21"/>
      <c r="R971" s="21"/>
      <c r="S971" s="21"/>
      <c r="T971" s="21"/>
    </row>
    <row r="972" spans="3:20" ht="15" x14ac:dyDescent="0.25">
      <c r="C972" s="21"/>
      <c r="F972" s="21"/>
      <c r="P972" s="21"/>
      <c r="R972" s="21"/>
      <c r="S972" s="21"/>
      <c r="T972" s="21"/>
    </row>
    <row r="973" spans="3:20" ht="15" x14ac:dyDescent="0.25">
      <c r="C973" s="21"/>
      <c r="F973" s="21"/>
      <c r="P973" s="21"/>
      <c r="R973" s="21"/>
      <c r="S973" s="21"/>
      <c r="T973" s="21"/>
    </row>
    <row r="974" spans="3:20" ht="15" x14ac:dyDescent="0.25">
      <c r="C974" s="21"/>
      <c r="F974" s="21"/>
      <c r="P974" s="21"/>
      <c r="R974" s="21"/>
      <c r="S974" s="21"/>
      <c r="T974" s="21"/>
    </row>
    <row r="975" spans="3:20" ht="15" x14ac:dyDescent="0.25">
      <c r="C975" s="21"/>
      <c r="F975" s="21"/>
      <c r="P975" s="21"/>
      <c r="R975" s="21"/>
      <c r="S975" s="21"/>
      <c r="T975" s="21"/>
    </row>
    <row r="976" spans="3:20" ht="15" x14ac:dyDescent="0.25">
      <c r="C976" s="21"/>
      <c r="F976" s="21"/>
      <c r="P976" s="21"/>
      <c r="R976" s="21"/>
      <c r="S976" s="21"/>
      <c r="T976" s="21"/>
    </row>
    <row r="977" spans="3:20" ht="15" x14ac:dyDescent="0.25">
      <c r="C977" s="21"/>
      <c r="F977" s="21"/>
      <c r="P977" s="21"/>
      <c r="R977" s="21"/>
      <c r="S977" s="21"/>
      <c r="T977" s="21"/>
    </row>
    <row r="978" spans="3:20" ht="15" x14ac:dyDescent="0.25">
      <c r="C978" s="21"/>
      <c r="F978" s="21"/>
      <c r="P978" s="21"/>
      <c r="R978" s="21"/>
      <c r="S978" s="21"/>
      <c r="T978" s="21"/>
    </row>
    <row r="979" spans="3:20" ht="15" x14ac:dyDescent="0.25">
      <c r="C979" s="21"/>
      <c r="F979" s="21"/>
      <c r="P979" s="21"/>
      <c r="R979" s="21"/>
      <c r="S979" s="21"/>
      <c r="T979" s="21"/>
    </row>
    <row r="980" spans="3:20" ht="15" x14ac:dyDescent="0.25">
      <c r="C980" s="21"/>
      <c r="F980" s="21"/>
      <c r="P980" s="21"/>
      <c r="R980" s="21"/>
      <c r="S980" s="21"/>
      <c r="T980" s="21"/>
    </row>
    <row r="981" spans="3:20" ht="15" x14ac:dyDescent="0.25">
      <c r="C981" s="21"/>
      <c r="F981" s="21"/>
      <c r="P981" s="21"/>
      <c r="R981" s="21"/>
      <c r="S981" s="21"/>
      <c r="T981" s="21"/>
    </row>
    <row r="982" spans="3:20" ht="15" x14ac:dyDescent="0.25">
      <c r="C982" s="21"/>
      <c r="F982" s="21"/>
      <c r="P982" s="21"/>
      <c r="R982" s="21"/>
      <c r="S982" s="21"/>
      <c r="T982" s="21"/>
    </row>
    <row r="983" spans="3:20" ht="15" x14ac:dyDescent="0.25">
      <c r="C983" s="21"/>
      <c r="F983" s="21"/>
      <c r="P983" s="21"/>
      <c r="R983" s="21"/>
      <c r="S983" s="21"/>
      <c r="T983" s="21"/>
    </row>
    <row r="984" spans="3:20" ht="15" x14ac:dyDescent="0.25">
      <c r="C984" s="21"/>
      <c r="F984" s="21"/>
      <c r="P984" s="21"/>
      <c r="R984" s="21"/>
      <c r="S984" s="21"/>
      <c r="T984" s="21"/>
    </row>
    <row r="985" spans="3:20" ht="15" x14ac:dyDescent="0.25">
      <c r="C985" s="21"/>
      <c r="F985" s="21"/>
      <c r="P985" s="21"/>
      <c r="R985" s="21"/>
      <c r="S985" s="21"/>
      <c r="T985" s="21"/>
    </row>
    <row r="986" spans="3:20" ht="15" x14ac:dyDescent="0.25">
      <c r="C986" s="21"/>
      <c r="F986" s="21"/>
      <c r="P986" s="21"/>
      <c r="R986" s="21"/>
      <c r="S986" s="21"/>
      <c r="T986" s="21"/>
    </row>
    <row r="987" spans="3:20" ht="15" x14ac:dyDescent="0.25">
      <c r="C987" s="21"/>
      <c r="F987" s="21"/>
      <c r="P987" s="21"/>
      <c r="R987" s="21"/>
      <c r="S987" s="21"/>
      <c r="T987" s="21"/>
    </row>
    <row r="988" spans="3:20" ht="15" x14ac:dyDescent="0.25">
      <c r="C988" s="21"/>
      <c r="F988" s="21"/>
      <c r="P988" s="21"/>
      <c r="R988" s="21"/>
      <c r="S988" s="21"/>
      <c r="T988" s="21"/>
    </row>
    <row r="989" spans="3:20" ht="15" x14ac:dyDescent="0.25">
      <c r="C989" s="21"/>
      <c r="F989" s="21"/>
      <c r="P989" s="21"/>
      <c r="R989" s="21"/>
      <c r="S989" s="21"/>
      <c r="T989" s="21"/>
    </row>
    <row r="990" spans="3:20" ht="15" x14ac:dyDescent="0.25">
      <c r="C990" s="21"/>
      <c r="F990" s="21"/>
      <c r="P990" s="21"/>
      <c r="R990" s="21"/>
      <c r="S990" s="21"/>
      <c r="T990" s="21"/>
    </row>
    <row r="991" spans="3:20" ht="15" x14ac:dyDescent="0.25">
      <c r="C991" s="21"/>
      <c r="F991" s="21"/>
      <c r="P991" s="21"/>
      <c r="R991" s="21"/>
      <c r="S991" s="21"/>
      <c r="T991" s="21"/>
    </row>
    <row r="992" spans="3:20" ht="15" x14ac:dyDescent="0.25">
      <c r="C992" s="21"/>
      <c r="F992" s="21"/>
      <c r="P992" s="21"/>
      <c r="R992" s="21"/>
      <c r="S992" s="21"/>
      <c r="T992" s="21"/>
    </row>
    <row r="993" spans="3:20" ht="15" x14ac:dyDescent="0.25">
      <c r="C993" s="21"/>
      <c r="F993" s="21"/>
      <c r="P993" s="21"/>
      <c r="R993" s="21"/>
      <c r="S993" s="21"/>
      <c r="T993" s="21"/>
    </row>
    <row r="994" spans="3:20" ht="15" x14ac:dyDescent="0.25">
      <c r="C994" s="21"/>
      <c r="F994" s="21"/>
      <c r="P994" s="21"/>
      <c r="R994" s="21"/>
      <c r="S994" s="21"/>
      <c r="T994" s="21"/>
    </row>
    <row r="995" spans="3:20" ht="15" x14ac:dyDescent="0.25">
      <c r="C995" s="21"/>
      <c r="F995" s="21"/>
      <c r="P995" s="21"/>
      <c r="R995" s="21"/>
      <c r="S995" s="21"/>
      <c r="T995" s="21"/>
    </row>
    <row r="996" spans="3:20" ht="15" x14ac:dyDescent="0.25">
      <c r="C996" s="21"/>
      <c r="F996" s="21"/>
      <c r="P996" s="21"/>
      <c r="R996" s="21"/>
      <c r="S996" s="21"/>
      <c r="T996" s="21"/>
    </row>
    <row r="997" spans="3:20" ht="15" x14ac:dyDescent="0.25">
      <c r="C997" s="21"/>
      <c r="F997" s="21"/>
      <c r="P997" s="21"/>
      <c r="R997" s="21"/>
      <c r="S997" s="21"/>
      <c r="T997" s="21"/>
    </row>
    <row r="998" spans="3:20" ht="15" x14ac:dyDescent="0.25">
      <c r="C998" s="21"/>
      <c r="F998" s="21"/>
      <c r="P998" s="21"/>
      <c r="R998" s="21"/>
      <c r="S998" s="21"/>
      <c r="T998" s="21"/>
    </row>
    <row r="999" spans="3:20" ht="15" x14ac:dyDescent="0.25">
      <c r="C999" s="21"/>
      <c r="F999" s="21"/>
      <c r="P999" s="21"/>
      <c r="R999" s="21"/>
      <c r="S999" s="21"/>
      <c r="T999" s="21"/>
    </row>
    <row r="1000" spans="3:20" ht="15" x14ac:dyDescent="0.25">
      <c r="C1000" s="21"/>
      <c r="F1000" s="21"/>
      <c r="P1000" s="21"/>
      <c r="R1000" s="21"/>
      <c r="S1000" s="21"/>
      <c r="T1000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2"/>
  <sheetViews>
    <sheetView topLeftCell="A28" workbookViewId="0">
      <selection activeCell="G34" sqref="G34"/>
    </sheetView>
  </sheetViews>
  <sheetFormatPr defaultColWidth="14.44140625" defaultRowHeight="15.75" customHeight="1" x14ac:dyDescent="0.25"/>
  <cols>
    <col min="1" max="1" width="6.109375" customWidth="1"/>
    <col min="2" max="2" width="35" customWidth="1"/>
    <col min="3" max="3" width="11.6640625" customWidth="1"/>
    <col min="4" max="4" width="4.5546875" customWidth="1"/>
    <col min="5" max="5" width="5" customWidth="1"/>
    <col min="6" max="6" width="34.44140625" customWidth="1"/>
    <col min="8" max="8" width="3.6640625" customWidth="1"/>
    <col min="9" max="9" width="35.88671875" customWidth="1"/>
  </cols>
  <sheetData>
    <row r="1" spans="2:8" ht="15.75" customHeight="1" x14ac:dyDescent="0.25">
      <c r="B1" s="4" t="s">
        <v>0</v>
      </c>
      <c r="C1" s="5"/>
      <c r="F1" s="4" t="s">
        <v>19</v>
      </c>
      <c r="G1" s="5"/>
    </row>
    <row r="2" spans="2:8" ht="15.75" customHeight="1" x14ac:dyDescent="0.25">
      <c r="C2" s="1"/>
      <c r="G2" s="1"/>
    </row>
    <row r="3" spans="2:8" ht="15.75" customHeight="1" x14ac:dyDescent="0.25">
      <c r="B3" s="4" t="s">
        <v>20</v>
      </c>
      <c r="C3" s="1"/>
      <c r="F3" s="4" t="s">
        <v>21</v>
      </c>
      <c r="G3" s="1"/>
    </row>
    <row r="4" spans="2:8" ht="15.75" customHeight="1" x14ac:dyDescent="0.25">
      <c r="B4" s="6" t="s">
        <v>22</v>
      </c>
      <c r="C4" s="1">
        <f>BEP!C5</f>
        <v>20000</v>
      </c>
      <c r="F4" s="6" t="s">
        <v>30</v>
      </c>
      <c r="G4" s="1">
        <f>BEP!F7</f>
        <v>10000</v>
      </c>
    </row>
    <row r="5" spans="2:8" ht="15.75" customHeight="1" x14ac:dyDescent="0.25">
      <c r="B5" s="6" t="s">
        <v>36</v>
      </c>
      <c r="C5" s="1">
        <f>BEP!C4*(2/3)</f>
        <v>13333.333333333332</v>
      </c>
      <c r="D5" s="2" t="s">
        <v>37</v>
      </c>
      <c r="F5" s="6" t="s">
        <v>38</v>
      </c>
      <c r="G5" s="1" t="s">
        <v>170</v>
      </c>
      <c r="H5" s="2" t="s">
        <v>39</v>
      </c>
    </row>
    <row r="6" spans="2:8" ht="15.75" customHeight="1" x14ac:dyDescent="0.25">
      <c r="B6" s="6" t="s">
        <v>40</v>
      </c>
      <c r="C6" s="7">
        <f>BEP!C5-C5</f>
        <v>6666.6666666666679</v>
      </c>
      <c r="D6" s="2" t="s">
        <v>42</v>
      </c>
      <c r="F6" s="6" t="s">
        <v>43</v>
      </c>
      <c r="G6" s="7" t="s">
        <v>171</v>
      </c>
      <c r="H6" s="2" t="s">
        <v>44</v>
      </c>
    </row>
    <row r="7" spans="2:8" ht="15.75" customHeight="1" x14ac:dyDescent="0.25">
      <c r="B7" s="8" t="s">
        <v>45</v>
      </c>
      <c r="C7" s="1">
        <f>SUM(C4:C6)</f>
        <v>40000</v>
      </c>
      <c r="F7" s="8" t="s">
        <v>48</v>
      </c>
      <c r="G7" s="1">
        <f>SUM(G4:G6)</f>
        <v>10000</v>
      </c>
    </row>
    <row r="8" spans="2:8" ht="15.75" customHeight="1" x14ac:dyDescent="0.25">
      <c r="C8" s="1"/>
      <c r="G8" s="1"/>
    </row>
    <row r="9" spans="2:8" ht="15.75" customHeight="1" x14ac:dyDescent="0.25">
      <c r="B9" s="4" t="s">
        <v>49</v>
      </c>
      <c r="C9" s="1"/>
      <c r="F9" s="4" t="s">
        <v>50</v>
      </c>
      <c r="G9" s="1"/>
    </row>
    <row r="10" spans="2:8" ht="15.75" customHeight="1" x14ac:dyDescent="0.25">
      <c r="B10" s="6" t="s">
        <v>51</v>
      </c>
      <c r="C10" s="1">
        <f>BEP!C19</f>
        <v>100000</v>
      </c>
      <c r="F10" s="6" t="s">
        <v>52</v>
      </c>
      <c r="G10" s="1">
        <f>BEP!F11</f>
        <v>30000</v>
      </c>
    </row>
    <row r="11" spans="2:8" ht="15.75" customHeight="1" x14ac:dyDescent="0.25">
      <c r="B11" s="6" t="s">
        <v>53</v>
      </c>
      <c r="C11" s="1">
        <f>BEP!C9</f>
        <v>20000</v>
      </c>
      <c r="F11" s="6" t="s">
        <v>54</v>
      </c>
      <c r="G11" s="1">
        <f>BEP!F9</f>
        <v>5000</v>
      </c>
    </row>
    <row r="12" spans="2:8" ht="15.75" customHeight="1" x14ac:dyDescent="0.25">
      <c r="B12" s="6" t="s">
        <v>55</v>
      </c>
      <c r="C12" s="1">
        <f>BEP!C7</f>
        <v>20000</v>
      </c>
      <c r="F12" s="6" t="s">
        <v>56</v>
      </c>
      <c r="G12" s="1">
        <f>BEP!F$13/2</f>
        <v>5000</v>
      </c>
      <c r="H12" s="2" t="s">
        <v>58</v>
      </c>
    </row>
    <row r="13" spans="2:8" ht="15.75" customHeight="1" x14ac:dyDescent="0.25">
      <c r="B13" s="6" t="s">
        <v>59</v>
      </c>
      <c r="C13" s="1">
        <f>BEP!C11/2</f>
        <v>15000</v>
      </c>
      <c r="D13" s="2" t="s">
        <v>61</v>
      </c>
      <c r="F13" s="6" t="s">
        <v>62</v>
      </c>
      <c r="G13" s="1">
        <f>BEP!F$13/2</f>
        <v>5000</v>
      </c>
      <c r="H13" s="2" t="s">
        <v>63</v>
      </c>
    </row>
    <row r="14" spans="2:8" ht="15.75" customHeight="1" x14ac:dyDescent="0.25">
      <c r="B14" s="6" t="s">
        <v>64</v>
      </c>
      <c r="C14" s="1">
        <f>BEP!C11/2</f>
        <v>15000</v>
      </c>
      <c r="D14" s="2" t="s">
        <v>67</v>
      </c>
      <c r="F14" s="6" t="s">
        <v>68</v>
      </c>
      <c r="G14" s="1">
        <f>BEP!F12</f>
        <v>5000</v>
      </c>
    </row>
    <row r="15" spans="2:8" ht="15.75" customHeight="1" x14ac:dyDescent="0.25">
      <c r="B15" s="6" t="s">
        <v>69</v>
      </c>
      <c r="C15" s="1">
        <f>BEP!C10</f>
        <v>20000</v>
      </c>
      <c r="F15" s="8" t="s">
        <v>70</v>
      </c>
      <c r="G15" s="1">
        <f>SUM(G10:G14)</f>
        <v>50000</v>
      </c>
    </row>
    <row r="16" spans="2:8" ht="15.75" customHeight="1" x14ac:dyDescent="0.25">
      <c r="B16" s="8" t="s">
        <v>71</v>
      </c>
      <c r="C16" s="1">
        <f>SUM(C10:C15)</f>
        <v>190000</v>
      </c>
      <c r="G16" s="1"/>
    </row>
    <row r="17" spans="2:9" ht="15.75" customHeight="1" x14ac:dyDescent="0.25">
      <c r="B17" s="3"/>
      <c r="C17" s="1"/>
      <c r="G17" s="1"/>
    </row>
    <row r="18" spans="2:9" ht="15.75" customHeight="1" x14ac:dyDescent="0.25">
      <c r="B18" s="4" t="s">
        <v>72</v>
      </c>
      <c r="C18" s="1"/>
      <c r="F18" s="4" t="s">
        <v>73</v>
      </c>
      <c r="G18" s="1"/>
    </row>
    <row r="19" spans="2:9" ht="15.75" customHeight="1" x14ac:dyDescent="0.25">
      <c r="B19" s="6" t="s">
        <v>74</v>
      </c>
      <c r="C19" s="1">
        <f>BEP!C16</f>
        <v>90000</v>
      </c>
      <c r="F19" s="6" t="s">
        <v>75</v>
      </c>
      <c r="G19" s="1">
        <f>BEP!F18</f>
        <v>90000</v>
      </c>
    </row>
    <row r="20" spans="2:9" ht="15.75" customHeight="1" x14ac:dyDescent="0.25">
      <c r="B20" s="6" t="s">
        <v>76</v>
      </c>
      <c r="C20" s="1">
        <f>BEP!C$17*0.75</f>
        <v>3750</v>
      </c>
      <c r="D20" s="2" t="s">
        <v>78</v>
      </c>
      <c r="F20" s="6" t="s">
        <v>80</v>
      </c>
      <c r="G20" s="1">
        <f>BEP!F19</f>
        <v>60000</v>
      </c>
    </row>
    <row r="21" spans="2:9" ht="15.75" customHeight="1" x14ac:dyDescent="0.25">
      <c r="B21" s="6" t="s">
        <v>83</v>
      </c>
      <c r="C21" s="1">
        <f>BEP!C$8</f>
        <v>20000</v>
      </c>
      <c r="F21" s="6" t="s">
        <v>84</v>
      </c>
      <c r="G21" s="1">
        <f>BEP!F5</f>
        <v>35708.333333333336</v>
      </c>
    </row>
    <row r="22" spans="2:9" ht="15.75" customHeight="1" x14ac:dyDescent="0.25">
      <c r="B22" s="6" t="s">
        <v>85</v>
      </c>
      <c r="C22" s="1">
        <f>BEP!C$8*0.25</f>
        <v>5000</v>
      </c>
      <c r="D22" s="2" t="s">
        <v>86</v>
      </c>
      <c r="F22" s="8" t="s">
        <v>87</v>
      </c>
      <c r="G22" s="1">
        <f>SUM(G19:G20)</f>
        <v>150000</v>
      </c>
      <c r="I22" s="11"/>
    </row>
    <row r="23" spans="2:9" ht="15.75" customHeight="1" x14ac:dyDescent="0.25">
      <c r="B23" s="8" t="s">
        <v>89</v>
      </c>
      <c r="C23" s="12">
        <f>SUM(C19:C22)</f>
        <v>118750</v>
      </c>
      <c r="G23" s="1"/>
      <c r="I23" s="11"/>
    </row>
    <row r="24" spans="2:9" ht="15.75" customHeight="1" x14ac:dyDescent="0.25">
      <c r="B24" s="3"/>
      <c r="C24" s="1"/>
      <c r="G24" s="1"/>
      <c r="I24" s="11"/>
    </row>
    <row r="25" spans="2:9" ht="15.75" customHeight="1" x14ac:dyDescent="0.25">
      <c r="B25" s="4" t="s">
        <v>93</v>
      </c>
      <c r="C25" s="1"/>
      <c r="F25" s="4" t="s">
        <v>94</v>
      </c>
      <c r="G25" s="1"/>
      <c r="I25" s="11"/>
    </row>
    <row r="26" spans="2:9" ht="15.75" customHeight="1" x14ac:dyDescent="0.25">
      <c r="B26" s="6" t="s">
        <v>95</v>
      </c>
      <c r="C26" s="1">
        <f>BEP!C12</f>
        <v>0</v>
      </c>
      <c r="F26" s="6" t="s">
        <v>97</v>
      </c>
      <c r="G26" s="1">
        <f>BEP!F20</f>
        <v>10000</v>
      </c>
      <c r="I26" s="11"/>
    </row>
    <row r="27" spans="2:9" ht="15.75" customHeight="1" x14ac:dyDescent="0.25">
      <c r="B27" s="8" t="s">
        <v>98</v>
      </c>
      <c r="C27" s="1">
        <f>SUM(C26)</f>
        <v>0</v>
      </c>
      <c r="F27" s="6" t="s">
        <v>99</v>
      </c>
      <c r="G27" s="1">
        <f>BEP!F14</f>
        <v>5000</v>
      </c>
      <c r="I27" s="11"/>
    </row>
    <row r="28" spans="2:9" ht="15.75" customHeight="1" x14ac:dyDescent="0.25">
      <c r="F28" s="8" t="s">
        <v>100</v>
      </c>
      <c r="G28" s="1">
        <f>SUM(G26:G27)</f>
        <v>15000</v>
      </c>
      <c r="I28" s="11"/>
    </row>
    <row r="29" spans="2:9" ht="15.75" customHeight="1" x14ac:dyDescent="0.25">
      <c r="C29" s="1"/>
      <c r="G29" s="1"/>
      <c r="I29" s="11"/>
    </row>
    <row r="30" spans="2:9" ht="13.8" x14ac:dyDescent="0.25">
      <c r="B30" s="4" t="s">
        <v>101</v>
      </c>
      <c r="C30" s="1"/>
      <c r="F30" s="4" t="s">
        <v>102</v>
      </c>
      <c r="G30" s="1"/>
      <c r="I30" s="11"/>
    </row>
    <row r="31" spans="2:9" ht="13.8" x14ac:dyDescent="0.25">
      <c r="B31" s="6" t="s">
        <v>103</v>
      </c>
      <c r="C31" s="1">
        <f>BEP!C13*0.3</f>
        <v>3000</v>
      </c>
      <c r="D31" s="2" t="s">
        <v>104</v>
      </c>
      <c r="F31" s="6" t="s">
        <v>105</v>
      </c>
      <c r="G31" s="1">
        <f>BEP!F$15*0.3</f>
        <v>6000</v>
      </c>
      <c r="H31" s="2" t="s">
        <v>109</v>
      </c>
      <c r="I31" s="11"/>
    </row>
    <row r="32" spans="2:9" ht="13.8" x14ac:dyDescent="0.25">
      <c r="B32" s="6" t="s">
        <v>110</v>
      </c>
      <c r="C32" s="1">
        <f>BEP!C$15*0.2</f>
        <v>6000</v>
      </c>
      <c r="D32" s="2" t="s">
        <v>111</v>
      </c>
      <c r="F32" s="6" t="s">
        <v>112</v>
      </c>
      <c r="G32" s="1">
        <f>BEP!F$15*0.7</f>
        <v>14000</v>
      </c>
      <c r="H32" s="2" t="s">
        <v>113</v>
      </c>
      <c r="I32" s="11"/>
    </row>
    <row r="33" spans="2:9" ht="13.8" x14ac:dyDescent="0.25">
      <c r="B33" s="6" t="s">
        <v>114</v>
      </c>
      <c r="C33" s="1">
        <f>BEP!C13*0.7</f>
        <v>7000</v>
      </c>
      <c r="D33" s="2" t="s">
        <v>115</v>
      </c>
      <c r="F33" s="6" t="s">
        <v>116</v>
      </c>
      <c r="G33" s="1">
        <f>BEP!F$16</f>
        <v>5000</v>
      </c>
      <c r="I33" s="11"/>
    </row>
    <row r="34" spans="2:9" ht="13.8" x14ac:dyDescent="0.25">
      <c r="B34" s="6" t="s">
        <v>117</v>
      </c>
      <c r="C34" s="1">
        <f>BEP!C14</f>
        <v>1000</v>
      </c>
      <c r="F34" s="6" t="s">
        <v>118</v>
      </c>
      <c r="G34" s="1">
        <f>BEP!F21</f>
        <v>80000</v>
      </c>
      <c r="I34" s="11"/>
    </row>
    <row r="35" spans="2:9" ht="13.8" x14ac:dyDescent="0.25">
      <c r="B35" s="6" t="s">
        <v>122</v>
      </c>
      <c r="C35" s="1">
        <f>BEP!C8</f>
        <v>20000</v>
      </c>
      <c r="F35" s="8" t="s">
        <v>123</v>
      </c>
      <c r="G35" s="1">
        <f>SUM(G31:G34)</f>
        <v>105000</v>
      </c>
      <c r="I35" s="11"/>
    </row>
    <row r="36" spans="2:9" ht="13.8" x14ac:dyDescent="0.25">
      <c r="B36" s="8" t="s">
        <v>124</v>
      </c>
      <c r="C36" s="1">
        <f>SUM(C31:C35)</f>
        <v>37000</v>
      </c>
      <c r="G36" s="1"/>
      <c r="I36" s="11"/>
    </row>
    <row r="37" spans="2:9" ht="13.8" x14ac:dyDescent="0.25">
      <c r="C37" s="1"/>
      <c r="G37" s="1"/>
      <c r="I37" s="11"/>
    </row>
    <row r="38" spans="2:9" ht="13.2" x14ac:dyDescent="0.25">
      <c r="B38" s="4" t="s">
        <v>125</v>
      </c>
      <c r="C38" s="1"/>
      <c r="F38" s="4" t="s">
        <v>126</v>
      </c>
      <c r="G38" s="1"/>
    </row>
    <row r="39" spans="2:9" ht="13.2" x14ac:dyDescent="0.25">
      <c r="B39" s="6" t="s">
        <v>127</v>
      </c>
      <c r="C39" s="1">
        <f>BEP!C$6</f>
        <v>40000</v>
      </c>
      <c r="F39" s="6" t="s">
        <v>128</v>
      </c>
      <c r="G39" s="1">
        <f>BEP!F8</f>
        <v>10000</v>
      </c>
    </row>
    <row r="40" spans="2:9" ht="13.2" x14ac:dyDescent="0.25">
      <c r="B40" s="6" t="s">
        <v>129</v>
      </c>
      <c r="C40" s="1">
        <f>BEP!C$15*0.3</f>
        <v>9000</v>
      </c>
      <c r="D40" s="2" t="s">
        <v>130</v>
      </c>
      <c r="F40" s="6" t="s">
        <v>131</v>
      </c>
      <c r="G40" s="1">
        <f>BEP!F$17*0.3</f>
        <v>3000</v>
      </c>
      <c r="H40" s="2" t="s">
        <v>132</v>
      </c>
    </row>
    <row r="41" spans="2:9" ht="13.2" x14ac:dyDescent="0.25">
      <c r="B41" s="6" t="s">
        <v>133</v>
      </c>
      <c r="C41" s="1">
        <f>BEP!C$15*0.15</f>
        <v>4500</v>
      </c>
      <c r="D41" s="2" t="s">
        <v>134</v>
      </c>
      <c r="F41" s="6" t="s">
        <v>135</v>
      </c>
      <c r="G41" s="1">
        <f>BEP!F$17*0.15</f>
        <v>1500</v>
      </c>
      <c r="H41" s="2" t="s">
        <v>138</v>
      </c>
    </row>
    <row r="42" spans="2:9" ht="13.2" x14ac:dyDescent="0.25">
      <c r="B42" s="6" t="s">
        <v>140</v>
      </c>
      <c r="C42" s="1">
        <f>BEP!C$15*0.35</f>
        <v>10500</v>
      </c>
      <c r="D42" s="2" t="s">
        <v>141</v>
      </c>
      <c r="F42" s="6" t="s">
        <v>142</v>
      </c>
      <c r="G42" s="1">
        <f>BEP!F$17*0.55</f>
        <v>5500</v>
      </c>
      <c r="H42" s="2" t="s">
        <v>143</v>
      </c>
    </row>
    <row r="43" spans="2:9" ht="13.2" x14ac:dyDescent="0.25">
      <c r="B43" s="8" t="s">
        <v>144</v>
      </c>
      <c r="C43" s="12">
        <f>SUM(C39:C42)</f>
        <v>64000</v>
      </c>
      <c r="F43" s="8" t="s">
        <v>145</v>
      </c>
      <c r="G43" s="12">
        <f>SUM(G39:G42)</f>
        <v>20000</v>
      </c>
    </row>
    <row r="44" spans="2:9" ht="13.2" x14ac:dyDescent="0.25">
      <c r="C44" s="1"/>
      <c r="G44" s="1"/>
    </row>
    <row r="45" spans="2:9" ht="13.2" x14ac:dyDescent="0.25">
      <c r="C45" s="1"/>
      <c r="F45" s="2" t="s">
        <v>146</v>
      </c>
      <c r="G45" s="1"/>
    </row>
    <row r="46" spans="2:9" ht="13.2" x14ac:dyDescent="0.25">
      <c r="C46" s="1"/>
      <c r="G46" s="1"/>
    </row>
    <row r="47" spans="2:9" ht="13.2" x14ac:dyDescent="0.25">
      <c r="C47" s="1"/>
      <c r="G47" s="1"/>
    </row>
    <row r="48" spans="2:9" ht="13.2" x14ac:dyDescent="0.25">
      <c r="C48" s="1"/>
      <c r="G48" s="1"/>
    </row>
    <row r="49" spans="3:7" ht="13.2" x14ac:dyDescent="0.25">
      <c r="C49" s="1"/>
      <c r="G49" s="1"/>
    </row>
    <row r="50" spans="3:7" ht="13.2" x14ac:dyDescent="0.25">
      <c r="C50" s="1"/>
      <c r="G50" s="1"/>
    </row>
    <row r="51" spans="3:7" ht="13.2" x14ac:dyDescent="0.25">
      <c r="C51" s="1"/>
      <c r="G51" s="1"/>
    </row>
    <row r="52" spans="3:7" ht="13.2" x14ac:dyDescent="0.25">
      <c r="C52" s="1"/>
      <c r="G52" s="1"/>
    </row>
    <row r="53" spans="3:7" ht="13.2" x14ac:dyDescent="0.25">
      <c r="C53" s="1"/>
      <c r="G53" s="1"/>
    </row>
    <row r="54" spans="3:7" ht="13.2" x14ac:dyDescent="0.25">
      <c r="C54" s="1"/>
      <c r="G54" s="1"/>
    </row>
    <row r="55" spans="3:7" ht="13.2" x14ac:dyDescent="0.25">
      <c r="C55" s="1"/>
      <c r="G55" s="1"/>
    </row>
    <row r="56" spans="3:7" ht="13.2" x14ac:dyDescent="0.25">
      <c r="C56" s="1"/>
      <c r="G56" s="1"/>
    </row>
    <row r="57" spans="3:7" ht="13.2" x14ac:dyDescent="0.25">
      <c r="C57" s="1"/>
      <c r="G57" s="1"/>
    </row>
    <row r="58" spans="3:7" ht="13.2" x14ac:dyDescent="0.25">
      <c r="C58" s="1"/>
      <c r="G58" s="1"/>
    </row>
    <row r="59" spans="3:7" ht="13.2" x14ac:dyDescent="0.25">
      <c r="C59" s="1"/>
      <c r="G59" s="1"/>
    </row>
    <row r="60" spans="3:7" ht="13.2" x14ac:dyDescent="0.25">
      <c r="C60" s="1"/>
      <c r="G60" s="1"/>
    </row>
    <row r="61" spans="3:7" ht="13.2" x14ac:dyDescent="0.25">
      <c r="C61" s="1"/>
      <c r="G61" s="1"/>
    </row>
    <row r="62" spans="3:7" ht="13.2" x14ac:dyDescent="0.25">
      <c r="C62" s="1"/>
      <c r="G62" s="1"/>
    </row>
    <row r="63" spans="3:7" ht="13.2" x14ac:dyDescent="0.25">
      <c r="C63" s="1"/>
      <c r="G63" s="1"/>
    </row>
    <row r="64" spans="3:7" ht="13.2" x14ac:dyDescent="0.25">
      <c r="C64" s="1"/>
      <c r="G64" s="1"/>
    </row>
    <row r="65" spans="3:7" ht="13.2" x14ac:dyDescent="0.25">
      <c r="C65" s="1"/>
      <c r="G65" s="1"/>
    </row>
    <row r="66" spans="3:7" ht="13.2" x14ac:dyDescent="0.25">
      <c r="C66" s="1"/>
      <c r="G66" s="1"/>
    </row>
    <row r="67" spans="3:7" ht="13.2" x14ac:dyDescent="0.25">
      <c r="C67" s="1"/>
      <c r="G67" s="1"/>
    </row>
    <row r="68" spans="3:7" ht="13.2" x14ac:dyDescent="0.25">
      <c r="C68" s="1"/>
      <c r="G68" s="1"/>
    </row>
    <row r="69" spans="3:7" ht="13.2" x14ac:dyDescent="0.25">
      <c r="C69" s="1"/>
      <c r="G69" s="1"/>
    </row>
    <row r="70" spans="3:7" ht="13.2" x14ac:dyDescent="0.25">
      <c r="C70" s="1"/>
      <c r="G70" s="1"/>
    </row>
    <row r="71" spans="3:7" ht="13.2" x14ac:dyDescent="0.25">
      <c r="C71" s="1"/>
      <c r="G71" s="1"/>
    </row>
    <row r="72" spans="3:7" ht="13.2" x14ac:dyDescent="0.25">
      <c r="C72" s="1"/>
      <c r="G72" s="1"/>
    </row>
    <row r="73" spans="3:7" ht="13.2" x14ac:dyDescent="0.25">
      <c r="C73" s="1"/>
      <c r="G73" s="1"/>
    </row>
    <row r="74" spans="3:7" ht="13.2" x14ac:dyDescent="0.25">
      <c r="C74" s="1"/>
      <c r="G74" s="1"/>
    </row>
    <row r="75" spans="3:7" ht="13.2" x14ac:dyDescent="0.25">
      <c r="C75" s="1"/>
      <c r="G75" s="1"/>
    </row>
    <row r="76" spans="3:7" ht="13.2" x14ac:dyDescent="0.25">
      <c r="C76" s="1"/>
      <c r="G76" s="1"/>
    </row>
    <row r="77" spans="3:7" ht="13.2" x14ac:dyDescent="0.25">
      <c r="C77" s="1"/>
      <c r="G77" s="1"/>
    </row>
    <row r="78" spans="3:7" ht="13.2" x14ac:dyDescent="0.25">
      <c r="C78" s="1"/>
      <c r="G78" s="1"/>
    </row>
    <row r="79" spans="3:7" ht="13.2" x14ac:dyDescent="0.25">
      <c r="C79" s="1"/>
      <c r="G79" s="1"/>
    </row>
    <row r="80" spans="3:7" ht="13.2" x14ac:dyDescent="0.25">
      <c r="C80" s="1"/>
      <c r="G80" s="1"/>
    </row>
    <row r="81" spans="3:7" ht="13.2" x14ac:dyDescent="0.25">
      <c r="C81" s="1"/>
      <c r="G81" s="1"/>
    </row>
    <row r="82" spans="3:7" ht="13.2" x14ac:dyDescent="0.25">
      <c r="C82" s="1"/>
      <c r="G82" s="1"/>
    </row>
    <row r="83" spans="3:7" ht="13.2" x14ac:dyDescent="0.25">
      <c r="C83" s="1"/>
      <c r="G83" s="1"/>
    </row>
    <row r="84" spans="3:7" ht="13.2" x14ac:dyDescent="0.25">
      <c r="C84" s="1"/>
      <c r="G84" s="1"/>
    </row>
    <row r="85" spans="3:7" ht="13.2" x14ac:dyDescent="0.25">
      <c r="C85" s="1"/>
      <c r="G85" s="1"/>
    </row>
    <row r="86" spans="3:7" ht="13.2" x14ac:dyDescent="0.25">
      <c r="C86" s="1"/>
      <c r="G86" s="1"/>
    </row>
    <row r="87" spans="3:7" ht="13.2" x14ac:dyDescent="0.25">
      <c r="C87" s="1"/>
      <c r="G87" s="1"/>
    </row>
    <row r="88" spans="3:7" ht="13.2" x14ac:dyDescent="0.25">
      <c r="C88" s="1"/>
      <c r="G88" s="1"/>
    </row>
    <row r="89" spans="3:7" ht="13.2" x14ac:dyDescent="0.25">
      <c r="C89" s="1"/>
      <c r="G89" s="1"/>
    </row>
    <row r="90" spans="3:7" ht="13.2" x14ac:dyDescent="0.25">
      <c r="C90" s="1"/>
      <c r="G90" s="1"/>
    </row>
    <row r="91" spans="3:7" ht="13.2" x14ac:dyDescent="0.25">
      <c r="C91" s="1"/>
      <c r="G91" s="1"/>
    </row>
    <row r="92" spans="3:7" ht="13.2" x14ac:dyDescent="0.25">
      <c r="C92" s="1"/>
      <c r="G92" s="1"/>
    </row>
    <row r="93" spans="3:7" ht="13.2" x14ac:dyDescent="0.25">
      <c r="C93" s="1"/>
      <c r="G93" s="1"/>
    </row>
    <row r="94" spans="3:7" ht="13.2" x14ac:dyDescent="0.25">
      <c r="C94" s="1"/>
      <c r="G94" s="1"/>
    </row>
    <row r="95" spans="3:7" ht="13.2" x14ac:dyDescent="0.25">
      <c r="C95" s="1"/>
      <c r="G95" s="1"/>
    </row>
    <row r="96" spans="3:7" ht="13.2" x14ac:dyDescent="0.25">
      <c r="C96" s="1"/>
      <c r="G96" s="1"/>
    </row>
    <row r="97" spans="3:7" ht="13.2" x14ac:dyDescent="0.25">
      <c r="C97" s="1"/>
      <c r="G97" s="1"/>
    </row>
    <row r="98" spans="3:7" ht="13.2" x14ac:dyDescent="0.25">
      <c r="C98" s="1"/>
      <c r="G98" s="1"/>
    </row>
    <row r="99" spans="3:7" ht="13.2" x14ac:dyDescent="0.25">
      <c r="C99" s="1"/>
      <c r="G99" s="1"/>
    </row>
    <row r="100" spans="3:7" ht="13.2" x14ac:dyDescent="0.25">
      <c r="C100" s="1"/>
      <c r="G100" s="1"/>
    </row>
    <row r="101" spans="3:7" ht="13.2" x14ac:dyDescent="0.25">
      <c r="C101" s="1"/>
      <c r="G101" s="1"/>
    </row>
    <row r="102" spans="3:7" ht="13.2" x14ac:dyDescent="0.25">
      <c r="C102" s="1"/>
      <c r="G102" s="1"/>
    </row>
    <row r="103" spans="3:7" ht="13.2" x14ac:dyDescent="0.25">
      <c r="C103" s="1"/>
      <c r="G103" s="1"/>
    </row>
    <row r="104" spans="3:7" ht="13.2" x14ac:dyDescent="0.25">
      <c r="C104" s="1"/>
      <c r="G104" s="1"/>
    </row>
    <row r="105" spans="3:7" ht="13.2" x14ac:dyDescent="0.25">
      <c r="C105" s="1"/>
      <c r="G105" s="1"/>
    </row>
    <row r="106" spans="3:7" ht="13.2" x14ac:dyDescent="0.25">
      <c r="C106" s="1"/>
      <c r="G106" s="1"/>
    </row>
    <row r="107" spans="3:7" ht="13.2" x14ac:dyDescent="0.25">
      <c r="C107" s="1"/>
      <c r="G107" s="1"/>
    </row>
    <row r="108" spans="3:7" ht="13.2" x14ac:dyDescent="0.25">
      <c r="C108" s="1"/>
      <c r="G108" s="1"/>
    </row>
    <row r="109" spans="3:7" ht="13.2" x14ac:dyDescent="0.25">
      <c r="C109" s="1"/>
      <c r="G109" s="1"/>
    </row>
    <row r="110" spans="3:7" ht="13.2" x14ac:dyDescent="0.25">
      <c r="C110" s="1"/>
      <c r="G110" s="1"/>
    </row>
    <row r="111" spans="3:7" ht="13.2" x14ac:dyDescent="0.25">
      <c r="C111" s="1"/>
      <c r="G111" s="1"/>
    </row>
    <row r="112" spans="3:7" ht="13.2" x14ac:dyDescent="0.25">
      <c r="C112" s="1"/>
      <c r="G112" s="1"/>
    </row>
    <row r="113" spans="3:7" ht="13.2" x14ac:dyDescent="0.25">
      <c r="C113" s="1"/>
      <c r="G113" s="1"/>
    </row>
    <row r="114" spans="3:7" ht="13.2" x14ac:dyDescent="0.25">
      <c r="C114" s="1"/>
      <c r="G114" s="1"/>
    </row>
    <row r="115" spans="3:7" ht="13.2" x14ac:dyDescent="0.25">
      <c r="C115" s="1"/>
      <c r="G115" s="1"/>
    </row>
    <row r="116" spans="3:7" ht="13.2" x14ac:dyDescent="0.25">
      <c r="C116" s="1"/>
      <c r="G116" s="1"/>
    </row>
    <row r="117" spans="3:7" ht="13.2" x14ac:dyDescent="0.25">
      <c r="C117" s="1"/>
      <c r="G117" s="1"/>
    </row>
    <row r="118" spans="3:7" ht="13.2" x14ac:dyDescent="0.25">
      <c r="C118" s="1"/>
      <c r="G118" s="1"/>
    </row>
    <row r="119" spans="3:7" ht="13.2" x14ac:dyDescent="0.25">
      <c r="C119" s="1"/>
      <c r="G119" s="1"/>
    </row>
    <row r="120" spans="3:7" ht="13.2" x14ac:dyDescent="0.25">
      <c r="C120" s="1"/>
      <c r="G120" s="1"/>
    </row>
    <row r="121" spans="3:7" ht="13.2" x14ac:dyDescent="0.25">
      <c r="C121" s="1"/>
      <c r="G121" s="1"/>
    </row>
    <row r="122" spans="3:7" ht="13.2" x14ac:dyDescent="0.25">
      <c r="C122" s="1"/>
      <c r="G122" s="1"/>
    </row>
    <row r="123" spans="3:7" ht="13.2" x14ac:dyDescent="0.25">
      <c r="C123" s="1"/>
      <c r="G123" s="1"/>
    </row>
    <row r="124" spans="3:7" ht="13.2" x14ac:dyDescent="0.25">
      <c r="C124" s="1"/>
      <c r="G124" s="1"/>
    </row>
    <row r="125" spans="3:7" ht="13.2" x14ac:dyDescent="0.25">
      <c r="C125" s="1"/>
      <c r="G125" s="1"/>
    </row>
    <row r="126" spans="3:7" ht="13.2" x14ac:dyDescent="0.25">
      <c r="C126" s="1"/>
      <c r="G126" s="1"/>
    </row>
    <row r="127" spans="3:7" ht="13.2" x14ac:dyDescent="0.25">
      <c r="C127" s="1"/>
      <c r="G127" s="1"/>
    </row>
    <row r="128" spans="3:7" ht="13.2" x14ac:dyDescent="0.25">
      <c r="C128" s="1"/>
      <c r="G128" s="1"/>
    </row>
    <row r="129" spans="3:7" ht="13.2" x14ac:dyDescent="0.25">
      <c r="C129" s="1"/>
      <c r="G129" s="1"/>
    </row>
    <row r="130" spans="3:7" ht="13.2" x14ac:dyDescent="0.25">
      <c r="C130" s="1"/>
      <c r="G130" s="1"/>
    </row>
    <row r="131" spans="3:7" ht="13.2" x14ac:dyDescent="0.25">
      <c r="C131" s="1"/>
      <c r="G131" s="1"/>
    </row>
    <row r="132" spans="3:7" ht="13.2" x14ac:dyDescent="0.25">
      <c r="C132" s="1"/>
      <c r="G132" s="1"/>
    </row>
    <row r="133" spans="3:7" ht="13.2" x14ac:dyDescent="0.25">
      <c r="C133" s="1"/>
      <c r="G133" s="1"/>
    </row>
    <row r="134" spans="3:7" ht="13.2" x14ac:dyDescent="0.25">
      <c r="C134" s="1"/>
      <c r="G134" s="1"/>
    </row>
    <row r="135" spans="3:7" ht="13.2" x14ac:dyDescent="0.25">
      <c r="C135" s="1"/>
      <c r="G135" s="1"/>
    </row>
    <row r="136" spans="3:7" ht="13.2" x14ac:dyDescent="0.25">
      <c r="C136" s="1"/>
      <c r="G136" s="1"/>
    </row>
    <row r="137" spans="3:7" ht="13.2" x14ac:dyDescent="0.25">
      <c r="C137" s="1"/>
      <c r="G137" s="1"/>
    </row>
    <row r="138" spans="3:7" ht="13.2" x14ac:dyDescent="0.25">
      <c r="C138" s="1"/>
      <c r="G138" s="1"/>
    </row>
    <row r="139" spans="3:7" ht="13.2" x14ac:dyDescent="0.25">
      <c r="C139" s="1"/>
      <c r="G139" s="1"/>
    </row>
    <row r="140" spans="3:7" ht="13.2" x14ac:dyDescent="0.25">
      <c r="C140" s="1"/>
      <c r="G140" s="1"/>
    </row>
    <row r="141" spans="3:7" ht="13.2" x14ac:dyDescent="0.25">
      <c r="C141" s="1"/>
      <c r="G141" s="1"/>
    </row>
    <row r="142" spans="3:7" ht="13.2" x14ac:dyDescent="0.25">
      <c r="C142" s="1"/>
      <c r="G142" s="1"/>
    </row>
    <row r="143" spans="3:7" ht="13.2" x14ac:dyDescent="0.25">
      <c r="C143" s="1"/>
      <c r="G143" s="1"/>
    </row>
    <row r="144" spans="3:7" ht="13.2" x14ac:dyDescent="0.25">
      <c r="C144" s="1"/>
      <c r="G144" s="1"/>
    </row>
    <row r="145" spans="3:7" ht="13.2" x14ac:dyDescent="0.25">
      <c r="C145" s="1"/>
      <c r="G145" s="1"/>
    </row>
    <row r="146" spans="3:7" ht="13.2" x14ac:dyDescent="0.25">
      <c r="C146" s="1"/>
      <c r="G146" s="1"/>
    </row>
    <row r="147" spans="3:7" ht="13.2" x14ac:dyDescent="0.25">
      <c r="C147" s="1"/>
      <c r="G147" s="1"/>
    </row>
    <row r="148" spans="3:7" ht="13.2" x14ac:dyDescent="0.25">
      <c r="C148" s="1"/>
      <c r="G148" s="1"/>
    </row>
    <row r="149" spans="3:7" ht="13.2" x14ac:dyDescent="0.25">
      <c r="C149" s="1"/>
      <c r="G149" s="1"/>
    </row>
    <row r="150" spans="3:7" ht="13.2" x14ac:dyDescent="0.25">
      <c r="C150" s="1"/>
      <c r="G150" s="1"/>
    </row>
    <row r="151" spans="3:7" ht="13.2" x14ac:dyDescent="0.25">
      <c r="C151" s="1"/>
      <c r="G151" s="1"/>
    </row>
    <row r="152" spans="3:7" ht="13.2" x14ac:dyDescent="0.25">
      <c r="C152" s="1"/>
      <c r="G152" s="1"/>
    </row>
    <row r="153" spans="3:7" ht="13.2" x14ac:dyDescent="0.25">
      <c r="C153" s="1"/>
      <c r="G153" s="1"/>
    </row>
    <row r="154" spans="3:7" ht="13.2" x14ac:dyDescent="0.25">
      <c r="C154" s="1"/>
      <c r="G154" s="1"/>
    </row>
    <row r="155" spans="3:7" ht="13.2" x14ac:dyDescent="0.25">
      <c r="C155" s="1"/>
      <c r="G155" s="1"/>
    </row>
    <row r="156" spans="3:7" ht="13.2" x14ac:dyDescent="0.25">
      <c r="C156" s="1"/>
      <c r="G156" s="1"/>
    </row>
    <row r="157" spans="3:7" ht="13.2" x14ac:dyDescent="0.25">
      <c r="C157" s="1"/>
      <c r="G157" s="1"/>
    </row>
    <row r="158" spans="3:7" ht="13.2" x14ac:dyDescent="0.25">
      <c r="C158" s="1"/>
      <c r="G158" s="1"/>
    </row>
    <row r="159" spans="3:7" ht="13.2" x14ac:dyDescent="0.25">
      <c r="C159" s="1"/>
      <c r="G159" s="1"/>
    </row>
    <row r="160" spans="3:7" ht="13.2" x14ac:dyDescent="0.25">
      <c r="C160" s="1"/>
      <c r="G160" s="1"/>
    </row>
    <row r="161" spans="3:7" ht="13.2" x14ac:dyDescent="0.25">
      <c r="C161" s="1"/>
      <c r="G161" s="1"/>
    </row>
    <row r="162" spans="3:7" ht="13.2" x14ac:dyDescent="0.25">
      <c r="C162" s="1"/>
      <c r="G162" s="1"/>
    </row>
    <row r="163" spans="3:7" ht="13.2" x14ac:dyDescent="0.25">
      <c r="C163" s="1"/>
      <c r="G163" s="1"/>
    </row>
    <row r="164" spans="3:7" ht="13.2" x14ac:dyDescent="0.25">
      <c r="C164" s="1"/>
      <c r="G164" s="1"/>
    </row>
    <row r="165" spans="3:7" ht="13.2" x14ac:dyDescent="0.25">
      <c r="C165" s="1"/>
      <c r="G165" s="1"/>
    </row>
    <row r="166" spans="3:7" ht="13.2" x14ac:dyDescent="0.25">
      <c r="C166" s="1"/>
      <c r="G166" s="1"/>
    </row>
    <row r="167" spans="3:7" ht="13.2" x14ac:dyDescent="0.25">
      <c r="C167" s="1"/>
      <c r="G167" s="1"/>
    </row>
    <row r="168" spans="3:7" ht="13.2" x14ac:dyDescent="0.25">
      <c r="C168" s="1"/>
      <c r="G168" s="1"/>
    </row>
    <row r="169" spans="3:7" ht="13.2" x14ac:dyDescent="0.25">
      <c r="C169" s="1"/>
      <c r="G169" s="1"/>
    </row>
    <row r="170" spans="3:7" ht="13.2" x14ac:dyDescent="0.25">
      <c r="C170" s="1"/>
      <c r="G170" s="1"/>
    </row>
    <row r="171" spans="3:7" ht="13.2" x14ac:dyDescent="0.25">
      <c r="C171" s="1"/>
      <c r="G171" s="1"/>
    </row>
    <row r="172" spans="3:7" ht="13.2" x14ac:dyDescent="0.25">
      <c r="C172" s="1"/>
      <c r="G172" s="1"/>
    </row>
    <row r="173" spans="3:7" ht="13.2" x14ac:dyDescent="0.25">
      <c r="C173" s="1"/>
      <c r="G173" s="1"/>
    </row>
    <row r="174" spans="3:7" ht="13.2" x14ac:dyDescent="0.25">
      <c r="C174" s="1"/>
      <c r="G174" s="1"/>
    </row>
    <row r="175" spans="3:7" ht="13.2" x14ac:dyDescent="0.25">
      <c r="C175" s="1"/>
      <c r="G175" s="1"/>
    </row>
    <row r="176" spans="3:7" ht="13.2" x14ac:dyDescent="0.25">
      <c r="C176" s="1"/>
      <c r="G176" s="1"/>
    </row>
    <row r="177" spans="3:7" ht="13.2" x14ac:dyDescent="0.25">
      <c r="C177" s="1"/>
      <c r="G177" s="1"/>
    </row>
    <row r="178" spans="3:7" ht="13.2" x14ac:dyDescent="0.25">
      <c r="C178" s="1"/>
      <c r="G178" s="1"/>
    </row>
    <row r="179" spans="3:7" ht="13.2" x14ac:dyDescent="0.25">
      <c r="C179" s="1"/>
      <c r="G179" s="1"/>
    </row>
    <row r="180" spans="3:7" ht="13.2" x14ac:dyDescent="0.25">
      <c r="C180" s="1"/>
      <c r="G180" s="1"/>
    </row>
    <row r="181" spans="3:7" ht="13.2" x14ac:dyDescent="0.25">
      <c r="C181" s="1"/>
      <c r="G181" s="1"/>
    </row>
    <row r="182" spans="3:7" ht="13.2" x14ac:dyDescent="0.25">
      <c r="C182" s="1"/>
      <c r="G182" s="1"/>
    </row>
    <row r="183" spans="3:7" ht="13.2" x14ac:dyDescent="0.25">
      <c r="C183" s="1"/>
      <c r="G183" s="1"/>
    </row>
    <row r="184" spans="3:7" ht="13.2" x14ac:dyDescent="0.25">
      <c r="C184" s="1"/>
      <c r="G184" s="1"/>
    </row>
    <row r="185" spans="3:7" ht="13.2" x14ac:dyDescent="0.25">
      <c r="C185" s="1"/>
      <c r="G185" s="1"/>
    </row>
    <row r="186" spans="3:7" ht="13.2" x14ac:dyDescent="0.25">
      <c r="C186" s="1"/>
      <c r="G186" s="1"/>
    </row>
    <row r="187" spans="3:7" ht="13.2" x14ac:dyDescent="0.25">
      <c r="C187" s="1"/>
      <c r="G187" s="1"/>
    </row>
    <row r="188" spans="3:7" ht="13.2" x14ac:dyDescent="0.25">
      <c r="C188" s="1"/>
      <c r="G188" s="1"/>
    </row>
    <row r="189" spans="3:7" ht="13.2" x14ac:dyDescent="0.25">
      <c r="C189" s="1"/>
      <c r="G189" s="1"/>
    </row>
    <row r="190" spans="3:7" ht="13.2" x14ac:dyDescent="0.25">
      <c r="C190" s="1"/>
      <c r="G190" s="1"/>
    </row>
    <row r="191" spans="3:7" ht="13.2" x14ac:dyDescent="0.25">
      <c r="C191" s="1"/>
      <c r="G191" s="1"/>
    </row>
    <row r="192" spans="3:7" ht="13.2" x14ac:dyDescent="0.25">
      <c r="C192" s="1"/>
      <c r="G192" s="1"/>
    </row>
    <row r="193" spans="3:7" ht="13.2" x14ac:dyDescent="0.25">
      <c r="C193" s="1"/>
      <c r="G193" s="1"/>
    </row>
    <row r="194" spans="3:7" ht="13.2" x14ac:dyDescent="0.25">
      <c r="C194" s="1"/>
      <c r="G194" s="1"/>
    </row>
    <row r="195" spans="3:7" ht="13.2" x14ac:dyDescent="0.25">
      <c r="C195" s="1"/>
      <c r="G195" s="1"/>
    </row>
    <row r="196" spans="3:7" ht="13.2" x14ac:dyDescent="0.25">
      <c r="C196" s="1"/>
      <c r="G196" s="1"/>
    </row>
    <row r="197" spans="3:7" ht="13.2" x14ac:dyDescent="0.25">
      <c r="C197" s="1"/>
      <c r="G197" s="1"/>
    </row>
    <row r="198" spans="3:7" ht="13.2" x14ac:dyDescent="0.25">
      <c r="C198" s="1"/>
      <c r="G198" s="1"/>
    </row>
    <row r="199" spans="3:7" ht="13.2" x14ac:dyDescent="0.25">
      <c r="C199" s="1"/>
      <c r="G199" s="1"/>
    </row>
    <row r="200" spans="3:7" ht="13.2" x14ac:dyDescent="0.25">
      <c r="C200" s="1"/>
      <c r="G200" s="1"/>
    </row>
    <row r="201" spans="3:7" ht="13.2" x14ac:dyDescent="0.25">
      <c r="C201" s="1"/>
      <c r="G201" s="1"/>
    </row>
    <row r="202" spans="3:7" ht="13.2" x14ac:dyDescent="0.25">
      <c r="C202" s="1"/>
      <c r="G202" s="1"/>
    </row>
    <row r="203" spans="3:7" ht="13.2" x14ac:dyDescent="0.25">
      <c r="C203" s="1"/>
      <c r="G203" s="1"/>
    </row>
    <row r="204" spans="3:7" ht="13.2" x14ac:dyDescent="0.25">
      <c r="C204" s="1"/>
      <c r="G204" s="1"/>
    </row>
    <row r="205" spans="3:7" ht="13.2" x14ac:dyDescent="0.25">
      <c r="C205" s="1"/>
      <c r="G205" s="1"/>
    </row>
    <row r="206" spans="3:7" ht="13.2" x14ac:dyDescent="0.25">
      <c r="C206" s="1"/>
      <c r="G206" s="1"/>
    </row>
    <row r="207" spans="3:7" ht="13.2" x14ac:dyDescent="0.25">
      <c r="C207" s="1"/>
      <c r="G207" s="1"/>
    </row>
    <row r="208" spans="3:7" ht="13.2" x14ac:dyDescent="0.25">
      <c r="C208" s="1"/>
      <c r="G208" s="1"/>
    </row>
    <row r="209" spans="3:7" ht="13.2" x14ac:dyDescent="0.25">
      <c r="C209" s="1"/>
      <c r="G209" s="1"/>
    </row>
    <row r="210" spans="3:7" ht="13.2" x14ac:dyDescent="0.25">
      <c r="C210" s="1"/>
      <c r="G210" s="1"/>
    </row>
    <row r="211" spans="3:7" ht="13.2" x14ac:dyDescent="0.25">
      <c r="C211" s="1"/>
      <c r="G211" s="1"/>
    </row>
    <row r="212" spans="3:7" ht="13.2" x14ac:dyDescent="0.25">
      <c r="C212" s="1"/>
      <c r="G212" s="1"/>
    </row>
    <row r="213" spans="3:7" ht="13.2" x14ac:dyDescent="0.25">
      <c r="C213" s="1"/>
      <c r="G213" s="1"/>
    </row>
    <row r="214" spans="3:7" ht="13.2" x14ac:dyDescent="0.25">
      <c r="C214" s="1"/>
      <c r="G214" s="1"/>
    </row>
    <row r="215" spans="3:7" ht="13.2" x14ac:dyDescent="0.25">
      <c r="C215" s="1"/>
      <c r="G215" s="1"/>
    </row>
    <row r="216" spans="3:7" ht="13.2" x14ac:dyDescent="0.25">
      <c r="C216" s="1"/>
      <c r="G216" s="1"/>
    </row>
    <row r="217" spans="3:7" ht="13.2" x14ac:dyDescent="0.25">
      <c r="C217" s="1"/>
      <c r="G217" s="1"/>
    </row>
    <row r="218" spans="3:7" ht="13.2" x14ac:dyDescent="0.25">
      <c r="C218" s="1"/>
      <c r="G218" s="1"/>
    </row>
    <row r="219" spans="3:7" ht="13.2" x14ac:dyDescent="0.25">
      <c r="C219" s="1"/>
      <c r="G219" s="1"/>
    </row>
    <row r="220" spans="3:7" ht="13.2" x14ac:dyDescent="0.25">
      <c r="C220" s="1"/>
      <c r="G220" s="1"/>
    </row>
    <row r="221" spans="3:7" ht="13.2" x14ac:dyDescent="0.25">
      <c r="C221" s="1"/>
      <c r="G221" s="1"/>
    </row>
    <row r="222" spans="3:7" ht="13.2" x14ac:dyDescent="0.25">
      <c r="C222" s="1"/>
      <c r="G222" s="1"/>
    </row>
    <row r="223" spans="3:7" ht="13.2" x14ac:dyDescent="0.25">
      <c r="C223" s="1"/>
      <c r="G223" s="1"/>
    </row>
    <row r="224" spans="3:7" ht="13.2" x14ac:dyDescent="0.25">
      <c r="C224" s="1"/>
      <c r="G224" s="1"/>
    </row>
    <row r="225" spans="3:7" ht="13.2" x14ac:dyDescent="0.25">
      <c r="C225" s="1"/>
      <c r="G225" s="1"/>
    </row>
    <row r="226" spans="3:7" ht="13.2" x14ac:dyDescent="0.25">
      <c r="C226" s="1"/>
      <c r="G226" s="1"/>
    </row>
    <row r="227" spans="3:7" ht="13.2" x14ac:dyDescent="0.25">
      <c r="C227" s="1"/>
      <c r="G227" s="1"/>
    </row>
    <row r="228" spans="3:7" ht="13.2" x14ac:dyDescent="0.25">
      <c r="C228" s="1"/>
      <c r="G228" s="1"/>
    </row>
    <row r="229" spans="3:7" ht="13.2" x14ac:dyDescent="0.25">
      <c r="C229" s="1"/>
      <c r="G229" s="1"/>
    </row>
    <row r="230" spans="3:7" ht="13.2" x14ac:dyDescent="0.25">
      <c r="C230" s="1"/>
      <c r="G230" s="1"/>
    </row>
    <row r="231" spans="3:7" ht="13.2" x14ac:dyDescent="0.25">
      <c r="C231" s="1"/>
      <c r="G231" s="1"/>
    </row>
    <row r="232" spans="3:7" ht="13.2" x14ac:dyDescent="0.25">
      <c r="C232" s="1"/>
      <c r="G232" s="1"/>
    </row>
    <row r="233" spans="3:7" ht="13.2" x14ac:dyDescent="0.25">
      <c r="C233" s="1"/>
      <c r="G233" s="1"/>
    </row>
    <row r="234" spans="3:7" ht="13.2" x14ac:dyDescent="0.25">
      <c r="C234" s="1"/>
      <c r="G234" s="1"/>
    </row>
    <row r="235" spans="3:7" ht="13.2" x14ac:dyDescent="0.25">
      <c r="C235" s="1"/>
      <c r="G235" s="1"/>
    </row>
    <row r="236" spans="3:7" ht="13.2" x14ac:dyDescent="0.25">
      <c r="C236" s="1"/>
      <c r="G236" s="1"/>
    </row>
    <row r="237" spans="3:7" ht="13.2" x14ac:dyDescent="0.25">
      <c r="C237" s="1"/>
      <c r="G237" s="1"/>
    </row>
    <row r="238" spans="3:7" ht="13.2" x14ac:dyDescent="0.25">
      <c r="C238" s="1"/>
      <c r="G238" s="1"/>
    </row>
    <row r="239" spans="3:7" ht="13.2" x14ac:dyDescent="0.25">
      <c r="C239" s="1"/>
      <c r="G239" s="1"/>
    </row>
    <row r="240" spans="3:7" ht="13.2" x14ac:dyDescent="0.25">
      <c r="C240" s="1"/>
      <c r="G240" s="1"/>
    </row>
    <row r="241" spans="3:7" ht="13.2" x14ac:dyDescent="0.25">
      <c r="C241" s="1"/>
      <c r="G241" s="1"/>
    </row>
    <row r="242" spans="3:7" ht="13.2" x14ac:dyDescent="0.25">
      <c r="C242" s="1"/>
      <c r="G242" s="1"/>
    </row>
    <row r="243" spans="3:7" ht="13.2" x14ac:dyDescent="0.25">
      <c r="C243" s="1"/>
      <c r="G243" s="1"/>
    </row>
    <row r="244" spans="3:7" ht="13.2" x14ac:dyDescent="0.25">
      <c r="C244" s="1"/>
      <c r="G244" s="1"/>
    </row>
    <row r="245" spans="3:7" ht="13.2" x14ac:dyDescent="0.25">
      <c r="C245" s="1"/>
      <c r="G245" s="1"/>
    </row>
    <row r="246" spans="3:7" ht="13.2" x14ac:dyDescent="0.25">
      <c r="C246" s="1"/>
      <c r="G246" s="1"/>
    </row>
    <row r="247" spans="3:7" ht="13.2" x14ac:dyDescent="0.25">
      <c r="C247" s="1"/>
      <c r="G247" s="1"/>
    </row>
    <row r="248" spans="3:7" ht="13.2" x14ac:dyDescent="0.25">
      <c r="C248" s="1"/>
      <c r="G248" s="1"/>
    </row>
    <row r="249" spans="3:7" ht="13.2" x14ac:dyDescent="0.25">
      <c r="C249" s="1"/>
      <c r="G249" s="1"/>
    </row>
    <row r="250" spans="3:7" ht="13.2" x14ac:dyDescent="0.25">
      <c r="C250" s="1"/>
      <c r="G250" s="1"/>
    </row>
    <row r="251" spans="3:7" ht="13.2" x14ac:dyDescent="0.25">
      <c r="C251" s="1"/>
      <c r="G251" s="1"/>
    </row>
    <row r="252" spans="3:7" ht="13.2" x14ac:dyDescent="0.25">
      <c r="C252" s="1"/>
      <c r="G252" s="1"/>
    </row>
    <row r="253" spans="3:7" ht="13.2" x14ac:dyDescent="0.25">
      <c r="C253" s="1"/>
      <c r="G253" s="1"/>
    </row>
    <row r="254" spans="3:7" ht="13.2" x14ac:dyDescent="0.25">
      <c r="C254" s="1"/>
      <c r="G254" s="1"/>
    </row>
    <row r="255" spans="3:7" ht="13.2" x14ac:dyDescent="0.25">
      <c r="C255" s="1"/>
      <c r="G255" s="1"/>
    </row>
    <row r="256" spans="3:7" ht="13.2" x14ac:dyDescent="0.25">
      <c r="C256" s="1"/>
      <c r="G256" s="1"/>
    </row>
    <row r="257" spans="3:7" ht="13.2" x14ac:dyDescent="0.25">
      <c r="C257" s="1"/>
      <c r="G257" s="1"/>
    </row>
    <row r="258" spans="3:7" ht="13.2" x14ac:dyDescent="0.25">
      <c r="C258" s="1"/>
      <c r="G258" s="1"/>
    </row>
    <row r="259" spans="3:7" ht="13.2" x14ac:dyDescent="0.25">
      <c r="C259" s="1"/>
      <c r="G259" s="1"/>
    </row>
    <row r="260" spans="3:7" ht="13.2" x14ac:dyDescent="0.25">
      <c r="C260" s="1"/>
      <c r="G260" s="1"/>
    </row>
    <row r="261" spans="3:7" ht="13.2" x14ac:dyDescent="0.25">
      <c r="C261" s="1"/>
      <c r="G261" s="1"/>
    </row>
    <row r="262" spans="3:7" ht="13.2" x14ac:dyDescent="0.25">
      <c r="C262" s="1"/>
      <c r="G262" s="1"/>
    </row>
    <row r="263" spans="3:7" ht="13.2" x14ac:dyDescent="0.25">
      <c r="C263" s="1"/>
      <c r="G263" s="1"/>
    </row>
    <row r="264" spans="3:7" ht="13.2" x14ac:dyDescent="0.25">
      <c r="C264" s="1"/>
      <c r="G264" s="1"/>
    </row>
    <row r="265" spans="3:7" ht="13.2" x14ac:dyDescent="0.25">
      <c r="C265" s="1"/>
      <c r="G265" s="1"/>
    </row>
    <row r="266" spans="3:7" ht="13.2" x14ac:dyDescent="0.25">
      <c r="C266" s="1"/>
      <c r="G266" s="1"/>
    </row>
    <row r="267" spans="3:7" ht="13.2" x14ac:dyDescent="0.25">
      <c r="C267" s="1"/>
      <c r="G267" s="1"/>
    </row>
    <row r="268" spans="3:7" ht="13.2" x14ac:dyDescent="0.25">
      <c r="C268" s="1"/>
      <c r="G268" s="1"/>
    </row>
    <row r="269" spans="3:7" ht="13.2" x14ac:dyDescent="0.25">
      <c r="C269" s="1"/>
      <c r="G269" s="1"/>
    </row>
    <row r="270" spans="3:7" ht="13.2" x14ac:dyDescent="0.25">
      <c r="C270" s="1"/>
      <c r="G270" s="1"/>
    </row>
    <row r="271" spans="3:7" ht="13.2" x14ac:dyDescent="0.25">
      <c r="C271" s="1"/>
      <c r="G271" s="1"/>
    </row>
    <row r="272" spans="3:7" ht="13.2" x14ac:dyDescent="0.25">
      <c r="C272" s="1"/>
      <c r="G272" s="1"/>
    </row>
    <row r="273" spans="3:7" ht="13.2" x14ac:dyDescent="0.25">
      <c r="C273" s="1"/>
      <c r="G273" s="1"/>
    </row>
    <row r="274" spans="3:7" ht="13.2" x14ac:dyDescent="0.25">
      <c r="C274" s="1"/>
      <c r="G274" s="1"/>
    </row>
    <row r="275" spans="3:7" ht="13.2" x14ac:dyDescent="0.25">
      <c r="C275" s="1"/>
      <c r="G275" s="1"/>
    </row>
    <row r="276" spans="3:7" ht="13.2" x14ac:dyDescent="0.25">
      <c r="C276" s="1"/>
      <c r="G276" s="1"/>
    </row>
    <row r="277" spans="3:7" ht="13.2" x14ac:dyDescent="0.25">
      <c r="C277" s="1"/>
      <c r="G277" s="1"/>
    </row>
    <row r="278" spans="3:7" ht="13.2" x14ac:dyDescent="0.25">
      <c r="C278" s="1"/>
      <c r="G278" s="1"/>
    </row>
    <row r="279" spans="3:7" ht="13.2" x14ac:dyDescent="0.25">
      <c r="C279" s="1"/>
      <c r="G279" s="1"/>
    </row>
    <row r="280" spans="3:7" ht="13.2" x14ac:dyDescent="0.25">
      <c r="C280" s="1"/>
      <c r="G280" s="1"/>
    </row>
    <row r="281" spans="3:7" ht="13.2" x14ac:dyDescent="0.25">
      <c r="C281" s="1"/>
      <c r="G281" s="1"/>
    </row>
    <row r="282" spans="3:7" ht="13.2" x14ac:dyDescent="0.25">
      <c r="C282" s="1"/>
      <c r="G282" s="1"/>
    </row>
    <row r="283" spans="3:7" ht="13.2" x14ac:dyDescent="0.25">
      <c r="C283" s="1"/>
      <c r="G283" s="1"/>
    </row>
    <row r="284" spans="3:7" ht="13.2" x14ac:dyDescent="0.25">
      <c r="C284" s="1"/>
      <c r="G284" s="1"/>
    </row>
    <row r="285" spans="3:7" ht="13.2" x14ac:dyDescent="0.25">
      <c r="C285" s="1"/>
      <c r="G285" s="1"/>
    </row>
    <row r="286" spans="3:7" ht="13.2" x14ac:dyDescent="0.25">
      <c r="C286" s="1"/>
      <c r="G286" s="1"/>
    </row>
    <row r="287" spans="3:7" ht="13.2" x14ac:dyDescent="0.25">
      <c r="C287" s="1"/>
      <c r="G287" s="1"/>
    </row>
    <row r="288" spans="3:7" ht="13.2" x14ac:dyDescent="0.25">
      <c r="C288" s="1"/>
      <c r="G288" s="1"/>
    </row>
    <row r="289" spans="3:7" ht="13.2" x14ac:dyDescent="0.25">
      <c r="C289" s="1"/>
      <c r="G289" s="1"/>
    </row>
    <row r="290" spans="3:7" ht="13.2" x14ac:dyDescent="0.25">
      <c r="C290" s="1"/>
      <c r="G290" s="1"/>
    </row>
    <row r="291" spans="3:7" ht="13.2" x14ac:dyDescent="0.25">
      <c r="C291" s="1"/>
      <c r="G291" s="1"/>
    </row>
    <row r="292" spans="3:7" ht="13.2" x14ac:dyDescent="0.25">
      <c r="C292" s="1"/>
      <c r="G292" s="1"/>
    </row>
    <row r="293" spans="3:7" ht="13.2" x14ac:dyDescent="0.25">
      <c r="C293" s="1"/>
      <c r="G293" s="1"/>
    </row>
    <row r="294" spans="3:7" ht="13.2" x14ac:dyDescent="0.25">
      <c r="C294" s="1"/>
      <c r="G294" s="1"/>
    </row>
    <row r="295" spans="3:7" ht="13.2" x14ac:dyDescent="0.25">
      <c r="C295" s="1"/>
      <c r="G295" s="1"/>
    </row>
    <row r="296" spans="3:7" ht="13.2" x14ac:dyDescent="0.25">
      <c r="C296" s="1"/>
      <c r="G296" s="1"/>
    </row>
    <row r="297" spans="3:7" ht="13.2" x14ac:dyDescent="0.25">
      <c r="C297" s="1"/>
      <c r="G297" s="1"/>
    </row>
    <row r="298" spans="3:7" ht="13.2" x14ac:dyDescent="0.25">
      <c r="C298" s="1"/>
      <c r="G298" s="1"/>
    </row>
    <row r="299" spans="3:7" ht="13.2" x14ac:dyDescent="0.25">
      <c r="C299" s="1"/>
      <c r="G299" s="1"/>
    </row>
    <row r="300" spans="3:7" ht="13.2" x14ac:dyDescent="0.25">
      <c r="C300" s="1"/>
      <c r="G300" s="1"/>
    </row>
    <row r="301" spans="3:7" ht="13.2" x14ac:dyDescent="0.25">
      <c r="C301" s="1"/>
      <c r="G301" s="1"/>
    </row>
    <row r="302" spans="3:7" ht="13.2" x14ac:dyDescent="0.25">
      <c r="C302" s="1"/>
      <c r="G302" s="1"/>
    </row>
    <row r="303" spans="3:7" ht="13.2" x14ac:dyDescent="0.25">
      <c r="C303" s="1"/>
      <c r="G303" s="1"/>
    </row>
    <row r="304" spans="3:7" ht="13.2" x14ac:dyDescent="0.25">
      <c r="C304" s="1"/>
      <c r="G304" s="1"/>
    </row>
    <row r="305" spans="3:7" ht="13.2" x14ac:dyDescent="0.25">
      <c r="C305" s="1"/>
      <c r="G305" s="1"/>
    </row>
    <row r="306" spans="3:7" ht="13.2" x14ac:dyDescent="0.25">
      <c r="C306" s="1"/>
      <c r="G306" s="1"/>
    </row>
    <row r="307" spans="3:7" ht="13.2" x14ac:dyDescent="0.25">
      <c r="C307" s="1"/>
      <c r="G307" s="1"/>
    </row>
    <row r="308" spans="3:7" ht="13.2" x14ac:dyDescent="0.25">
      <c r="C308" s="1"/>
      <c r="G308" s="1"/>
    </row>
    <row r="309" spans="3:7" ht="13.2" x14ac:dyDescent="0.25">
      <c r="C309" s="1"/>
      <c r="G309" s="1"/>
    </row>
    <row r="310" spans="3:7" ht="13.2" x14ac:dyDescent="0.25">
      <c r="C310" s="1"/>
      <c r="G310" s="1"/>
    </row>
    <row r="311" spans="3:7" ht="13.2" x14ac:dyDescent="0.25">
      <c r="C311" s="1"/>
      <c r="G311" s="1"/>
    </row>
    <row r="312" spans="3:7" ht="13.2" x14ac:dyDescent="0.25">
      <c r="C312" s="1"/>
      <c r="G312" s="1"/>
    </row>
    <row r="313" spans="3:7" ht="13.2" x14ac:dyDescent="0.25">
      <c r="C313" s="1"/>
      <c r="G313" s="1"/>
    </row>
    <row r="314" spans="3:7" ht="13.2" x14ac:dyDescent="0.25">
      <c r="C314" s="1"/>
      <c r="G314" s="1"/>
    </row>
    <row r="315" spans="3:7" ht="13.2" x14ac:dyDescent="0.25">
      <c r="C315" s="1"/>
      <c r="G315" s="1"/>
    </row>
    <row r="316" spans="3:7" ht="13.2" x14ac:dyDescent="0.25">
      <c r="C316" s="1"/>
      <c r="G316" s="1"/>
    </row>
    <row r="317" spans="3:7" ht="13.2" x14ac:dyDescent="0.25">
      <c r="C317" s="1"/>
      <c r="G317" s="1"/>
    </row>
    <row r="318" spans="3:7" ht="13.2" x14ac:dyDescent="0.25">
      <c r="C318" s="1"/>
      <c r="G318" s="1"/>
    </row>
    <row r="319" spans="3:7" ht="13.2" x14ac:dyDescent="0.25">
      <c r="C319" s="1"/>
      <c r="G319" s="1"/>
    </row>
    <row r="320" spans="3:7" ht="13.2" x14ac:dyDescent="0.25">
      <c r="C320" s="1"/>
      <c r="G320" s="1"/>
    </row>
    <row r="321" spans="3:7" ht="13.2" x14ac:dyDescent="0.25">
      <c r="C321" s="1"/>
      <c r="G321" s="1"/>
    </row>
    <row r="322" spans="3:7" ht="13.2" x14ac:dyDescent="0.25">
      <c r="C322" s="1"/>
      <c r="G322" s="1"/>
    </row>
    <row r="323" spans="3:7" ht="13.2" x14ac:dyDescent="0.25">
      <c r="C323" s="1"/>
      <c r="G323" s="1"/>
    </row>
    <row r="324" spans="3:7" ht="13.2" x14ac:dyDescent="0.25">
      <c r="C324" s="1"/>
      <c r="G324" s="1"/>
    </row>
    <row r="325" spans="3:7" ht="13.2" x14ac:dyDescent="0.25">
      <c r="C325" s="1"/>
      <c r="G325" s="1"/>
    </row>
    <row r="326" spans="3:7" ht="13.2" x14ac:dyDescent="0.25">
      <c r="C326" s="1"/>
      <c r="G326" s="1"/>
    </row>
    <row r="327" spans="3:7" ht="13.2" x14ac:dyDescent="0.25">
      <c r="C327" s="1"/>
      <c r="G327" s="1"/>
    </row>
    <row r="328" spans="3:7" ht="13.2" x14ac:dyDescent="0.25">
      <c r="C328" s="1"/>
      <c r="G328" s="1"/>
    </row>
    <row r="329" spans="3:7" ht="13.2" x14ac:dyDescent="0.25">
      <c r="C329" s="1"/>
      <c r="G329" s="1"/>
    </row>
    <row r="330" spans="3:7" ht="13.2" x14ac:dyDescent="0.25">
      <c r="C330" s="1"/>
      <c r="G330" s="1"/>
    </row>
    <row r="331" spans="3:7" ht="13.2" x14ac:dyDescent="0.25">
      <c r="C331" s="1"/>
      <c r="G331" s="1"/>
    </row>
    <row r="332" spans="3:7" ht="13.2" x14ac:dyDescent="0.25">
      <c r="C332" s="1"/>
      <c r="G332" s="1"/>
    </row>
    <row r="333" spans="3:7" ht="13.2" x14ac:dyDescent="0.25">
      <c r="C333" s="1"/>
      <c r="G333" s="1"/>
    </row>
    <row r="334" spans="3:7" ht="13.2" x14ac:dyDescent="0.25">
      <c r="C334" s="1"/>
      <c r="G334" s="1"/>
    </row>
    <row r="335" spans="3:7" ht="13.2" x14ac:dyDescent="0.25">
      <c r="C335" s="1"/>
      <c r="G335" s="1"/>
    </row>
    <row r="336" spans="3:7" ht="13.2" x14ac:dyDescent="0.25">
      <c r="C336" s="1"/>
      <c r="G336" s="1"/>
    </row>
    <row r="337" spans="3:7" ht="13.2" x14ac:dyDescent="0.25">
      <c r="C337" s="1"/>
      <c r="G337" s="1"/>
    </row>
    <row r="338" spans="3:7" ht="13.2" x14ac:dyDescent="0.25">
      <c r="C338" s="1"/>
      <c r="G338" s="1"/>
    </row>
    <row r="339" spans="3:7" ht="13.2" x14ac:dyDescent="0.25">
      <c r="C339" s="1"/>
      <c r="G339" s="1"/>
    </row>
    <row r="340" spans="3:7" ht="13.2" x14ac:dyDescent="0.25">
      <c r="C340" s="1"/>
      <c r="G340" s="1"/>
    </row>
    <row r="341" spans="3:7" ht="13.2" x14ac:dyDescent="0.25">
      <c r="C341" s="1"/>
      <c r="G341" s="1"/>
    </row>
    <row r="342" spans="3:7" ht="13.2" x14ac:dyDescent="0.25">
      <c r="C342" s="1"/>
      <c r="G342" s="1"/>
    </row>
    <row r="343" spans="3:7" ht="13.2" x14ac:dyDescent="0.25">
      <c r="C343" s="1"/>
      <c r="G343" s="1"/>
    </row>
    <row r="344" spans="3:7" ht="13.2" x14ac:dyDescent="0.25">
      <c r="C344" s="1"/>
      <c r="G344" s="1"/>
    </row>
    <row r="345" spans="3:7" ht="13.2" x14ac:dyDescent="0.25">
      <c r="C345" s="1"/>
      <c r="G345" s="1"/>
    </row>
    <row r="346" spans="3:7" ht="13.2" x14ac:dyDescent="0.25">
      <c r="C346" s="1"/>
      <c r="G346" s="1"/>
    </row>
    <row r="347" spans="3:7" ht="13.2" x14ac:dyDescent="0.25">
      <c r="C347" s="1"/>
      <c r="G347" s="1"/>
    </row>
    <row r="348" spans="3:7" ht="13.2" x14ac:dyDescent="0.25">
      <c r="C348" s="1"/>
      <c r="G348" s="1"/>
    </row>
    <row r="349" spans="3:7" ht="13.2" x14ac:dyDescent="0.25">
      <c r="C349" s="1"/>
      <c r="G349" s="1"/>
    </row>
    <row r="350" spans="3:7" ht="13.2" x14ac:dyDescent="0.25">
      <c r="C350" s="1"/>
      <c r="G350" s="1"/>
    </row>
    <row r="351" spans="3:7" ht="13.2" x14ac:dyDescent="0.25">
      <c r="C351" s="1"/>
      <c r="G351" s="1"/>
    </row>
    <row r="352" spans="3:7" ht="13.2" x14ac:dyDescent="0.25">
      <c r="C352" s="1"/>
      <c r="G352" s="1"/>
    </row>
    <row r="353" spans="3:7" ht="13.2" x14ac:dyDescent="0.25">
      <c r="C353" s="1"/>
      <c r="G353" s="1"/>
    </row>
    <row r="354" spans="3:7" ht="13.2" x14ac:dyDescent="0.25">
      <c r="C354" s="1"/>
      <c r="G354" s="1"/>
    </row>
    <row r="355" spans="3:7" ht="13.2" x14ac:dyDescent="0.25">
      <c r="C355" s="1"/>
      <c r="G355" s="1"/>
    </row>
    <row r="356" spans="3:7" ht="13.2" x14ac:dyDescent="0.25">
      <c r="C356" s="1"/>
      <c r="G356" s="1"/>
    </row>
    <row r="357" spans="3:7" ht="13.2" x14ac:dyDescent="0.25">
      <c r="C357" s="1"/>
      <c r="G357" s="1"/>
    </row>
    <row r="358" spans="3:7" ht="13.2" x14ac:dyDescent="0.25">
      <c r="C358" s="1"/>
      <c r="G358" s="1"/>
    </row>
    <row r="359" spans="3:7" ht="13.2" x14ac:dyDescent="0.25">
      <c r="C359" s="1"/>
      <c r="G359" s="1"/>
    </row>
    <row r="360" spans="3:7" ht="13.2" x14ac:dyDescent="0.25">
      <c r="C360" s="1"/>
      <c r="G360" s="1"/>
    </row>
    <row r="361" spans="3:7" ht="13.2" x14ac:dyDescent="0.25">
      <c r="C361" s="1"/>
      <c r="G361" s="1"/>
    </row>
    <row r="362" spans="3:7" ht="13.2" x14ac:dyDescent="0.25">
      <c r="C362" s="1"/>
      <c r="G362" s="1"/>
    </row>
    <row r="363" spans="3:7" ht="13.2" x14ac:dyDescent="0.25">
      <c r="C363" s="1"/>
      <c r="G363" s="1"/>
    </row>
    <row r="364" spans="3:7" ht="13.2" x14ac:dyDescent="0.25">
      <c r="C364" s="1"/>
      <c r="G364" s="1"/>
    </row>
    <row r="365" spans="3:7" ht="13.2" x14ac:dyDescent="0.25">
      <c r="C365" s="1"/>
      <c r="G365" s="1"/>
    </row>
    <row r="366" spans="3:7" ht="13.2" x14ac:dyDescent="0.25">
      <c r="C366" s="1"/>
      <c r="G366" s="1"/>
    </row>
    <row r="367" spans="3:7" ht="13.2" x14ac:dyDescent="0.25">
      <c r="C367" s="1"/>
      <c r="G367" s="1"/>
    </row>
    <row r="368" spans="3:7" ht="13.2" x14ac:dyDescent="0.25">
      <c r="C368" s="1"/>
      <c r="G368" s="1"/>
    </row>
    <row r="369" spans="3:7" ht="13.2" x14ac:dyDescent="0.25">
      <c r="C369" s="1"/>
      <c r="G369" s="1"/>
    </row>
    <row r="370" spans="3:7" ht="13.2" x14ac:dyDescent="0.25">
      <c r="C370" s="1"/>
      <c r="G370" s="1"/>
    </row>
    <row r="371" spans="3:7" ht="13.2" x14ac:dyDescent="0.25">
      <c r="C371" s="1"/>
      <c r="G371" s="1"/>
    </row>
    <row r="372" spans="3:7" ht="13.2" x14ac:dyDescent="0.25">
      <c r="C372" s="1"/>
      <c r="G372" s="1"/>
    </row>
    <row r="373" spans="3:7" ht="13.2" x14ac:dyDescent="0.25">
      <c r="C373" s="1"/>
      <c r="G373" s="1"/>
    </row>
    <row r="374" spans="3:7" ht="13.2" x14ac:dyDescent="0.25">
      <c r="C374" s="1"/>
      <c r="G374" s="1"/>
    </row>
    <row r="375" spans="3:7" ht="13.2" x14ac:dyDescent="0.25">
      <c r="C375" s="1"/>
      <c r="G375" s="1"/>
    </row>
    <row r="376" spans="3:7" ht="13.2" x14ac:dyDescent="0.25">
      <c r="C376" s="1"/>
      <c r="G376" s="1"/>
    </row>
    <row r="377" spans="3:7" ht="13.2" x14ac:dyDescent="0.25">
      <c r="C377" s="1"/>
      <c r="G377" s="1"/>
    </row>
    <row r="378" spans="3:7" ht="13.2" x14ac:dyDescent="0.25">
      <c r="C378" s="1"/>
      <c r="G378" s="1"/>
    </row>
    <row r="379" spans="3:7" ht="13.2" x14ac:dyDescent="0.25">
      <c r="C379" s="1"/>
      <c r="G379" s="1"/>
    </row>
    <row r="380" spans="3:7" ht="13.2" x14ac:dyDescent="0.25">
      <c r="C380" s="1"/>
      <c r="G380" s="1"/>
    </row>
    <row r="381" spans="3:7" ht="13.2" x14ac:dyDescent="0.25">
      <c r="C381" s="1"/>
      <c r="G381" s="1"/>
    </row>
    <row r="382" spans="3:7" ht="13.2" x14ac:dyDescent="0.25">
      <c r="C382" s="1"/>
      <c r="G382" s="1"/>
    </row>
    <row r="383" spans="3:7" ht="13.2" x14ac:dyDescent="0.25">
      <c r="C383" s="1"/>
      <c r="G383" s="1"/>
    </row>
    <row r="384" spans="3:7" ht="13.2" x14ac:dyDescent="0.25">
      <c r="C384" s="1"/>
      <c r="G384" s="1"/>
    </row>
    <row r="385" spans="3:7" ht="13.2" x14ac:dyDescent="0.25">
      <c r="C385" s="1"/>
      <c r="G385" s="1"/>
    </row>
    <row r="386" spans="3:7" ht="13.2" x14ac:dyDescent="0.25">
      <c r="C386" s="1"/>
      <c r="G386" s="1"/>
    </row>
    <row r="387" spans="3:7" ht="13.2" x14ac:dyDescent="0.25">
      <c r="C387" s="1"/>
      <c r="G387" s="1"/>
    </row>
    <row r="388" spans="3:7" ht="13.2" x14ac:dyDescent="0.25">
      <c r="C388" s="1"/>
      <c r="G388" s="1"/>
    </row>
    <row r="389" spans="3:7" ht="13.2" x14ac:dyDescent="0.25">
      <c r="C389" s="1"/>
      <c r="G389" s="1"/>
    </row>
    <row r="390" spans="3:7" ht="13.2" x14ac:dyDescent="0.25">
      <c r="C390" s="1"/>
      <c r="G390" s="1"/>
    </row>
    <row r="391" spans="3:7" ht="13.2" x14ac:dyDescent="0.25">
      <c r="C391" s="1"/>
      <c r="G391" s="1"/>
    </row>
    <row r="392" spans="3:7" ht="13.2" x14ac:dyDescent="0.25">
      <c r="C392" s="1"/>
      <c r="G392" s="1"/>
    </row>
    <row r="393" spans="3:7" ht="13.2" x14ac:dyDescent="0.25">
      <c r="C393" s="1"/>
      <c r="G393" s="1"/>
    </row>
    <row r="394" spans="3:7" ht="13.2" x14ac:dyDescent="0.25">
      <c r="C394" s="1"/>
      <c r="G394" s="1"/>
    </row>
    <row r="395" spans="3:7" ht="13.2" x14ac:dyDescent="0.25">
      <c r="C395" s="1"/>
      <c r="G395" s="1"/>
    </row>
    <row r="396" spans="3:7" ht="13.2" x14ac:dyDescent="0.25">
      <c r="C396" s="1"/>
      <c r="G396" s="1"/>
    </row>
    <row r="397" spans="3:7" ht="13.2" x14ac:dyDescent="0.25">
      <c r="C397" s="1"/>
      <c r="G397" s="1"/>
    </row>
    <row r="398" spans="3:7" ht="13.2" x14ac:dyDescent="0.25">
      <c r="C398" s="1"/>
      <c r="G398" s="1"/>
    </row>
    <row r="399" spans="3:7" ht="13.2" x14ac:dyDescent="0.25">
      <c r="C399" s="1"/>
      <c r="G399" s="1"/>
    </row>
    <row r="400" spans="3:7" ht="13.2" x14ac:dyDescent="0.25">
      <c r="C400" s="1"/>
      <c r="G400" s="1"/>
    </row>
    <row r="401" spans="3:7" ht="13.2" x14ac:dyDescent="0.25">
      <c r="C401" s="1"/>
      <c r="G401" s="1"/>
    </row>
    <row r="402" spans="3:7" ht="13.2" x14ac:dyDescent="0.25">
      <c r="C402" s="1"/>
      <c r="G402" s="1"/>
    </row>
    <row r="403" spans="3:7" ht="13.2" x14ac:dyDescent="0.25">
      <c r="C403" s="1"/>
      <c r="G403" s="1"/>
    </row>
    <row r="404" spans="3:7" ht="13.2" x14ac:dyDescent="0.25">
      <c r="C404" s="1"/>
      <c r="G404" s="1"/>
    </row>
    <row r="405" spans="3:7" ht="13.2" x14ac:dyDescent="0.25">
      <c r="C405" s="1"/>
      <c r="G405" s="1"/>
    </row>
    <row r="406" spans="3:7" ht="13.2" x14ac:dyDescent="0.25">
      <c r="C406" s="1"/>
      <c r="G406" s="1"/>
    </row>
    <row r="407" spans="3:7" ht="13.2" x14ac:dyDescent="0.25">
      <c r="C407" s="1"/>
      <c r="G407" s="1"/>
    </row>
    <row r="408" spans="3:7" ht="13.2" x14ac:dyDescent="0.25">
      <c r="C408" s="1"/>
      <c r="G408" s="1"/>
    </row>
    <row r="409" spans="3:7" ht="13.2" x14ac:dyDescent="0.25">
      <c r="C409" s="1"/>
      <c r="G409" s="1"/>
    </row>
    <row r="410" spans="3:7" ht="13.2" x14ac:dyDescent="0.25">
      <c r="C410" s="1"/>
      <c r="G410" s="1"/>
    </row>
    <row r="411" spans="3:7" ht="13.2" x14ac:dyDescent="0.25">
      <c r="C411" s="1"/>
      <c r="G411" s="1"/>
    </row>
    <row r="412" spans="3:7" ht="13.2" x14ac:dyDescent="0.25">
      <c r="C412" s="1"/>
      <c r="G412" s="1"/>
    </row>
    <row r="413" spans="3:7" ht="13.2" x14ac:dyDescent="0.25">
      <c r="C413" s="1"/>
      <c r="G413" s="1"/>
    </row>
    <row r="414" spans="3:7" ht="13.2" x14ac:dyDescent="0.25">
      <c r="C414" s="1"/>
      <c r="G414" s="1"/>
    </row>
    <row r="415" spans="3:7" ht="13.2" x14ac:dyDescent="0.25">
      <c r="C415" s="1"/>
      <c r="G415" s="1"/>
    </row>
    <row r="416" spans="3:7" ht="13.2" x14ac:dyDescent="0.25">
      <c r="C416" s="1"/>
      <c r="G416" s="1"/>
    </row>
    <row r="417" spans="3:7" ht="13.2" x14ac:dyDescent="0.25">
      <c r="C417" s="1"/>
      <c r="G417" s="1"/>
    </row>
    <row r="418" spans="3:7" ht="13.2" x14ac:dyDescent="0.25">
      <c r="C418" s="1"/>
      <c r="G418" s="1"/>
    </row>
    <row r="419" spans="3:7" ht="13.2" x14ac:dyDescent="0.25">
      <c r="C419" s="1"/>
      <c r="G419" s="1"/>
    </row>
    <row r="420" spans="3:7" ht="13.2" x14ac:dyDescent="0.25">
      <c r="C420" s="1"/>
      <c r="G420" s="1"/>
    </row>
    <row r="421" spans="3:7" ht="13.2" x14ac:dyDescent="0.25">
      <c r="C421" s="1"/>
      <c r="G421" s="1"/>
    </row>
    <row r="422" spans="3:7" ht="13.2" x14ac:dyDescent="0.25">
      <c r="C422" s="1"/>
      <c r="G422" s="1"/>
    </row>
    <row r="423" spans="3:7" ht="13.2" x14ac:dyDescent="0.25">
      <c r="C423" s="1"/>
      <c r="G423" s="1"/>
    </row>
    <row r="424" spans="3:7" ht="13.2" x14ac:dyDescent="0.25">
      <c r="C424" s="1"/>
      <c r="G424" s="1"/>
    </row>
    <row r="425" spans="3:7" ht="13.2" x14ac:dyDescent="0.25">
      <c r="C425" s="1"/>
      <c r="G425" s="1"/>
    </row>
    <row r="426" spans="3:7" ht="13.2" x14ac:dyDescent="0.25">
      <c r="C426" s="1"/>
      <c r="G426" s="1"/>
    </row>
    <row r="427" spans="3:7" ht="13.2" x14ac:dyDescent="0.25">
      <c r="C427" s="1"/>
      <c r="G427" s="1"/>
    </row>
    <row r="428" spans="3:7" ht="13.2" x14ac:dyDescent="0.25">
      <c r="C428" s="1"/>
      <c r="G428" s="1"/>
    </row>
    <row r="429" spans="3:7" ht="13.2" x14ac:dyDescent="0.25">
      <c r="C429" s="1"/>
      <c r="G429" s="1"/>
    </row>
    <row r="430" spans="3:7" ht="13.2" x14ac:dyDescent="0.25">
      <c r="C430" s="1"/>
      <c r="G430" s="1"/>
    </row>
    <row r="431" spans="3:7" ht="13.2" x14ac:dyDescent="0.25">
      <c r="C431" s="1"/>
      <c r="G431" s="1"/>
    </row>
    <row r="432" spans="3:7" ht="13.2" x14ac:dyDescent="0.25">
      <c r="C432" s="1"/>
      <c r="G432" s="1"/>
    </row>
    <row r="433" spans="3:7" ht="13.2" x14ac:dyDescent="0.25">
      <c r="C433" s="1"/>
      <c r="G433" s="1"/>
    </row>
    <row r="434" spans="3:7" ht="13.2" x14ac:dyDescent="0.25">
      <c r="C434" s="1"/>
      <c r="G434" s="1"/>
    </row>
    <row r="435" spans="3:7" ht="13.2" x14ac:dyDescent="0.25">
      <c r="C435" s="1"/>
      <c r="G435" s="1"/>
    </row>
    <row r="436" spans="3:7" ht="13.2" x14ac:dyDescent="0.25">
      <c r="C436" s="1"/>
      <c r="G436" s="1"/>
    </row>
    <row r="437" spans="3:7" ht="13.2" x14ac:dyDescent="0.25">
      <c r="C437" s="1"/>
      <c r="G437" s="1"/>
    </row>
    <row r="438" spans="3:7" ht="13.2" x14ac:dyDescent="0.25">
      <c r="C438" s="1"/>
      <c r="G438" s="1"/>
    </row>
    <row r="439" spans="3:7" ht="13.2" x14ac:dyDescent="0.25">
      <c r="C439" s="1"/>
      <c r="G439" s="1"/>
    </row>
    <row r="440" spans="3:7" ht="13.2" x14ac:dyDescent="0.25">
      <c r="C440" s="1"/>
      <c r="G440" s="1"/>
    </row>
    <row r="441" spans="3:7" ht="13.2" x14ac:dyDescent="0.25">
      <c r="C441" s="1"/>
      <c r="G441" s="1"/>
    </row>
    <row r="442" spans="3:7" ht="13.2" x14ac:dyDescent="0.25">
      <c r="C442" s="1"/>
      <c r="G442" s="1"/>
    </row>
    <row r="443" spans="3:7" ht="13.2" x14ac:dyDescent="0.25">
      <c r="C443" s="1"/>
      <c r="G443" s="1"/>
    </row>
    <row r="444" spans="3:7" ht="13.2" x14ac:dyDescent="0.25">
      <c r="C444" s="1"/>
      <c r="G444" s="1"/>
    </row>
    <row r="445" spans="3:7" ht="13.2" x14ac:dyDescent="0.25">
      <c r="C445" s="1"/>
      <c r="G445" s="1"/>
    </row>
    <row r="446" spans="3:7" ht="13.2" x14ac:dyDescent="0.25">
      <c r="C446" s="1"/>
      <c r="G446" s="1"/>
    </row>
    <row r="447" spans="3:7" ht="13.2" x14ac:dyDescent="0.25">
      <c r="C447" s="1"/>
      <c r="G447" s="1"/>
    </row>
    <row r="448" spans="3:7" ht="13.2" x14ac:dyDescent="0.25">
      <c r="C448" s="1"/>
      <c r="G448" s="1"/>
    </row>
    <row r="449" spans="3:7" ht="13.2" x14ac:dyDescent="0.25">
      <c r="C449" s="1"/>
      <c r="G449" s="1"/>
    </row>
    <row r="450" spans="3:7" ht="13.2" x14ac:dyDescent="0.25">
      <c r="C450" s="1"/>
      <c r="G450" s="1"/>
    </row>
    <row r="451" spans="3:7" ht="13.2" x14ac:dyDescent="0.25">
      <c r="C451" s="1"/>
      <c r="G451" s="1"/>
    </row>
    <row r="452" spans="3:7" ht="13.2" x14ac:dyDescent="0.25">
      <c r="C452" s="1"/>
      <c r="G452" s="1"/>
    </row>
    <row r="453" spans="3:7" ht="13.2" x14ac:dyDescent="0.25">
      <c r="C453" s="1"/>
      <c r="G453" s="1"/>
    </row>
    <row r="454" spans="3:7" ht="13.2" x14ac:dyDescent="0.25">
      <c r="C454" s="1"/>
      <c r="G454" s="1"/>
    </row>
    <row r="455" spans="3:7" ht="13.2" x14ac:dyDescent="0.25">
      <c r="C455" s="1"/>
      <c r="G455" s="1"/>
    </row>
    <row r="456" spans="3:7" ht="13.2" x14ac:dyDescent="0.25">
      <c r="C456" s="1"/>
      <c r="G456" s="1"/>
    </row>
    <row r="457" spans="3:7" ht="13.2" x14ac:dyDescent="0.25">
      <c r="C457" s="1"/>
      <c r="G457" s="1"/>
    </row>
    <row r="458" spans="3:7" ht="13.2" x14ac:dyDescent="0.25">
      <c r="C458" s="1"/>
      <c r="G458" s="1"/>
    </row>
    <row r="459" spans="3:7" ht="13.2" x14ac:dyDescent="0.25">
      <c r="C459" s="1"/>
      <c r="G459" s="1"/>
    </row>
    <row r="460" spans="3:7" ht="13.2" x14ac:dyDescent="0.25">
      <c r="C460" s="1"/>
      <c r="G460" s="1"/>
    </row>
    <row r="461" spans="3:7" ht="13.2" x14ac:dyDescent="0.25">
      <c r="C461" s="1"/>
      <c r="G461" s="1"/>
    </row>
    <row r="462" spans="3:7" ht="13.2" x14ac:dyDescent="0.25">
      <c r="C462" s="1"/>
      <c r="G462" s="1"/>
    </row>
    <row r="463" spans="3:7" ht="13.2" x14ac:dyDescent="0.25">
      <c r="C463" s="1"/>
      <c r="G463" s="1"/>
    </row>
    <row r="464" spans="3:7" ht="13.2" x14ac:dyDescent="0.25">
      <c r="C464" s="1"/>
      <c r="G464" s="1"/>
    </row>
    <row r="465" spans="3:7" ht="13.2" x14ac:dyDescent="0.25">
      <c r="C465" s="1"/>
      <c r="G465" s="1"/>
    </row>
    <row r="466" spans="3:7" ht="13.2" x14ac:dyDescent="0.25">
      <c r="C466" s="1"/>
      <c r="G466" s="1"/>
    </row>
    <row r="467" spans="3:7" ht="13.2" x14ac:dyDescent="0.25">
      <c r="C467" s="1"/>
      <c r="G467" s="1"/>
    </row>
    <row r="468" spans="3:7" ht="13.2" x14ac:dyDescent="0.25">
      <c r="C468" s="1"/>
      <c r="G468" s="1"/>
    </row>
    <row r="469" spans="3:7" ht="13.2" x14ac:dyDescent="0.25">
      <c r="C469" s="1"/>
      <c r="G469" s="1"/>
    </row>
    <row r="470" spans="3:7" ht="13.2" x14ac:dyDescent="0.25">
      <c r="C470" s="1"/>
      <c r="G470" s="1"/>
    </row>
    <row r="471" spans="3:7" ht="13.2" x14ac:dyDescent="0.25">
      <c r="C471" s="1"/>
      <c r="G471" s="1"/>
    </row>
    <row r="472" spans="3:7" ht="13.2" x14ac:dyDescent="0.25">
      <c r="C472" s="1"/>
      <c r="G472" s="1"/>
    </row>
    <row r="473" spans="3:7" ht="13.2" x14ac:dyDescent="0.25">
      <c r="C473" s="1"/>
      <c r="G473" s="1"/>
    </row>
    <row r="474" spans="3:7" ht="13.2" x14ac:dyDescent="0.25">
      <c r="C474" s="1"/>
      <c r="G474" s="1"/>
    </row>
    <row r="475" spans="3:7" ht="13.2" x14ac:dyDescent="0.25">
      <c r="C475" s="1"/>
      <c r="G475" s="1"/>
    </row>
    <row r="476" spans="3:7" ht="13.2" x14ac:dyDescent="0.25">
      <c r="C476" s="1"/>
      <c r="G476" s="1"/>
    </row>
    <row r="477" spans="3:7" ht="13.2" x14ac:dyDescent="0.25">
      <c r="C477" s="1"/>
      <c r="G477" s="1"/>
    </row>
    <row r="478" spans="3:7" ht="13.2" x14ac:dyDescent="0.25">
      <c r="C478" s="1"/>
      <c r="G478" s="1"/>
    </row>
    <row r="479" spans="3:7" ht="13.2" x14ac:dyDescent="0.25">
      <c r="C479" s="1"/>
      <c r="G479" s="1"/>
    </row>
    <row r="480" spans="3:7" ht="13.2" x14ac:dyDescent="0.25">
      <c r="C480" s="1"/>
      <c r="G480" s="1"/>
    </row>
    <row r="481" spans="3:7" ht="13.2" x14ac:dyDescent="0.25">
      <c r="C481" s="1"/>
      <c r="G481" s="1"/>
    </row>
    <row r="482" spans="3:7" ht="13.2" x14ac:dyDescent="0.25">
      <c r="C482" s="1"/>
      <c r="G482" s="1"/>
    </row>
    <row r="483" spans="3:7" ht="13.2" x14ac:dyDescent="0.25">
      <c r="C483" s="1"/>
      <c r="G483" s="1"/>
    </row>
    <row r="484" spans="3:7" ht="13.2" x14ac:dyDescent="0.25">
      <c r="C484" s="1"/>
      <c r="G484" s="1"/>
    </row>
    <row r="485" spans="3:7" ht="13.2" x14ac:dyDescent="0.25">
      <c r="C485" s="1"/>
      <c r="G485" s="1"/>
    </row>
    <row r="486" spans="3:7" ht="13.2" x14ac:dyDescent="0.25">
      <c r="C486" s="1"/>
      <c r="G486" s="1"/>
    </row>
    <row r="487" spans="3:7" ht="13.2" x14ac:dyDescent="0.25">
      <c r="C487" s="1"/>
      <c r="G487" s="1"/>
    </row>
    <row r="488" spans="3:7" ht="13.2" x14ac:dyDescent="0.25">
      <c r="C488" s="1"/>
      <c r="G488" s="1"/>
    </row>
    <row r="489" spans="3:7" ht="13.2" x14ac:dyDescent="0.25">
      <c r="C489" s="1"/>
      <c r="G489" s="1"/>
    </row>
    <row r="490" spans="3:7" ht="13.2" x14ac:dyDescent="0.25">
      <c r="C490" s="1"/>
      <c r="G490" s="1"/>
    </row>
    <row r="491" spans="3:7" ht="13.2" x14ac:dyDescent="0.25">
      <c r="C491" s="1"/>
      <c r="G491" s="1"/>
    </row>
    <row r="492" spans="3:7" ht="13.2" x14ac:dyDescent="0.25">
      <c r="C492" s="1"/>
      <c r="G492" s="1"/>
    </row>
    <row r="493" spans="3:7" ht="13.2" x14ac:dyDescent="0.25">
      <c r="C493" s="1"/>
      <c r="G493" s="1"/>
    </row>
    <row r="494" spans="3:7" ht="13.2" x14ac:dyDescent="0.25">
      <c r="C494" s="1"/>
      <c r="G494" s="1"/>
    </row>
    <row r="495" spans="3:7" ht="13.2" x14ac:dyDescent="0.25">
      <c r="C495" s="1"/>
      <c r="G495" s="1"/>
    </row>
    <row r="496" spans="3:7" ht="13.2" x14ac:dyDescent="0.25">
      <c r="C496" s="1"/>
      <c r="G496" s="1"/>
    </row>
    <row r="497" spans="3:7" ht="13.2" x14ac:dyDescent="0.25">
      <c r="C497" s="1"/>
      <c r="G497" s="1"/>
    </row>
    <row r="498" spans="3:7" ht="13.2" x14ac:dyDescent="0.25">
      <c r="C498" s="1"/>
      <c r="G498" s="1"/>
    </row>
    <row r="499" spans="3:7" ht="13.2" x14ac:dyDescent="0.25">
      <c r="C499" s="1"/>
      <c r="G499" s="1"/>
    </row>
    <row r="500" spans="3:7" ht="13.2" x14ac:dyDescent="0.25">
      <c r="C500" s="1"/>
      <c r="G500" s="1"/>
    </row>
    <row r="501" spans="3:7" ht="13.2" x14ac:dyDescent="0.25">
      <c r="C501" s="1"/>
      <c r="G501" s="1"/>
    </row>
    <row r="502" spans="3:7" ht="13.2" x14ac:dyDescent="0.25">
      <c r="C502" s="1"/>
      <c r="G502" s="1"/>
    </row>
    <row r="503" spans="3:7" ht="13.2" x14ac:dyDescent="0.25">
      <c r="C503" s="1"/>
      <c r="G503" s="1"/>
    </row>
    <row r="504" spans="3:7" ht="13.2" x14ac:dyDescent="0.25">
      <c r="C504" s="1"/>
      <c r="G504" s="1"/>
    </row>
    <row r="505" spans="3:7" ht="13.2" x14ac:dyDescent="0.25">
      <c r="C505" s="1"/>
      <c r="G505" s="1"/>
    </row>
    <row r="506" spans="3:7" ht="13.2" x14ac:dyDescent="0.25">
      <c r="C506" s="1"/>
      <c r="G506" s="1"/>
    </row>
    <row r="507" spans="3:7" ht="13.2" x14ac:dyDescent="0.25">
      <c r="C507" s="1"/>
      <c r="G507" s="1"/>
    </row>
    <row r="508" spans="3:7" ht="13.2" x14ac:dyDescent="0.25">
      <c r="C508" s="1"/>
      <c r="G508" s="1"/>
    </row>
    <row r="509" spans="3:7" ht="13.2" x14ac:dyDescent="0.25">
      <c r="C509" s="1"/>
      <c r="G509" s="1"/>
    </row>
    <row r="510" spans="3:7" ht="13.2" x14ac:dyDescent="0.25">
      <c r="C510" s="1"/>
      <c r="G510" s="1"/>
    </row>
    <row r="511" spans="3:7" ht="13.2" x14ac:dyDescent="0.25">
      <c r="C511" s="1"/>
      <c r="G511" s="1"/>
    </row>
    <row r="512" spans="3:7" ht="13.2" x14ac:dyDescent="0.25">
      <c r="C512" s="1"/>
      <c r="G512" s="1"/>
    </row>
    <row r="513" spans="3:7" ht="13.2" x14ac:dyDescent="0.25">
      <c r="C513" s="1"/>
      <c r="G513" s="1"/>
    </row>
    <row r="514" spans="3:7" ht="13.2" x14ac:dyDescent="0.25">
      <c r="C514" s="1"/>
      <c r="G514" s="1"/>
    </row>
    <row r="515" spans="3:7" ht="13.2" x14ac:dyDescent="0.25">
      <c r="C515" s="1"/>
      <c r="G515" s="1"/>
    </row>
    <row r="516" spans="3:7" ht="13.2" x14ac:dyDescent="0.25">
      <c r="C516" s="1"/>
      <c r="G516" s="1"/>
    </row>
    <row r="517" spans="3:7" ht="13.2" x14ac:dyDescent="0.25">
      <c r="C517" s="1"/>
      <c r="G517" s="1"/>
    </row>
    <row r="518" spans="3:7" ht="13.2" x14ac:dyDescent="0.25">
      <c r="C518" s="1"/>
      <c r="G518" s="1"/>
    </row>
    <row r="519" spans="3:7" ht="13.2" x14ac:dyDescent="0.25">
      <c r="C519" s="1"/>
      <c r="G519" s="1"/>
    </row>
    <row r="520" spans="3:7" ht="13.2" x14ac:dyDescent="0.25">
      <c r="C520" s="1"/>
      <c r="G520" s="1"/>
    </row>
    <row r="521" spans="3:7" ht="13.2" x14ac:dyDescent="0.25">
      <c r="C521" s="1"/>
      <c r="G521" s="1"/>
    </row>
    <row r="522" spans="3:7" ht="13.2" x14ac:dyDescent="0.25">
      <c r="C522" s="1"/>
      <c r="G522" s="1"/>
    </row>
    <row r="523" spans="3:7" ht="13.2" x14ac:dyDescent="0.25">
      <c r="C523" s="1"/>
      <c r="G523" s="1"/>
    </row>
    <row r="524" spans="3:7" ht="13.2" x14ac:dyDescent="0.25">
      <c r="C524" s="1"/>
      <c r="G524" s="1"/>
    </row>
    <row r="525" spans="3:7" ht="13.2" x14ac:dyDescent="0.25">
      <c r="C525" s="1"/>
      <c r="G525" s="1"/>
    </row>
    <row r="526" spans="3:7" ht="13.2" x14ac:dyDescent="0.25">
      <c r="C526" s="1"/>
      <c r="G526" s="1"/>
    </row>
    <row r="527" spans="3:7" ht="13.2" x14ac:dyDescent="0.25">
      <c r="C527" s="1"/>
      <c r="G527" s="1"/>
    </row>
    <row r="528" spans="3:7" ht="13.2" x14ac:dyDescent="0.25">
      <c r="C528" s="1"/>
      <c r="G528" s="1"/>
    </row>
    <row r="529" spans="3:7" ht="13.2" x14ac:dyDescent="0.25">
      <c r="C529" s="1"/>
      <c r="G529" s="1"/>
    </row>
    <row r="530" spans="3:7" ht="13.2" x14ac:dyDescent="0.25">
      <c r="C530" s="1"/>
      <c r="G530" s="1"/>
    </row>
    <row r="531" spans="3:7" ht="13.2" x14ac:dyDescent="0.25">
      <c r="C531" s="1"/>
      <c r="G531" s="1"/>
    </row>
    <row r="532" spans="3:7" ht="13.2" x14ac:dyDescent="0.25">
      <c r="C532" s="1"/>
      <c r="G532" s="1"/>
    </row>
    <row r="533" spans="3:7" ht="13.2" x14ac:dyDescent="0.25">
      <c r="C533" s="1"/>
      <c r="G533" s="1"/>
    </row>
    <row r="534" spans="3:7" ht="13.2" x14ac:dyDescent="0.25">
      <c r="C534" s="1"/>
      <c r="G534" s="1"/>
    </row>
    <row r="535" spans="3:7" ht="13.2" x14ac:dyDescent="0.25">
      <c r="C535" s="1"/>
      <c r="G535" s="1"/>
    </row>
    <row r="536" spans="3:7" ht="13.2" x14ac:dyDescent="0.25">
      <c r="C536" s="1"/>
      <c r="G536" s="1"/>
    </row>
    <row r="537" spans="3:7" ht="13.2" x14ac:dyDescent="0.25">
      <c r="C537" s="1"/>
      <c r="G537" s="1"/>
    </row>
    <row r="538" spans="3:7" ht="13.2" x14ac:dyDescent="0.25">
      <c r="C538" s="1"/>
      <c r="G538" s="1"/>
    </row>
    <row r="539" spans="3:7" ht="13.2" x14ac:dyDescent="0.25">
      <c r="C539" s="1"/>
      <c r="G539" s="1"/>
    </row>
    <row r="540" spans="3:7" ht="13.2" x14ac:dyDescent="0.25">
      <c r="C540" s="1"/>
      <c r="G540" s="1"/>
    </row>
    <row r="541" spans="3:7" ht="13.2" x14ac:dyDescent="0.25">
      <c r="C541" s="1"/>
      <c r="G541" s="1"/>
    </row>
    <row r="542" spans="3:7" ht="13.2" x14ac:dyDescent="0.25">
      <c r="C542" s="1"/>
      <c r="G542" s="1"/>
    </row>
    <row r="543" spans="3:7" ht="13.2" x14ac:dyDescent="0.25">
      <c r="C543" s="1"/>
      <c r="G543" s="1"/>
    </row>
    <row r="544" spans="3:7" ht="13.2" x14ac:dyDescent="0.25">
      <c r="C544" s="1"/>
      <c r="G544" s="1"/>
    </row>
    <row r="545" spans="3:7" ht="13.2" x14ac:dyDescent="0.25">
      <c r="C545" s="1"/>
      <c r="G545" s="1"/>
    </row>
    <row r="546" spans="3:7" ht="13.2" x14ac:dyDescent="0.25">
      <c r="C546" s="1"/>
      <c r="G546" s="1"/>
    </row>
    <row r="547" spans="3:7" ht="13.2" x14ac:dyDescent="0.25">
      <c r="C547" s="1"/>
      <c r="G547" s="1"/>
    </row>
    <row r="548" spans="3:7" ht="13.2" x14ac:dyDescent="0.25">
      <c r="C548" s="1"/>
      <c r="G548" s="1"/>
    </row>
    <row r="549" spans="3:7" ht="13.2" x14ac:dyDescent="0.25">
      <c r="C549" s="1"/>
      <c r="G549" s="1"/>
    </row>
    <row r="550" spans="3:7" ht="13.2" x14ac:dyDescent="0.25">
      <c r="C550" s="1"/>
      <c r="G550" s="1"/>
    </row>
    <row r="551" spans="3:7" ht="13.2" x14ac:dyDescent="0.25">
      <c r="C551" s="1"/>
      <c r="G551" s="1"/>
    </row>
    <row r="552" spans="3:7" ht="13.2" x14ac:dyDescent="0.25">
      <c r="C552" s="1"/>
      <c r="G552" s="1"/>
    </row>
    <row r="553" spans="3:7" ht="13.2" x14ac:dyDescent="0.25">
      <c r="C553" s="1"/>
      <c r="G553" s="1"/>
    </row>
    <row r="554" spans="3:7" ht="13.2" x14ac:dyDescent="0.25">
      <c r="C554" s="1"/>
      <c r="G554" s="1"/>
    </row>
    <row r="555" spans="3:7" ht="13.2" x14ac:dyDescent="0.25">
      <c r="C555" s="1"/>
      <c r="G555" s="1"/>
    </row>
    <row r="556" spans="3:7" ht="13.2" x14ac:dyDescent="0.25">
      <c r="C556" s="1"/>
      <c r="G556" s="1"/>
    </row>
    <row r="557" spans="3:7" ht="13.2" x14ac:dyDescent="0.25">
      <c r="C557" s="1"/>
      <c r="G557" s="1"/>
    </row>
    <row r="558" spans="3:7" ht="13.2" x14ac:dyDescent="0.25">
      <c r="C558" s="1"/>
      <c r="G558" s="1"/>
    </row>
    <row r="559" spans="3:7" ht="13.2" x14ac:dyDescent="0.25">
      <c r="C559" s="1"/>
      <c r="G559" s="1"/>
    </row>
    <row r="560" spans="3:7" ht="13.2" x14ac:dyDescent="0.25">
      <c r="C560" s="1"/>
      <c r="G560" s="1"/>
    </row>
    <row r="561" spans="3:7" ht="13.2" x14ac:dyDescent="0.25">
      <c r="C561" s="1"/>
      <c r="G561" s="1"/>
    </row>
    <row r="562" spans="3:7" ht="13.2" x14ac:dyDescent="0.25">
      <c r="C562" s="1"/>
      <c r="G562" s="1"/>
    </row>
    <row r="563" spans="3:7" ht="13.2" x14ac:dyDescent="0.25">
      <c r="C563" s="1"/>
      <c r="G563" s="1"/>
    </row>
    <row r="564" spans="3:7" ht="13.2" x14ac:dyDescent="0.25">
      <c r="C564" s="1"/>
      <c r="G564" s="1"/>
    </row>
    <row r="565" spans="3:7" ht="13.2" x14ac:dyDescent="0.25">
      <c r="C565" s="1"/>
      <c r="G565" s="1"/>
    </row>
    <row r="566" spans="3:7" ht="13.2" x14ac:dyDescent="0.25">
      <c r="C566" s="1"/>
      <c r="G566" s="1"/>
    </row>
    <row r="567" spans="3:7" ht="13.2" x14ac:dyDescent="0.25">
      <c r="C567" s="1"/>
      <c r="G567" s="1"/>
    </row>
    <row r="568" spans="3:7" ht="13.2" x14ac:dyDescent="0.25">
      <c r="C568" s="1"/>
      <c r="G568" s="1"/>
    </row>
    <row r="569" spans="3:7" ht="13.2" x14ac:dyDescent="0.25">
      <c r="C569" s="1"/>
      <c r="G569" s="1"/>
    </row>
    <row r="570" spans="3:7" ht="13.2" x14ac:dyDescent="0.25">
      <c r="C570" s="1"/>
      <c r="G570" s="1"/>
    </row>
    <row r="571" spans="3:7" ht="13.2" x14ac:dyDescent="0.25">
      <c r="C571" s="1"/>
      <c r="G571" s="1"/>
    </row>
    <row r="572" spans="3:7" ht="13.2" x14ac:dyDescent="0.25">
      <c r="C572" s="1"/>
      <c r="G572" s="1"/>
    </row>
    <row r="573" spans="3:7" ht="13.2" x14ac:dyDescent="0.25">
      <c r="C573" s="1"/>
      <c r="G573" s="1"/>
    </row>
    <row r="574" spans="3:7" ht="13.2" x14ac:dyDescent="0.25">
      <c r="C574" s="1"/>
      <c r="G574" s="1"/>
    </row>
    <row r="575" spans="3:7" ht="13.2" x14ac:dyDescent="0.25">
      <c r="C575" s="1"/>
      <c r="G575" s="1"/>
    </row>
    <row r="576" spans="3:7" ht="13.2" x14ac:dyDescent="0.25">
      <c r="C576" s="1"/>
      <c r="G576" s="1"/>
    </row>
    <row r="577" spans="3:7" ht="13.2" x14ac:dyDescent="0.25">
      <c r="C577" s="1"/>
      <c r="G577" s="1"/>
    </row>
    <row r="578" spans="3:7" ht="13.2" x14ac:dyDescent="0.25">
      <c r="C578" s="1"/>
      <c r="G578" s="1"/>
    </row>
    <row r="579" spans="3:7" ht="13.2" x14ac:dyDescent="0.25">
      <c r="C579" s="1"/>
      <c r="G579" s="1"/>
    </row>
    <row r="580" spans="3:7" ht="13.2" x14ac:dyDescent="0.25">
      <c r="C580" s="1"/>
      <c r="G580" s="1"/>
    </row>
    <row r="581" spans="3:7" ht="13.2" x14ac:dyDescent="0.25">
      <c r="C581" s="1"/>
      <c r="G581" s="1"/>
    </row>
    <row r="582" spans="3:7" ht="13.2" x14ac:dyDescent="0.25">
      <c r="C582" s="1"/>
      <c r="G582" s="1"/>
    </row>
    <row r="583" spans="3:7" ht="13.2" x14ac:dyDescent="0.25">
      <c r="C583" s="1"/>
      <c r="G583" s="1"/>
    </row>
    <row r="584" spans="3:7" ht="13.2" x14ac:dyDescent="0.25">
      <c r="C584" s="1"/>
      <c r="G584" s="1"/>
    </row>
    <row r="585" spans="3:7" ht="13.2" x14ac:dyDescent="0.25">
      <c r="C585" s="1"/>
      <c r="G585" s="1"/>
    </row>
    <row r="586" spans="3:7" ht="13.2" x14ac:dyDescent="0.25">
      <c r="C586" s="1"/>
      <c r="G586" s="1"/>
    </row>
    <row r="587" spans="3:7" ht="13.2" x14ac:dyDescent="0.25">
      <c r="C587" s="1"/>
      <c r="G587" s="1"/>
    </row>
    <row r="588" spans="3:7" ht="13.2" x14ac:dyDescent="0.25">
      <c r="C588" s="1"/>
      <c r="G588" s="1"/>
    </row>
    <row r="589" spans="3:7" ht="13.2" x14ac:dyDescent="0.25">
      <c r="C589" s="1"/>
      <c r="G589" s="1"/>
    </row>
    <row r="590" spans="3:7" ht="13.2" x14ac:dyDescent="0.25">
      <c r="C590" s="1"/>
      <c r="G590" s="1"/>
    </row>
    <row r="591" spans="3:7" ht="13.2" x14ac:dyDescent="0.25">
      <c r="C591" s="1"/>
      <c r="G591" s="1"/>
    </row>
    <row r="592" spans="3:7" ht="13.2" x14ac:dyDescent="0.25">
      <c r="C592" s="1"/>
      <c r="G592" s="1"/>
    </row>
    <row r="593" spans="3:7" ht="13.2" x14ac:dyDescent="0.25">
      <c r="C593" s="1"/>
      <c r="G593" s="1"/>
    </row>
    <row r="594" spans="3:7" ht="13.2" x14ac:dyDescent="0.25">
      <c r="C594" s="1"/>
      <c r="G594" s="1"/>
    </row>
    <row r="595" spans="3:7" ht="13.2" x14ac:dyDescent="0.25">
      <c r="C595" s="1"/>
      <c r="G595" s="1"/>
    </row>
    <row r="596" spans="3:7" ht="13.2" x14ac:dyDescent="0.25">
      <c r="C596" s="1"/>
      <c r="G596" s="1"/>
    </row>
    <row r="597" spans="3:7" ht="13.2" x14ac:dyDescent="0.25">
      <c r="C597" s="1"/>
      <c r="G597" s="1"/>
    </row>
    <row r="598" spans="3:7" ht="13.2" x14ac:dyDescent="0.25">
      <c r="C598" s="1"/>
      <c r="G598" s="1"/>
    </row>
    <row r="599" spans="3:7" ht="13.2" x14ac:dyDescent="0.25">
      <c r="C599" s="1"/>
      <c r="G599" s="1"/>
    </row>
    <row r="600" spans="3:7" ht="13.2" x14ac:dyDescent="0.25">
      <c r="C600" s="1"/>
      <c r="G600" s="1"/>
    </row>
    <row r="601" spans="3:7" ht="13.2" x14ac:dyDescent="0.25">
      <c r="C601" s="1"/>
      <c r="G601" s="1"/>
    </row>
    <row r="602" spans="3:7" ht="13.2" x14ac:dyDescent="0.25">
      <c r="C602" s="1"/>
      <c r="G602" s="1"/>
    </row>
    <row r="603" spans="3:7" ht="13.2" x14ac:dyDescent="0.25">
      <c r="C603" s="1"/>
      <c r="G603" s="1"/>
    </row>
    <row r="604" spans="3:7" ht="13.2" x14ac:dyDescent="0.25">
      <c r="C604" s="1"/>
      <c r="G604" s="1"/>
    </row>
    <row r="605" spans="3:7" ht="13.2" x14ac:dyDescent="0.25">
      <c r="C605" s="1"/>
      <c r="G605" s="1"/>
    </row>
    <row r="606" spans="3:7" ht="13.2" x14ac:dyDescent="0.25">
      <c r="C606" s="1"/>
      <c r="G606" s="1"/>
    </row>
    <row r="607" spans="3:7" ht="13.2" x14ac:dyDescent="0.25">
      <c r="C607" s="1"/>
      <c r="G607" s="1"/>
    </row>
    <row r="608" spans="3:7" ht="13.2" x14ac:dyDescent="0.25">
      <c r="C608" s="1"/>
      <c r="G608" s="1"/>
    </row>
    <row r="609" spans="3:7" ht="13.2" x14ac:dyDescent="0.25">
      <c r="C609" s="1"/>
      <c r="G609" s="1"/>
    </row>
    <row r="610" spans="3:7" ht="13.2" x14ac:dyDescent="0.25">
      <c r="C610" s="1"/>
      <c r="G610" s="1"/>
    </row>
    <row r="611" spans="3:7" ht="13.2" x14ac:dyDescent="0.25">
      <c r="C611" s="1"/>
      <c r="G611" s="1"/>
    </row>
    <row r="612" spans="3:7" ht="13.2" x14ac:dyDescent="0.25">
      <c r="C612" s="1"/>
      <c r="G612" s="1"/>
    </row>
    <row r="613" spans="3:7" ht="13.2" x14ac:dyDescent="0.25">
      <c r="C613" s="1"/>
      <c r="G613" s="1"/>
    </row>
    <row r="614" spans="3:7" ht="13.2" x14ac:dyDescent="0.25">
      <c r="C614" s="1"/>
      <c r="G614" s="1"/>
    </row>
    <row r="615" spans="3:7" ht="13.2" x14ac:dyDescent="0.25">
      <c r="C615" s="1"/>
      <c r="G615" s="1"/>
    </row>
    <row r="616" spans="3:7" ht="13.2" x14ac:dyDescent="0.25">
      <c r="C616" s="1"/>
      <c r="G616" s="1"/>
    </row>
    <row r="617" spans="3:7" ht="13.2" x14ac:dyDescent="0.25">
      <c r="C617" s="1"/>
      <c r="G617" s="1"/>
    </row>
    <row r="618" spans="3:7" ht="13.2" x14ac:dyDescent="0.25">
      <c r="C618" s="1"/>
      <c r="G618" s="1"/>
    </row>
    <row r="619" spans="3:7" ht="13.2" x14ac:dyDescent="0.25">
      <c r="C619" s="1"/>
      <c r="G619" s="1"/>
    </row>
    <row r="620" spans="3:7" ht="13.2" x14ac:dyDescent="0.25">
      <c r="C620" s="1"/>
      <c r="G620" s="1"/>
    </row>
    <row r="621" spans="3:7" ht="13.2" x14ac:dyDescent="0.25">
      <c r="C621" s="1"/>
      <c r="G621" s="1"/>
    </row>
    <row r="622" spans="3:7" ht="13.2" x14ac:dyDescent="0.25">
      <c r="C622" s="1"/>
      <c r="G622" s="1"/>
    </row>
    <row r="623" spans="3:7" ht="13.2" x14ac:dyDescent="0.25">
      <c r="C623" s="1"/>
      <c r="G623" s="1"/>
    </row>
    <row r="624" spans="3:7" ht="13.2" x14ac:dyDescent="0.25">
      <c r="C624" s="1"/>
      <c r="G624" s="1"/>
    </row>
    <row r="625" spans="3:7" ht="13.2" x14ac:dyDescent="0.25">
      <c r="C625" s="1"/>
      <c r="G625" s="1"/>
    </row>
    <row r="626" spans="3:7" ht="13.2" x14ac:dyDescent="0.25">
      <c r="C626" s="1"/>
      <c r="G626" s="1"/>
    </row>
    <row r="627" spans="3:7" ht="13.2" x14ac:dyDescent="0.25">
      <c r="C627" s="1"/>
      <c r="G627" s="1"/>
    </row>
    <row r="628" spans="3:7" ht="13.2" x14ac:dyDescent="0.25">
      <c r="C628" s="1"/>
      <c r="G628" s="1"/>
    </row>
    <row r="629" spans="3:7" ht="13.2" x14ac:dyDescent="0.25">
      <c r="C629" s="1"/>
      <c r="G629" s="1"/>
    </row>
    <row r="630" spans="3:7" ht="13.2" x14ac:dyDescent="0.25">
      <c r="C630" s="1"/>
      <c r="G630" s="1"/>
    </row>
    <row r="631" spans="3:7" ht="13.2" x14ac:dyDescent="0.25">
      <c r="C631" s="1"/>
      <c r="G631" s="1"/>
    </row>
    <row r="632" spans="3:7" ht="13.2" x14ac:dyDescent="0.25">
      <c r="C632" s="1"/>
      <c r="G632" s="1"/>
    </row>
    <row r="633" spans="3:7" ht="13.2" x14ac:dyDescent="0.25">
      <c r="C633" s="1"/>
      <c r="G633" s="1"/>
    </row>
    <row r="634" spans="3:7" ht="13.2" x14ac:dyDescent="0.25">
      <c r="C634" s="1"/>
      <c r="G634" s="1"/>
    </row>
    <row r="635" spans="3:7" ht="13.2" x14ac:dyDescent="0.25">
      <c r="C635" s="1"/>
      <c r="G635" s="1"/>
    </row>
    <row r="636" spans="3:7" ht="13.2" x14ac:dyDescent="0.25">
      <c r="C636" s="1"/>
      <c r="G636" s="1"/>
    </row>
    <row r="637" spans="3:7" ht="13.2" x14ac:dyDescent="0.25">
      <c r="C637" s="1"/>
      <c r="G637" s="1"/>
    </row>
    <row r="638" spans="3:7" ht="13.2" x14ac:dyDescent="0.25">
      <c r="C638" s="1"/>
      <c r="G638" s="1"/>
    </row>
    <row r="639" spans="3:7" ht="13.2" x14ac:dyDescent="0.25">
      <c r="C639" s="1"/>
      <c r="G639" s="1"/>
    </row>
    <row r="640" spans="3:7" ht="13.2" x14ac:dyDescent="0.25">
      <c r="C640" s="1"/>
      <c r="G640" s="1"/>
    </row>
    <row r="641" spans="3:7" ht="13.2" x14ac:dyDescent="0.25">
      <c r="C641" s="1"/>
      <c r="G641" s="1"/>
    </row>
    <row r="642" spans="3:7" ht="13.2" x14ac:dyDescent="0.25">
      <c r="C642" s="1"/>
      <c r="G642" s="1"/>
    </row>
    <row r="643" spans="3:7" ht="13.2" x14ac:dyDescent="0.25">
      <c r="C643" s="1"/>
      <c r="G643" s="1"/>
    </row>
    <row r="644" spans="3:7" ht="13.2" x14ac:dyDescent="0.25">
      <c r="C644" s="1"/>
      <c r="G644" s="1"/>
    </row>
    <row r="645" spans="3:7" ht="13.2" x14ac:dyDescent="0.25">
      <c r="C645" s="1"/>
      <c r="G645" s="1"/>
    </row>
    <row r="646" spans="3:7" ht="13.2" x14ac:dyDescent="0.25">
      <c r="C646" s="1"/>
      <c r="G646" s="1"/>
    </row>
    <row r="647" spans="3:7" ht="13.2" x14ac:dyDescent="0.25">
      <c r="C647" s="1"/>
      <c r="G647" s="1"/>
    </row>
    <row r="648" spans="3:7" ht="13.2" x14ac:dyDescent="0.25">
      <c r="C648" s="1"/>
      <c r="G648" s="1"/>
    </row>
    <row r="649" spans="3:7" ht="13.2" x14ac:dyDescent="0.25">
      <c r="C649" s="1"/>
      <c r="G649" s="1"/>
    </row>
    <row r="650" spans="3:7" ht="13.2" x14ac:dyDescent="0.25">
      <c r="C650" s="1"/>
      <c r="G650" s="1"/>
    </row>
    <row r="651" spans="3:7" ht="13.2" x14ac:dyDescent="0.25">
      <c r="C651" s="1"/>
      <c r="G651" s="1"/>
    </row>
    <row r="652" spans="3:7" ht="13.2" x14ac:dyDescent="0.25">
      <c r="C652" s="1"/>
      <c r="G652" s="1"/>
    </row>
    <row r="653" spans="3:7" ht="13.2" x14ac:dyDescent="0.25">
      <c r="C653" s="1"/>
      <c r="G653" s="1"/>
    </row>
    <row r="654" spans="3:7" ht="13.2" x14ac:dyDescent="0.25">
      <c r="C654" s="1"/>
      <c r="G654" s="1"/>
    </row>
    <row r="655" spans="3:7" ht="13.2" x14ac:dyDescent="0.25">
      <c r="C655" s="1"/>
      <c r="G655" s="1"/>
    </row>
    <row r="656" spans="3:7" ht="13.2" x14ac:dyDescent="0.25">
      <c r="C656" s="1"/>
      <c r="G656" s="1"/>
    </row>
    <row r="657" spans="3:7" ht="13.2" x14ac:dyDescent="0.25">
      <c r="C657" s="1"/>
      <c r="G657" s="1"/>
    </row>
    <row r="658" spans="3:7" ht="13.2" x14ac:dyDescent="0.25">
      <c r="C658" s="1"/>
      <c r="G658" s="1"/>
    </row>
    <row r="659" spans="3:7" ht="13.2" x14ac:dyDescent="0.25">
      <c r="C659" s="1"/>
      <c r="G659" s="1"/>
    </row>
    <row r="660" spans="3:7" ht="13.2" x14ac:dyDescent="0.25">
      <c r="C660" s="1"/>
      <c r="G660" s="1"/>
    </row>
    <row r="661" spans="3:7" ht="13.2" x14ac:dyDescent="0.25">
      <c r="C661" s="1"/>
      <c r="G661" s="1"/>
    </row>
    <row r="662" spans="3:7" ht="13.2" x14ac:dyDescent="0.25">
      <c r="C662" s="1"/>
      <c r="G662" s="1"/>
    </row>
    <row r="663" spans="3:7" ht="13.2" x14ac:dyDescent="0.25">
      <c r="C663" s="1"/>
      <c r="G663" s="1"/>
    </row>
    <row r="664" spans="3:7" ht="13.2" x14ac:dyDescent="0.25">
      <c r="C664" s="1"/>
      <c r="G664" s="1"/>
    </row>
    <row r="665" spans="3:7" ht="13.2" x14ac:dyDescent="0.25">
      <c r="C665" s="1"/>
      <c r="G665" s="1"/>
    </row>
    <row r="666" spans="3:7" ht="13.2" x14ac:dyDescent="0.25">
      <c r="C666" s="1"/>
      <c r="G666" s="1"/>
    </row>
    <row r="667" spans="3:7" ht="13.2" x14ac:dyDescent="0.25">
      <c r="C667" s="1"/>
      <c r="G667" s="1"/>
    </row>
    <row r="668" spans="3:7" ht="13.2" x14ac:dyDescent="0.25">
      <c r="C668" s="1"/>
      <c r="G668" s="1"/>
    </row>
    <row r="669" spans="3:7" ht="13.2" x14ac:dyDescent="0.25">
      <c r="C669" s="1"/>
      <c r="G669" s="1"/>
    </row>
    <row r="670" spans="3:7" ht="13.2" x14ac:dyDescent="0.25">
      <c r="C670" s="1"/>
      <c r="G670" s="1"/>
    </row>
    <row r="671" spans="3:7" ht="13.2" x14ac:dyDescent="0.25">
      <c r="C671" s="1"/>
      <c r="G671" s="1"/>
    </row>
    <row r="672" spans="3:7" ht="13.2" x14ac:dyDescent="0.25">
      <c r="C672" s="1"/>
      <c r="G672" s="1"/>
    </row>
    <row r="673" spans="3:7" ht="13.2" x14ac:dyDescent="0.25">
      <c r="C673" s="1"/>
      <c r="G673" s="1"/>
    </row>
    <row r="674" spans="3:7" ht="13.2" x14ac:dyDescent="0.25">
      <c r="C674" s="1"/>
      <c r="G674" s="1"/>
    </row>
    <row r="675" spans="3:7" ht="13.2" x14ac:dyDescent="0.25">
      <c r="C675" s="1"/>
      <c r="G675" s="1"/>
    </row>
    <row r="676" spans="3:7" ht="13.2" x14ac:dyDescent="0.25">
      <c r="C676" s="1"/>
      <c r="G676" s="1"/>
    </row>
    <row r="677" spans="3:7" ht="13.2" x14ac:dyDescent="0.25">
      <c r="C677" s="1"/>
      <c r="G677" s="1"/>
    </row>
    <row r="678" spans="3:7" ht="13.2" x14ac:dyDescent="0.25">
      <c r="C678" s="1"/>
      <c r="G678" s="1"/>
    </row>
    <row r="679" spans="3:7" ht="13.2" x14ac:dyDescent="0.25">
      <c r="C679" s="1"/>
      <c r="G679" s="1"/>
    </row>
    <row r="680" spans="3:7" ht="13.2" x14ac:dyDescent="0.25">
      <c r="C680" s="1"/>
      <c r="G680" s="1"/>
    </row>
    <row r="681" spans="3:7" ht="13.2" x14ac:dyDescent="0.25">
      <c r="C681" s="1"/>
      <c r="G681" s="1"/>
    </row>
    <row r="682" spans="3:7" ht="13.2" x14ac:dyDescent="0.25">
      <c r="C682" s="1"/>
      <c r="G682" s="1"/>
    </row>
    <row r="683" spans="3:7" ht="13.2" x14ac:dyDescent="0.25">
      <c r="C683" s="1"/>
      <c r="G683" s="1"/>
    </row>
    <row r="684" spans="3:7" ht="13.2" x14ac:dyDescent="0.25">
      <c r="C684" s="1"/>
      <c r="G684" s="1"/>
    </row>
    <row r="685" spans="3:7" ht="13.2" x14ac:dyDescent="0.25">
      <c r="C685" s="1"/>
      <c r="G685" s="1"/>
    </row>
    <row r="686" spans="3:7" ht="13.2" x14ac:dyDescent="0.25">
      <c r="C686" s="1"/>
      <c r="G686" s="1"/>
    </row>
    <row r="687" spans="3:7" ht="13.2" x14ac:dyDescent="0.25">
      <c r="C687" s="1"/>
      <c r="G687" s="1"/>
    </row>
    <row r="688" spans="3:7" ht="13.2" x14ac:dyDescent="0.25">
      <c r="C688" s="1"/>
      <c r="G688" s="1"/>
    </row>
    <row r="689" spans="3:7" ht="13.2" x14ac:dyDescent="0.25">
      <c r="C689" s="1"/>
      <c r="G689" s="1"/>
    </row>
    <row r="690" spans="3:7" ht="13.2" x14ac:dyDescent="0.25">
      <c r="C690" s="1"/>
      <c r="G690" s="1"/>
    </row>
    <row r="691" spans="3:7" ht="13.2" x14ac:dyDescent="0.25">
      <c r="C691" s="1"/>
      <c r="G691" s="1"/>
    </row>
    <row r="692" spans="3:7" ht="13.2" x14ac:dyDescent="0.25">
      <c r="C692" s="1"/>
      <c r="G692" s="1"/>
    </row>
    <row r="693" spans="3:7" ht="13.2" x14ac:dyDescent="0.25">
      <c r="C693" s="1"/>
      <c r="G693" s="1"/>
    </row>
    <row r="694" spans="3:7" ht="13.2" x14ac:dyDescent="0.25">
      <c r="C694" s="1"/>
      <c r="G694" s="1"/>
    </row>
    <row r="695" spans="3:7" ht="13.2" x14ac:dyDescent="0.25">
      <c r="C695" s="1"/>
      <c r="G695" s="1"/>
    </row>
    <row r="696" spans="3:7" ht="13.2" x14ac:dyDescent="0.25">
      <c r="C696" s="1"/>
      <c r="G696" s="1"/>
    </row>
    <row r="697" spans="3:7" ht="13.2" x14ac:dyDescent="0.25">
      <c r="C697" s="1"/>
      <c r="G697" s="1"/>
    </row>
    <row r="698" spans="3:7" ht="13.2" x14ac:dyDescent="0.25">
      <c r="C698" s="1"/>
      <c r="G698" s="1"/>
    </row>
    <row r="699" spans="3:7" ht="13.2" x14ac:dyDescent="0.25">
      <c r="C699" s="1"/>
      <c r="G699" s="1"/>
    </row>
    <row r="700" spans="3:7" ht="13.2" x14ac:dyDescent="0.25">
      <c r="C700" s="1"/>
      <c r="G700" s="1"/>
    </row>
    <row r="701" spans="3:7" ht="13.2" x14ac:dyDescent="0.25">
      <c r="C701" s="1"/>
      <c r="G701" s="1"/>
    </row>
    <row r="702" spans="3:7" ht="13.2" x14ac:dyDescent="0.25">
      <c r="C702" s="1"/>
      <c r="G702" s="1"/>
    </row>
    <row r="703" spans="3:7" ht="13.2" x14ac:dyDescent="0.25">
      <c r="C703" s="1"/>
      <c r="G703" s="1"/>
    </row>
    <row r="704" spans="3:7" ht="13.2" x14ac:dyDescent="0.25">
      <c r="C704" s="1"/>
      <c r="G704" s="1"/>
    </row>
    <row r="705" spans="3:7" ht="13.2" x14ac:dyDescent="0.25">
      <c r="C705" s="1"/>
      <c r="G705" s="1"/>
    </row>
    <row r="706" spans="3:7" ht="13.2" x14ac:dyDescent="0.25">
      <c r="C706" s="1"/>
      <c r="G706" s="1"/>
    </row>
    <row r="707" spans="3:7" ht="13.2" x14ac:dyDescent="0.25">
      <c r="C707" s="1"/>
      <c r="G707" s="1"/>
    </row>
    <row r="708" spans="3:7" ht="13.2" x14ac:dyDescent="0.25">
      <c r="C708" s="1"/>
      <c r="G708" s="1"/>
    </row>
    <row r="709" spans="3:7" ht="13.2" x14ac:dyDescent="0.25">
      <c r="C709" s="1"/>
      <c r="G709" s="1"/>
    </row>
    <row r="710" spans="3:7" ht="13.2" x14ac:dyDescent="0.25">
      <c r="C710" s="1"/>
      <c r="G710" s="1"/>
    </row>
    <row r="711" spans="3:7" ht="13.2" x14ac:dyDescent="0.25">
      <c r="C711" s="1"/>
      <c r="G711" s="1"/>
    </row>
    <row r="712" spans="3:7" ht="13.2" x14ac:dyDescent="0.25">
      <c r="C712" s="1"/>
      <c r="G712" s="1"/>
    </row>
    <row r="713" spans="3:7" ht="13.2" x14ac:dyDescent="0.25">
      <c r="C713" s="1"/>
      <c r="G713" s="1"/>
    </row>
    <row r="714" spans="3:7" ht="13.2" x14ac:dyDescent="0.25">
      <c r="C714" s="1"/>
      <c r="G714" s="1"/>
    </row>
    <row r="715" spans="3:7" ht="13.2" x14ac:dyDescent="0.25">
      <c r="C715" s="1"/>
      <c r="G715" s="1"/>
    </row>
    <row r="716" spans="3:7" ht="13.2" x14ac:dyDescent="0.25">
      <c r="C716" s="1"/>
      <c r="G716" s="1"/>
    </row>
    <row r="717" spans="3:7" ht="13.2" x14ac:dyDescent="0.25">
      <c r="C717" s="1"/>
      <c r="G717" s="1"/>
    </row>
    <row r="718" spans="3:7" ht="13.2" x14ac:dyDescent="0.25">
      <c r="C718" s="1"/>
      <c r="G718" s="1"/>
    </row>
    <row r="719" spans="3:7" ht="13.2" x14ac:dyDescent="0.25">
      <c r="C719" s="1"/>
      <c r="G719" s="1"/>
    </row>
    <row r="720" spans="3:7" ht="13.2" x14ac:dyDescent="0.25">
      <c r="C720" s="1"/>
      <c r="G720" s="1"/>
    </row>
    <row r="721" spans="3:7" ht="13.2" x14ac:dyDescent="0.25">
      <c r="C721" s="1"/>
      <c r="G721" s="1"/>
    </row>
    <row r="722" spans="3:7" ht="13.2" x14ac:dyDescent="0.25">
      <c r="C722" s="1"/>
      <c r="G722" s="1"/>
    </row>
    <row r="723" spans="3:7" ht="13.2" x14ac:dyDescent="0.25">
      <c r="C723" s="1"/>
      <c r="G723" s="1"/>
    </row>
    <row r="724" spans="3:7" ht="13.2" x14ac:dyDescent="0.25">
      <c r="C724" s="1"/>
      <c r="G724" s="1"/>
    </row>
    <row r="725" spans="3:7" ht="13.2" x14ac:dyDescent="0.25">
      <c r="C725" s="1"/>
      <c r="G725" s="1"/>
    </row>
    <row r="726" spans="3:7" ht="13.2" x14ac:dyDescent="0.25">
      <c r="C726" s="1"/>
      <c r="G726" s="1"/>
    </row>
    <row r="727" spans="3:7" ht="13.2" x14ac:dyDescent="0.25">
      <c r="C727" s="1"/>
      <c r="G727" s="1"/>
    </row>
    <row r="728" spans="3:7" ht="13.2" x14ac:dyDescent="0.25">
      <c r="C728" s="1"/>
      <c r="G728" s="1"/>
    </row>
    <row r="729" spans="3:7" ht="13.2" x14ac:dyDescent="0.25">
      <c r="C729" s="1"/>
      <c r="G729" s="1"/>
    </row>
    <row r="730" spans="3:7" ht="13.2" x14ac:dyDescent="0.25">
      <c r="C730" s="1"/>
      <c r="G730" s="1"/>
    </row>
    <row r="731" spans="3:7" ht="13.2" x14ac:dyDescent="0.25">
      <c r="C731" s="1"/>
      <c r="G731" s="1"/>
    </row>
    <row r="732" spans="3:7" ht="13.2" x14ac:dyDescent="0.25">
      <c r="C732" s="1"/>
      <c r="G732" s="1"/>
    </row>
    <row r="733" spans="3:7" ht="13.2" x14ac:dyDescent="0.25">
      <c r="C733" s="1"/>
      <c r="G733" s="1"/>
    </row>
    <row r="734" spans="3:7" ht="13.2" x14ac:dyDescent="0.25">
      <c r="C734" s="1"/>
      <c r="G734" s="1"/>
    </row>
    <row r="735" spans="3:7" ht="13.2" x14ac:dyDescent="0.25">
      <c r="C735" s="1"/>
      <c r="G735" s="1"/>
    </row>
    <row r="736" spans="3:7" ht="13.2" x14ac:dyDescent="0.25">
      <c r="C736" s="1"/>
      <c r="G736" s="1"/>
    </row>
    <row r="737" spans="3:7" ht="13.2" x14ac:dyDescent="0.25">
      <c r="C737" s="1"/>
      <c r="G737" s="1"/>
    </row>
    <row r="738" spans="3:7" ht="13.2" x14ac:dyDescent="0.25">
      <c r="C738" s="1"/>
      <c r="G738" s="1"/>
    </row>
    <row r="739" spans="3:7" ht="13.2" x14ac:dyDescent="0.25">
      <c r="C739" s="1"/>
      <c r="G739" s="1"/>
    </row>
    <row r="740" spans="3:7" ht="13.2" x14ac:dyDescent="0.25">
      <c r="C740" s="1"/>
      <c r="G740" s="1"/>
    </row>
    <row r="741" spans="3:7" ht="13.2" x14ac:dyDescent="0.25">
      <c r="C741" s="1"/>
      <c r="G741" s="1"/>
    </row>
    <row r="742" spans="3:7" ht="13.2" x14ac:dyDescent="0.25">
      <c r="C742" s="1"/>
      <c r="G742" s="1"/>
    </row>
    <row r="743" spans="3:7" ht="13.2" x14ac:dyDescent="0.25">
      <c r="C743" s="1"/>
      <c r="G743" s="1"/>
    </row>
    <row r="744" spans="3:7" ht="13.2" x14ac:dyDescent="0.25">
      <c r="C744" s="1"/>
      <c r="G744" s="1"/>
    </row>
    <row r="745" spans="3:7" ht="13.2" x14ac:dyDescent="0.25">
      <c r="C745" s="1"/>
      <c r="G745" s="1"/>
    </row>
    <row r="746" spans="3:7" ht="13.2" x14ac:dyDescent="0.25">
      <c r="C746" s="1"/>
      <c r="G746" s="1"/>
    </row>
    <row r="747" spans="3:7" ht="13.2" x14ac:dyDescent="0.25">
      <c r="C747" s="1"/>
      <c r="G747" s="1"/>
    </row>
    <row r="748" spans="3:7" ht="13.2" x14ac:dyDescent="0.25">
      <c r="C748" s="1"/>
      <c r="G748" s="1"/>
    </row>
    <row r="749" spans="3:7" ht="13.2" x14ac:dyDescent="0.25">
      <c r="C749" s="1"/>
      <c r="G749" s="1"/>
    </row>
    <row r="750" spans="3:7" ht="13.2" x14ac:dyDescent="0.25">
      <c r="C750" s="1"/>
      <c r="G750" s="1"/>
    </row>
    <row r="751" spans="3:7" ht="13.2" x14ac:dyDescent="0.25">
      <c r="C751" s="1"/>
      <c r="G751" s="1"/>
    </row>
    <row r="752" spans="3:7" ht="13.2" x14ac:dyDescent="0.25">
      <c r="C752" s="1"/>
      <c r="G752" s="1"/>
    </row>
    <row r="753" spans="3:7" ht="13.2" x14ac:dyDescent="0.25">
      <c r="C753" s="1"/>
      <c r="G753" s="1"/>
    </row>
    <row r="754" spans="3:7" ht="13.2" x14ac:dyDescent="0.25">
      <c r="C754" s="1"/>
      <c r="G754" s="1"/>
    </row>
    <row r="755" spans="3:7" ht="13.2" x14ac:dyDescent="0.25">
      <c r="C755" s="1"/>
      <c r="G755" s="1"/>
    </row>
    <row r="756" spans="3:7" ht="13.2" x14ac:dyDescent="0.25">
      <c r="C756" s="1"/>
      <c r="G756" s="1"/>
    </row>
    <row r="757" spans="3:7" ht="13.2" x14ac:dyDescent="0.25">
      <c r="C757" s="1"/>
      <c r="G757" s="1"/>
    </row>
    <row r="758" spans="3:7" ht="13.2" x14ac:dyDescent="0.25">
      <c r="C758" s="1"/>
      <c r="G758" s="1"/>
    </row>
    <row r="759" spans="3:7" ht="13.2" x14ac:dyDescent="0.25">
      <c r="C759" s="1"/>
      <c r="G759" s="1"/>
    </row>
    <row r="760" spans="3:7" ht="13.2" x14ac:dyDescent="0.25">
      <c r="C760" s="1"/>
      <c r="G760" s="1"/>
    </row>
    <row r="761" spans="3:7" ht="13.2" x14ac:dyDescent="0.25">
      <c r="C761" s="1"/>
      <c r="G761" s="1"/>
    </row>
    <row r="762" spans="3:7" ht="13.2" x14ac:dyDescent="0.25">
      <c r="C762" s="1"/>
      <c r="G762" s="1"/>
    </row>
    <row r="763" spans="3:7" ht="13.2" x14ac:dyDescent="0.25">
      <c r="C763" s="1"/>
      <c r="G763" s="1"/>
    </row>
    <row r="764" spans="3:7" ht="13.2" x14ac:dyDescent="0.25">
      <c r="C764" s="1"/>
      <c r="G764" s="1"/>
    </row>
    <row r="765" spans="3:7" ht="13.2" x14ac:dyDescent="0.25">
      <c r="C765" s="1"/>
      <c r="G765" s="1"/>
    </row>
    <row r="766" spans="3:7" ht="13.2" x14ac:dyDescent="0.25">
      <c r="C766" s="1"/>
      <c r="G766" s="1"/>
    </row>
    <row r="767" spans="3:7" ht="13.2" x14ac:dyDescent="0.25">
      <c r="C767" s="1"/>
      <c r="G767" s="1"/>
    </row>
    <row r="768" spans="3:7" ht="13.2" x14ac:dyDescent="0.25">
      <c r="C768" s="1"/>
      <c r="G768" s="1"/>
    </row>
    <row r="769" spans="3:7" ht="13.2" x14ac:dyDescent="0.25">
      <c r="C769" s="1"/>
      <c r="G769" s="1"/>
    </row>
    <row r="770" spans="3:7" ht="13.2" x14ac:dyDescent="0.25">
      <c r="C770" s="1"/>
      <c r="G770" s="1"/>
    </row>
    <row r="771" spans="3:7" ht="13.2" x14ac:dyDescent="0.25">
      <c r="C771" s="1"/>
      <c r="G771" s="1"/>
    </row>
    <row r="772" spans="3:7" ht="13.2" x14ac:dyDescent="0.25">
      <c r="C772" s="1"/>
      <c r="G772" s="1"/>
    </row>
    <row r="773" spans="3:7" ht="13.2" x14ac:dyDescent="0.25">
      <c r="C773" s="1"/>
      <c r="G773" s="1"/>
    </row>
    <row r="774" spans="3:7" ht="13.2" x14ac:dyDescent="0.25">
      <c r="C774" s="1"/>
      <c r="G774" s="1"/>
    </row>
    <row r="775" spans="3:7" ht="13.2" x14ac:dyDescent="0.25">
      <c r="C775" s="1"/>
      <c r="G775" s="1"/>
    </row>
    <row r="776" spans="3:7" ht="13.2" x14ac:dyDescent="0.25">
      <c r="C776" s="1"/>
      <c r="G776" s="1"/>
    </row>
    <row r="777" spans="3:7" ht="13.2" x14ac:dyDescent="0.25">
      <c r="C777" s="1"/>
      <c r="G777" s="1"/>
    </row>
    <row r="778" spans="3:7" ht="13.2" x14ac:dyDescent="0.25">
      <c r="C778" s="1"/>
      <c r="G778" s="1"/>
    </row>
    <row r="779" spans="3:7" ht="13.2" x14ac:dyDescent="0.25">
      <c r="C779" s="1"/>
      <c r="G779" s="1"/>
    </row>
    <row r="780" spans="3:7" ht="13.2" x14ac:dyDescent="0.25">
      <c r="C780" s="1"/>
      <c r="G780" s="1"/>
    </row>
    <row r="781" spans="3:7" ht="13.2" x14ac:dyDescent="0.25">
      <c r="C781" s="1"/>
      <c r="G781" s="1"/>
    </row>
    <row r="782" spans="3:7" ht="13.2" x14ac:dyDescent="0.25">
      <c r="C782" s="1"/>
      <c r="G782" s="1"/>
    </row>
    <row r="783" spans="3:7" ht="13.2" x14ac:dyDescent="0.25">
      <c r="C783" s="1"/>
      <c r="G783" s="1"/>
    </row>
    <row r="784" spans="3:7" ht="13.2" x14ac:dyDescent="0.25">
      <c r="C784" s="1"/>
      <c r="G784" s="1"/>
    </row>
    <row r="785" spans="3:7" ht="13.2" x14ac:dyDescent="0.25">
      <c r="C785" s="1"/>
      <c r="G785" s="1"/>
    </row>
    <row r="786" spans="3:7" ht="13.2" x14ac:dyDescent="0.25">
      <c r="C786" s="1"/>
      <c r="G786" s="1"/>
    </row>
    <row r="787" spans="3:7" ht="13.2" x14ac:dyDescent="0.25">
      <c r="C787" s="1"/>
      <c r="G787" s="1"/>
    </row>
    <row r="788" spans="3:7" ht="13.2" x14ac:dyDescent="0.25">
      <c r="C788" s="1"/>
      <c r="G788" s="1"/>
    </row>
    <row r="789" spans="3:7" ht="13.2" x14ac:dyDescent="0.25">
      <c r="C789" s="1"/>
      <c r="G789" s="1"/>
    </row>
    <row r="790" spans="3:7" ht="13.2" x14ac:dyDescent="0.25">
      <c r="C790" s="1"/>
      <c r="G790" s="1"/>
    </row>
    <row r="791" spans="3:7" ht="13.2" x14ac:dyDescent="0.25">
      <c r="C791" s="1"/>
      <c r="G791" s="1"/>
    </row>
    <row r="792" spans="3:7" ht="13.2" x14ac:dyDescent="0.25">
      <c r="C792" s="1"/>
      <c r="G792" s="1"/>
    </row>
    <row r="793" spans="3:7" ht="13.2" x14ac:dyDescent="0.25">
      <c r="C793" s="1"/>
      <c r="G793" s="1"/>
    </row>
    <row r="794" spans="3:7" ht="13.2" x14ac:dyDescent="0.25">
      <c r="C794" s="1"/>
      <c r="G794" s="1"/>
    </row>
    <row r="795" spans="3:7" ht="13.2" x14ac:dyDescent="0.25">
      <c r="C795" s="1"/>
      <c r="G795" s="1"/>
    </row>
    <row r="796" spans="3:7" ht="13.2" x14ac:dyDescent="0.25">
      <c r="C796" s="1"/>
      <c r="G796" s="1"/>
    </row>
    <row r="797" spans="3:7" ht="13.2" x14ac:dyDescent="0.25">
      <c r="C797" s="1"/>
      <c r="G797" s="1"/>
    </row>
    <row r="798" spans="3:7" ht="13.2" x14ac:dyDescent="0.25">
      <c r="C798" s="1"/>
      <c r="G798" s="1"/>
    </row>
    <row r="799" spans="3:7" ht="13.2" x14ac:dyDescent="0.25">
      <c r="C799" s="1"/>
      <c r="G799" s="1"/>
    </row>
    <row r="800" spans="3:7" ht="13.2" x14ac:dyDescent="0.25">
      <c r="C800" s="1"/>
      <c r="G800" s="1"/>
    </row>
    <row r="801" spans="3:7" ht="13.2" x14ac:dyDescent="0.25">
      <c r="C801" s="1"/>
      <c r="G801" s="1"/>
    </row>
    <row r="802" spans="3:7" ht="13.2" x14ac:dyDescent="0.25">
      <c r="C802" s="1"/>
      <c r="G802" s="1"/>
    </row>
    <row r="803" spans="3:7" ht="13.2" x14ac:dyDescent="0.25">
      <c r="C803" s="1"/>
      <c r="G803" s="1"/>
    </row>
    <row r="804" spans="3:7" ht="13.2" x14ac:dyDescent="0.25">
      <c r="C804" s="1"/>
      <c r="G804" s="1"/>
    </row>
    <row r="805" spans="3:7" ht="13.2" x14ac:dyDescent="0.25">
      <c r="C805" s="1"/>
      <c r="G805" s="1"/>
    </row>
    <row r="806" spans="3:7" ht="13.2" x14ac:dyDescent="0.25">
      <c r="C806" s="1"/>
      <c r="G806" s="1"/>
    </row>
    <row r="807" spans="3:7" ht="13.2" x14ac:dyDescent="0.25">
      <c r="C807" s="1"/>
      <c r="G807" s="1"/>
    </row>
    <row r="808" spans="3:7" ht="13.2" x14ac:dyDescent="0.25">
      <c r="C808" s="1"/>
      <c r="G808" s="1"/>
    </row>
    <row r="809" spans="3:7" ht="13.2" x14ac:dyDescent="0.25">
      <c r="C809" s="1"/>
      <c r="G809" s="1"/>
    </row>
    <row r="810" spans="3:7" ht="13.2" x14ac:dyDescent="0.25">
      <c r="C810" s="1"/>
      <c r="G810" s="1"/>
    </row>
    <row r="811" spans="3:7" ht="13.2" x14ac:dyDescent="0.25">
      <c r="C811" s="1"/>
      <c r="G811" s="1"/>
    </row>
    <row r="812" spans="3:7" ht="13.2" x14ac:dyDescent="0.25">
      <c r="C812" s="1"/>
      <c r="G812" s="1"/>
    </row>
    <row r="813" spans="3:7" ht="13.2" x14ac:dyDescent="0.25">
      <c r="C813" s="1"/>
      <c r="G813" s="1"/>
    </row>
    <row r="814" spans="3:7" ht="13.2" x14ac:dyDescent="0.25">
      <c r="C814" s="1"/>
      <c r="G814" s="1"/>
    </row>
    <row r="815" spans="3:7" ht="13.2" x14ac:dyDescent="0.25">
      <c r="C815" s="1"/>
      <c r="G815" s="1"/>
    </row>
    <row r="816" spans="3:7" ht="13.2" x14ac:dyDescent="0.25">
      <c r="C816" s="1"/>
      <c r="G816" s="1"/>
    </row>
    <row r="817" spans="3:7" ht="13.2" x14ac:dyDescent="0.25">
      <c r="C817" s="1"/>
      <c r="G817" s="1"/>
    </row>
    <row r="818" spans="3:7" ht="13.2" x14ac:dyDescent="0.25">
      <c r="C818" s="1"/>
      <c r="G818" s="1"/>
    </row>
    <row r="819" spans="3:7" ht="13.2" x14ac:dyDescent="0.25">
      <c r="C819" s="1"/>
      <c r="G819" s="1"/>
    </row>
    <row r="820" spans="3:7" ht="13.2" x14ac:dyDescent="0.25">
      <c r="C820" s="1"/>
      <c r="G820" s="1"/>
    </row>
    <row r="821" spans="3:7" ht="13.2" x14ac:dyDescent="0.25">
      <c r="C821" s="1"/>
      <c r="G821" s="1"/>
    </row>
    <row r="822" spans="3:7" ht="13.2" x14ac:dyDescent="0.25">
      <c r="C822" s="1"/>
      <c r="G822" s="1"/>
    </row>
    <row r="823" spans="3:7" ht="13.2" x14ac:dyDescent="0.25">
      <c r="C823" s="1"/>
      <c r="G823" s="1"/>
    </row>
    <row r="824" spans="3:7" ht="13.2" x14ac:dyDescent="0.25">
      <c r="C824" s="1"/>
      <c r="G824" s="1"/>
    </row>
    <row r="825" spans="3:7" ht="13.2" x14ac:dyDescent="0.25">
      <c r="C825" s="1"/>
      <c r="G825" s="1"/>
    </row>
    <row r="826" spans="3:7" ht="13.2" x14ac:dyDescent="0.25">
      <c r="C826" s="1"/>
      <c r="G826" s="1"/>
    </row>
    <row r="827" spans="3:7" ht="13.2" x14ac:dyDescent="0.25">
      <c r="C827" s="1"/>
      <c r="G827" s="1"/>
    </row>
    <row r="828" spans="3:7" ht="13.2" x14ac:dyDescent="0.25">
      <c r="C828" s="1"/>
      <c r="G828" s="1"/>
    </row>
    <row r="829" spans="3:7" ht="13.2" x14ac:dyDescent="0.25">
      <c r="C829" s="1"/>
      <c r="G829" s="1"/>
    </row>
    <row r="830" spans="3:7" ht="13.2" x14ac:dyDescent="0.25">
      <c r="C830" s="1"/>
      <c r="G830" s="1"/>
    </row>
    <row r="831" spans="3:7" ht="13.2" x14ac:dyDescent="0.25">
      <c r="C831" s="1"/>
      <c r="G831" s="1"/>
    </row>
    <row r="832" spans="3:7" ht="13.2" x14ac:dyDescent="0.25">
      <c r="C832" s="1"/>
      <c r="G832" s="1"/>
    </row>
    <row r="833" spans="3:7" ht="13.2" x14ac:dyDescent="0.25">
      <c r="C833" s="1"/>
      <c r="G833" s="1"/>
    </row>
    <row r="834" spans="3:7" ht="13.2" x14ac:dyDescent="0.25">
      <c r="C834" s="1"/>
      <c r="G834" s="1"/>
    </row>
    <row r="835" spans="3:7" ht="13.2" x14ac:dyDescent="0.25">
      <c r="C835" s="1"/>
      <c r="G835" s="1"/>
    </row>
    <row r="836" spans="3:7" ht="13.2" x14ac:dyDescent="0.25">
      <c r="C836" s="1"/>
      <c r="G836" s="1"/>
    </row>
    <row r="837" spans="3:7" ht="13.2" x14ac:dyDescent="0.25">
      <c r="C837" s="1"/>
      <c r="G837" s="1"/>
    </row>
    <row r="838" spans="3:7" ht="13.2" x14ac:dyDescent="0.25">
      <c r="C838" s="1"/>
      <c r="G838" s="1"/>
    </row>
    <row r="839" spans="3:7" ht="13.2" x14ac:dyDescent="0.25">
      <c r="C839" s="1"/>
      <c r="G839" s="1"/>
    </row>
    <row r="840" spans="3:7" ht="13.2" x14ac:dyDescent="0.25">
      <c r="C840" s="1"/>
      <c r="G840" s="1"/>
    </row>
    <row r="841" spans="3:7" ht="13.2" x14ac:dyDescent="0.25">
      <c r="C841" s="1"/>
      <c r="G841" s="1"/>
    </row>
    <row r="842" spans="3:7" ht="13.2" x14ac:dyDescent="0.25">
      <c r="C842" s="1"/>
      <c r="G842" s="1"/>
    </row>
    <row r="843" spans="3:7" ht="13.2" x14ac:dyDescent="0.25">
      <c r="C843" s="1"/>
      <c r="G843" s="1"/>
    </row>
    <row r="844" spans="3:7" ht="13.2" x14ac:dyDescent="0.25">
      <c r="C844" s="1"/>
      <c r="G844" s="1"/>
    </row>
    <row r="845" spans="3:7" ht="13.2" x14ac:dyDescent="0.25">
      <c r="C845" s="1"/>
      <c r="G845" s="1"/>
    </row>
    <row r="846" spans="3:7" ht="13.2" x14ac:dyDescent="0.25">
      <c r="C846" s="1"/>
      <c r="G846" s="1"/>
    </row>
    <row r="847" spans="3:7" ht="13.2" x14ac:dyDescent="0.25">
      <c r="C847" s="1"/>
      <c r="G847" s="1"/>
    </row>
    <row r="848" spans="3:7" ht="13.2" x14ac:dyDescent="0.25">
      <c r="C848" s="1"/>
      <c r="G848" s="1"/>
    </row>
    <row r="849" spans="3:7" ht="13.2" x14ac:dyDescent="0.25">
      <c r="C849" s="1"/>
      <c r="G849" s="1"/>
    </row>
    <row r="850" spans="3:7" ht="13.2" x14ac:dyDescent="0.25">
      <c r="C850" s="1"/>
      <c r="G850" s="1"/>
    </row>
    <row r="851" spans="3:7" ht="13.2" x14ac:dyDescent="0.25">
      <c r="C851" s="1"/>
      <c r="G851" s="1"/>
    </row>
    <row r="852" spans="3:7" ht="13.2" x14ac:dyDescent="0.25">
      <c r="C852" s="1"/>
      <c r="G852" s="1"/>
    </row>
    <row r="853" spans="3:7" ht="13.2" x14ac:dyDescent="0.25">
      <c r="C853" s="1"/>
      <c r="G853" s="1"/>
    </row>
    <row r="854" spans="3:7" ht="13.2" x14ac:dyDescent="0.25">
      <c r="C854" s="1"/>
      <c r="G854" s="1"/>
    </row>
    <row r="855" spans="3:7" ht="13.2" x14ac:dyDescent="0.25">
      <c r="C855" s="1"/>
      <c r="G855" s="1"/>
    </row>
    <row r="856" spans="3:7" ht="13.2" x14ac:dyDescent="0.25">
      <c r="C856" s="1"/>
      <c r="G856" s="1"/>
    </row>
    <row r="857" spans="3:7" ht="13.2" x14ac:dyDescent="0.25">
      <c r="C857" s="1"/>
      <c r="G857" s="1"/>
    </row>
    <row r="858" spans="3:7" ht="13.2" x14ac:dyDescent="0.25">
      <c r="C858" s="1"/>
      <c r="G858" s="1"/>
    </row>
    <row r="859" spans="3:7" ht="13.2" x14ac:dyDescent="0.25">
      <c r="C859" s="1"/>
      <c r="G859" s="1"/>
    </row>
    <row r="860" spans="3:7" ht="13.2" x14ac:dyDescent="0.25">
      <c r="C860" s="1"/>
      <c r="G860" s="1"/>
    </row>
    <row r="861" spans="3:7" ht="13.2" x14ac:dyDescent="0.25">
      <c r="C861" s="1"/>
      <c r="G861" s="1"/>
    </row>
    <row r="862" spans="3:7" ht="13.2" x14ac:dyDescent="0.25">
      <c r="C862" s="1"/>
      <c r="G862" s="1"/>
    </row>
    <row r="863" spans="3:7" ht="13.2" x14ac:dyDescent="0.25">
      <c r="C863" s="1"/>
      <c r="G863" s="1"/>
    </row>
    <row r="864" spans="3:7" ht="13.2" x14ac:dyDescent="0.25">
      <c r="C864" s="1"/>
      <c r="G864" s="1"/>
    </row>
    <row r="865" spans="3:7" ht="13.2" x14ac:dyDescent="0.25">
      <c r="C865" s="1"/>
      <c r="G865" s="1"/>
    </row>
    <row r="866" spans="3:7" ht="13.2" x14ac:dyDescent="0.25">
      <c r="C866" s="1"/>
      <c r="G866" s="1"/>
    </row>
    <row r="867" spans="3:7" ht="13.2" x14ac:dyDescent="0.25">
      <c r="C867" s="1"/>
      <c r="G867" s="1"/>
    </row>
    <row r="868" spans="3:7" ht="13.2" x14ac:dyDescent="0.25">
      <c r="C868" s="1"/>
      <c r="G868" s="1"/>
    </row>
    <row r="869" spans="3:7" ht="13.2" x14ac:dyDescent="0.25">
      <c r="C869" s="1"/>
      <c r="G869" s="1"/>
    </row>
    <row r="870" spans="3:7" ht="13.2" x14ac:dyDescent="0.25">
      <c r="C870" s="1"/>
      <c r="G870" s="1"/>
    </row>
    <row r="871" spans="3:7" ht="13.2" x14ac:dyDescent="0.25">
      <c r="C871" s="1"/>
      <c r="G871" s="1"/>
    </row>
    <row r="872" spans="3:7" ht="13.2" x14ac:dyDescent="0.25">
      <c r="C872" s="1"/>
      <c r="G872" s="1"/>
    </row>
    <row r="873" spans="3:7" ht="13.2" x14ac:dyDescent="0.25">
      <c r="C873" s="1"/>
      <c r="G873" s="1"/>
    </row>
    <row r="874" spans="3:7" ht="13.2" x14ac:dyDescent="0.25">
      <c r="C874" s="1"/>
      <c r="G874" s="1"/>
    </row>
    <row r="875" spans="3:7" ht="13.2" x14ac:dyDescent="0.25">
      <c r="C875" s="1"/>
      <c r="G875" s="1"/>
    </row>
    <row r="876" spans="3:7" ht="13.2" x14ac:dyDescent="0.25">
      <c r="C876" s="1"/>
      <c r="G876" s="1"/>
    </row>
    <row r="877" spans="3:7" ht="13.2" x14ac:dyDescent="0.25">
      <c r="C877" s="1"/>
      <c r="G877" s="1"/>
    </row>
    <row r="878" spans="3:7" ht="13.2" x14ac:dyDescent="0.25">
      <c r="C878" s="1"/>
      <c r="G878" s="1"/>
    </row>
    <row r="879" spans="3:7" ht="13.2" x14ac:dyDescent="0.25">
      <c r="C879" s="1"/>
      <c r="G879" s="1"/>
    </row>
    <row r="880" spans="3:7" ht="13.2" x14ac:dyDescent="0.25">
      <c r="C880" s="1"/>
      <c r="G880" s="1"/>
    </row>
    <row r="881" spans="3:7" ht="13.2" x14ac:dyDescent="0.25">
      <c r="C881" s="1"/>
      <c r="G881" s="1"/>
    </row>
    <row r="882" spans="3:7" ht="13.2" x14ac:dyDescent="0.25">
      <c r="C882" s="1"/>
      <c r="G882" s="1"/>
    </row>
    <row r="883" spans="3:7" ht="13.2" x14ac:dyDescent="0.25">
      <c r="C883" s="1"/>
      <c r="G883" s="1"/>
    </row>
    <row r="884" spans="3:7" ht="13.2" x14ac:dyDescent="0.25">
      <c r="C884" s="1"/>
      <c r="G884" s="1"/>
    </row>
    <row r="885" spans="3:7" ht="13.2" x14ac:dyDescent="0.25">
      <c r="C885" s="1"/>
      <c r="G885" s="1"/>
    </row>
    <row r="886" spans="3:7" ht="13.2" x14ac:dyDescent="0.25">
      <c r="C886" s="1"/>
      <c r="G886" s="1"/>
    </row>
    <row r="887" spans="3:7" ht="13.2" x14ac:dyDescent="0.25">
      <c r="C887" s="1"/>
      <c r="G887" s="1"/>
    </row>
    <row r="888" spans="3:7" ht="13.2" x14ac:dyDescent="0.25">
      <c r="C888" s="1"/>
      <c r="G888" s="1"/>
    </row>
    <row r="889" spans="3:7" ht="13.2" x14ac:dyDescent="0.25">
      <c r="C889" s="1"/>
      <c r="G889" s="1"/>
    </row>
    <row r="890" spans="3:7" ht="13.2" x14ac:dyDescent="0.25">
      <c r="C890" s="1"/>
      <c r="G890" s="1"/>
    </row>
    <row r="891" spans="3:7" ht="13.2" x14ac:dyDescent="0.25">
      <c r="C891" s="1"/>
      <c r="G891" s="1"/>
    </row>
    <row r="892" spans="3:7" ht="13.2" x14ac:dyDescent="0.25">
      <c r="C892" s="1"/>
      <c r="G892" s="1"/>
    </row>
    <row r="893" spans="3:7" ht="13.2" x14ac:dyDescent="0.25">
      <c r="C893" s="1"/>
      <c r="G893" s="1"/>
    </row>
    <row r="894" spans="3:7" ht="13.2" x14ac:dyDescent="0.25">
      <c r="C894" s="1"/>
      <c r="G894" s="1"/>
    </row>
    <row r="895" spans="3:7" ht="13.2" x14ac:dyDescent="0.25">
      <c r="C895" s="1"/>
      <c r="G895" s="1"/>
    </row>
    <row r="896" spans="3:7" ht="13.2" x14ac:dyDescent="0.25">
      <c r="C896" s="1"/>
      <c r="G896" s="1"/>
    </row>
    <row r="897" spans="3:7" ht="13.2" x14ac:dyDescent="0.25">
      <c r="C897" s="1"/>
      <c r="G897" s="1"/>
    </row>
    <row r="898" spans="3:7" ht="13.2" x14ac:dyDescent="0.25">
      <c r="C898" s="1"/>
      <c r="G898" s="1"/>
    </row>
    <row r="899" spans="3:7" ht="13.2" x14ac:dyDescent="0.25">
      <c r="C899" s="1"/>
      <c r="G899" s="1"/>
    </row>
    <row r="900" spans="3:7" ht="13.2" x14ac:dyDescent="0.25">
      <c r="C900" s="1"/>
      <c r="G900" s="1"/>
    </row>
    <row r="901" spans="3:7" ht="13.2" x14ac:dyDescent="0.25">
      <c r="C901" s="1"/>
      <c r="G901" s="1"/>
    </row>
    <row r="902" spans="3:7" ht="13.2" x14ac:dyDescent="0.25">
      <c r="C902" s="1"/>
      <c r="G902" s="1"/>
    </row>
    <row r="903" spans="3:7" ht="13.2" x14ac:dyDescent="0.25">
      <c r="C903" s="1"/>
      <c r="G903" s="1"/>
    </row>
    <row r="904" spans="3:7" ht="13.2" x14ac:dyDescent="0.25">
      <c r="C904" s="1"/>
      <c r="G904" s="1"/>
    </row>
    <row r="905" spans="3:7" ht="13.2" x14ac:dyDescent="0.25">
      <c r="C905" s="1"/>
      <c r="G905" s="1"/>
    </row>
    <row r="906" spans="3:7" ht="13.2" x14ac:dyDescent="0.25">
      <c r="C906" s="1"/>
      <c r="G906" s="1"/>
    </row>
    <row r="907" spans="3:7" ht="13.2" x14ac:dyDescent="0.25">
      <c r="C907" s="1"/>
      <c r="G907" s="1"/>
    </row>
    <row r="908" spans="3:7" ht="13.2" x14ac:dyDescent="0.25">
      <c r="C908" s="1"/>
      <c r="G908" s="1"/>
    </row>
    <row r="909" spans="3:7" ht="13.2" x14ac:dyDescent="0.25">
      <c r="C909" s="1"/>
      <c r="G909" s="1"/>
    </row>
    <row r="910" spans="3:7" ht="13.2" x14ac:dyDescent="0.25">
      <c r="C910" s="1"/>
      <c r="G910" s="1"/>
    </row>
    <row r="911" spans="3:7" ht="13.2" x14ac:dyDescent="0.25">
      <c r="C911" s="1"/>
      <c r="G911" s="1"/>
    </row>
    <row r="912" spans="3:7" ht="13.2" x14ac:dyDescent="0.25">
      <c r="C912" s="1"/>
      <c r="G912" s="1"/>
    </row>
    <row r="913" spans="3:7" ht="13.2" x14ac:dyDescent="0.25">
      <c r="C913" s="1"/>
      <c r="G913" s="1"/>
    </row>
    <row r="914" spans="3:7" ht="13.2" x14ac:dyDescent="0.25">
      <c r="C914" s="1"/>
      <c r="G914" s="1"/>
    </row>
    <row r="915" spans="3:7" ht="13.2" x14ac:dyDescent="0.25">
      <c r="C915" s="1"/>
      <c r="G915" s="1"/>
    </row>
    <row r="916" spans="3:7" ht="13.2" x14ac:dyDescent="0.25">
      <c r="C916" s="1"/>
      <c r="G916" s="1"/>
    </row>
    <row r="917" spans="3:7" ht="13.2" x14ac:dyDescent="0.25">
      <c r="C917" s="1"/>
      <c r="G917" s="1"/>
    </row>
    <row r="918" spans="3:7" ht="13.2" x14ac:dyDescent="0.25">
      <c r="C918" s="1"/>
      <c r="G918" s="1"/>
    </row>
    <row r="919" spans="3:7" ht="13.2" x14ac:dyDescent="0.25">
      <c r="C919" s="1"/>
      <c r="G919" s="1"/>
    </row>
    <row r="920" spans="3:7" ht="13.2" x14ac:dyDescent="0.25">
      <c r="C920" s="1"/>
      <c r="G920" s="1"/>
    </row>
    <row r="921" spans="3:7" ht="13.2" x14ac:dyDescent="0.25">
      <c r="C921" s="1"/>
      <c r="G921" s="1"/>
    </row>
    <row r="922" spans="3:7" ht="13.2" x14ac:dyDescent="0.25">
      <c r="C922" s="1"/>
      <c r="G922" s="1"/>
    </row>
    <row r="923" spans="3:7" ht="13.2" x14ac:dyDescent="0.25">
      <c r="C923" s="1"/>
      <c r="G923" s="1"/>
    </row>
    <row r="924" spans="3:7" ht="13.2" x14ac:dyDescent="0.25">
      <c r="C924" s="1"/>
      <c r="G924" s="1"/>
    </row>
    <row r="925" spans="3:7" ht="13.2" x14ac:dyDescent="0.25">
      <c r="C925" s="1"/>
      <c r="G925" s="1"/>
    </row>
    <row r="926" spans="3:7" ht="13.2" x14ac:dyDescent="0.25">
      <c r="C926" s="1"/>
      <c r="G926" s="1"/>
    </row>
    <row r="927" spans="3:7" ht="13.2" x14ac:dyDescent="0.25">
      <c r="C927" s="1"/>
      <c r="G927" s="1"/>
    </row>
    <row r="928" spans="3:7" ht="13.2" x14ac:dyDescent="0.25">
      <c r="C928" s="1"/>
      <c r="G928" s="1"/>
    </row>
    <row r="929" spans="3:7" ht="13.2" x14ac:dyDescent="0.25">
      <c r="C929" s="1"/>
      <c r="G929" s="1"/>
    </row>
    <row r="930" spans="3:7" ht="13.2" x14ac:dyDescent="0.25">
      <c r="C930" s="1"/>
      <c r="G930" s="1"/>
    </row>
    <row r="931" spans="3:7" ht="13.2" x14ac:dyDescent="0.25">
      <c r="C931" s="1"/>
      <c r="G931" s="1"/>
    </row>
    <row r="932" spans="3:7" ht="13.2" x14ac:dyDescent="0.25">
      <c r="C932" s="1"/>
      <c r="G932" s="1"/>
    </row>
    <row r="933" spans="3:7" ht="13.2" x14ac:dyDescent="0.25">
      <c r="C933" s="1"/>
      <c r="G933" s="1"/>
    </row>
    <row r="934" spans="3:7" ht="13.2" x14ac:dyDescent="0.25">
      <c r="C934" s="1"/>
      <c r="G934" s="1"/>
    </row>
    <row r="935" spans="3:7" ht="13.2" x14ac:dyDescent="0.25">
      <c r="C935" s="1"/>
      <c r="G935" s="1"/>
    </row>
    <row r="936" spans="3:7" ht="13.2" x14ac:dyDescent="0.25">
      <c r="C936" s="1"/>
      <c r="G936" s="1"/>
    </row>
    <row r="937" spans="3:7" ht="13.2" x14ac:dyDescent="0.25">
      <c r="C937" s="1"/>
      <c r="G937" s="1"/>
    </row>
    <row r="938" spans="3:7" ht="13.2" x14ac:dyDescent="0.25">
      <c r="C938" s="1"/>
      <c r="G938" s="1"/>
    </row>
    <row r="939" spans="3:7" ht="13.2" x14ac:dyDescent="0.25">
      <c r="C939" s="1"/>
      <c r="G939" s="1"/>
    </row>
    <row r="940" spans="3:7" ht="13.2" x14ac:dyDescent="0.25">
      <c r="C940" s="1"/>
      <c r="G940" s="1"/>
    </row>
    <row r="941" spans="3:7" ht="13.2" x14ac:dyDescent="0.25">
      <c r="C941" s="1"/>
      <c r="G941" s="1"/>
    </row>
    <row r="942" spans="3:7" ht="13.2" x14ac:dyDescent="0.25">
      <c r="C942" s="1"/>
      <c r="G942" s="1"/>
    </row>
    <row r="943" spans="3:7" ht="13.2" x14ac:dyDescent="0.25">
      <c r="C943" s="1"/>
      <c r="G943" s="1"/>
    </row>
    <row r="944" spans="3:7" ht="13.2" x14ac:dyDescent="0.25">
      <c r="C944" s="1"/>
      <c r="G944" s="1"/>
    </row>
    <row r="945" spans="3:7" ht="13.2" x14ac:dyDescent="0.25">
      <c r="C945" s="1"/>
      <c r="G945" s="1"/>
    </row>
    <row r="946" spans="3:7" ht="13.2" x14ac:dyDescent="0.25">
      <c r="C946" s="1"/>
      <c r="G946" s="1"/>
    </row>
    <row r="947" spans="3:7" ht="13.2" x14ac:dyDescent="0.25">
      <c r="C947" s="1"/>
      <c r="G947" s="1"/>
    </row>
    <row r="948" spans="3:7" ht="13.2" x14ac:dyDescent="0.25">
      <c r="C948" s="1"/>
      <c r="G948" s="1"/>
    </row>
    <row r="949" spans="3:7" ht="13.2" x14ac:dyDescent="0.25">
      <c r="C949" s="1"/>
      <c r="G949" s="1"/>
    </row>
    <row r="950" spans="3:7" ht="13.2" x14ac:dyDescent="0.25">
      <c r="C950" s="1"/>
      <c r="G950" s="1"/>
    </row>
    <row r="951" spans="3:7" ht="13.2" x14ac:dyDescent="0.25">
      <c r="C951" s="1"/>
      <c r="G951" s="1"/>
    </row>
    <row r="952" spans="3:7" ht="13.2" x14ac:dyDescent="0.25">
      <c r="C952" s="1"/>
      <c r="G952" s="1"/>
    </row>
    <row r="953" spans="3:7" ht="13.2" x14ac:dyDescent="0.25">
      <c r="C953" s="1"/>
      <c r="G953" s="1"/>
    </row>
    <row r="954" spans="3:7" ht="13.2" x14ac:dyDescent="0.25">
      <c r="C954" s="1"/>
      <c r="G954" s="1"/>
    </row>
    <row r="955" spans="3:7" ht="13.2" x14ac:dyDescent="0.25">
      <c r="C955" s="1"/>
      <c r="G955" s="1"/>
    </row>
    <row r="956" spans="3:7" ht="13.2" x14ac:dyDescent="0.25">
      <c r="C956" s="1"/>
      <c r="G956" s="1"/>
    </row>
    <row r="957" spans="3:7" ht="13.2" x14ac:dyDescent="0.25">
      <c r="C957" s="1"/>
      <c r="G957" s="1"/>
    </row>
    <row r="958" spans="3:7" ht="13.2" x14ac:dyDescent="0.25">
      <c r="C958" s="1"/>
      <c r="G958" s="1"/>
    </row>
    <row r="959" spans="3:7" ht="13.2" x14ac:dyDescent="0.25">
      <c r="C959" s="1"/>
      <c r="G959" s="1"/>
    </row>
    <row r="960" spans="3:7" ht="13.2" x14ac:dyDescent="0.25">
      <c r="C960" s="1"/>
      <c r="G960" s="1"/>
    </row>
    <row r="961" spans="3:7" ht="13.2" x14ac:dyDescent="0.25">
      <c r="C961" s="1"/>
      <c r="G961" s="1"/>
    </row>
    <row r="962" spans="3:7" ht="13.2" x14ac:dyDescent="0.25">
      <c r="C962" s="1"/>
      <c r="G962" s="1"/>
    </row>
    <row r="963" spans="3:7" ht="13.2" x14ac:dyDescent="0.25">
      <c r="C963" s="1"/>
      <c r="G963" s="1"/>
    </row>
    <row r="964" spans="3:7" ht="13.2" x14ac:dyDescent="0.25">
      <c r="C964" s="1"/>
      <c r="G964" s="1"/>
    </row>
    <row r="965" spans="3:7" ht="13.2" x14ac:dyDescent="0.25">
      <c r="C965" s="1"/>
      <c r="G965" s="1"/>
    </row>
    <row r="966" spans="3:7" ht="13.2" x14ac:dyDescent="0.25">
      <c r="C966" s="1"/>
      <c r="G966" s="1"/>
    </row>
    <row r="967" spans="3:7" ht="13.2" x14ac:dyDescent="0.25">
      <c r="C967" s="1"/>
      <c r="G967" s="1"/>
    </row>
    <row r="968" spans="3:7" ht="13.2" x14ac:dyDescent="0.25">
      <c r="C968" s="1"/>
      <c r="G968" s="1"/>
    </row>
    <row r="969" spans="3:7" ht="13.2" x14ac:dyDescent="0.25">
      <c r="C969" s="1"/>
      <c r="G969" s="1"/>
    </row>
    <row r="970" spans="3:7" ht="13.2" x14ac:dyDescent="0.25">
      <c r="C970" s="1"/>
      <c r="G970" s="1"/>
    </row>
    <row r="971" spans="3:7" ht="13.2" x14ac:dyDescent="0.25">
      <c r="C971" s="1"/>
      <c r="G971" s="1"/>
    </row>
    <row r="972" spans="3:7" ht="13.2" x14ac:dyDescent="0.25">
      <c r="C972" s="1"/>
      <c r="G972" s="1"/>
    </row>
    <row r="973" spans="3:7" ht="13.2" x14ac:dyDescent="0.25">
      <c r="C973" s="1"/>
      <c r="G973" s="1"/>
    </row>
    <row r="974" spans="3:7" ht="13.2" x14ac:dyDescent="0.25">
      <c r="C974" s="1"/>
      <c r="G974" s="1"/>
    </row>
    <row r="975" spans="3:7" ht="13.2" x14ac:dyDescent="0.25">
      <c r="C975" s="1"/>
      <c r="G975" s="1"/>
    </row>
    <row r="976" spans="3:7" ht="13.2" x14ac:dyDescent="0.25">
      <c r="C976" s="1"/>
      <c r="G976" s="1"/>
    </row>
    <row r="977" spans="3:7" ht="13.2" x14ac:dyDescent="0.25">
      <c r="C977" s="1"/>
      <c r="G977" s="1"/>
    </row>
    <row r="978" spans="3:7" ht="13.2" x14ac:dyDescent="0.25">
      <c r="C978" s="1"/>
      <c r="G978" s="1"/>
    </row>
    <row r="979" spans="3:7" ht="13.2" x14ac:dyDescent="0.25">
      <c r="C979" s="1"/>
      <c r="G979" s="1"/>
    </row>
    <row r="980" spans="3:7" ht="13.2" x14ac:dyDescent="0.25">
      <c r="C980" s="1"/>
      <c r="G980" s="1"/>
    </row>
    <row r="981" spans="3:7" ht="13.2" x14ac:dyDescent="0.25">
      <c r="C981" s="1"/>
      <c r="G981" s="1"/>
    </row>
    <row r="982" spans="3:7" ht="13.2" x14ac:dyDescent="0.25">
      <c r="C982" s="1"/>
      <c r="G982" s="1"/>
    </row>
    <row r="983" spans="3:7" ht="13.2" x14ac:dyDescent="0.25">
      <c r="C983" s="1"/>
      <c r="G983" s="1"/>
    </row>
    <row r="984" spans="3:7" ht="13.2" x14ac:dyDescent="0.25">
      <c r="C984" s="1"/>
      <c r="G984" s="1"/>
    </row>
    <row r="985" spans="3:7" ht="13.2" x14ac:dyDescent="0.25">
      <c r="C985" s="1"/>
      <c r="G985" s="1"/>
    </row>
    <row r="986" spans="3:7" ht="13.2" x14ac:dyDescent="0.25">
      <c r="C986" s="1"/>
      <c r="G986" s="1"/>
    </row>
    <row r="987" spans="3:7" ht="13.2" x14ac:dyDescent="0.25">
      <c r="C987" s="1"/>
      <c r="G987" s="1"/>
    </row>
    <row r="988" spans="3:7" ht="13.2" x14ac:dyDescent="0.25">
      <c r="C988" s="1"/>
      <c r="G988" s="1"/>
    </row>
    <row r="989" spans="3:7" ht="13.2" x14ac:dyDescent="0.25">
      <c r="C989" s="1"/>
      <c r="G989" s="1"/>
    </row>
    <row r="990" spans="3:7" ht="13.2" x14ac:dyDescent="0.25">
      <c r="C990" s="1"/>
      <c r="G990" s="1"/>
    </row>
    <row r="991" spans="3:7" ht="13.2" x14ac:dyDescent="0.25">
      <c r="C991" s="1"/>
      <c r="G991" s="1"/>
    </row>
    <row r="992" spans="3:7" ht="13.2" x14ac:dyDescent="0.25">
      <c r="C992" s="1"/>
      <c r="G992" s="1"/>
    </row>
    <row r="993" spans="3:7" ht="13.2" x14ac:dyDescent="0.25">
      <c r="C993" s="1"/>
      <c r="G993" s="1"/>
    </row>
    <row r="994" spans="3:7" ht="13.2" x14ac:dyDescent="0.25">
      <c r="C994" s="1"/>
      <c r="G994" s="1"/>
    </row>
    <row r="995" spans="3:7" ht="13.2" x14ac:dyDescent="0.25">
      <c r="C995" s="1"/>
      <c r="G995" s="1"/>
    </row>
    <row r="996" spans="3:7" ht="13.2" x14ac:dyDescent="0.25">
      <c r="C996" s="1"/>
      <c r="G996" s="1"/>
    </row>
    <row r="997" spans="3:7" ht="13.2" x14ac:dyDescent="0.25">
      <c r="C997" s="1"/>
      <c r="G997" s="1"/>
    </row>
    <row r="998" spans="3:7" ht="13.2" x14ac:dyDescent="0.25">
      <c r="C998" s="1"/>
      <c r="G998" s="1"/>
    </row>
    <row r="999" spans="3:7" ht="13.2" x14ac:dyDescent="0.25">
      <c r="C999" s="1"/>
      <c r="G999" s="1"/>
    </row>
    <row r="1000" spans="3:7" ht="13.2" x14ac:dyDescent="0.25">
      <c r="C1000" s="1"/>
      <c r="G1000" s="1"/>
    </row>
    <row r="1001" spans="3:7" ht="13.2" x14ac:dyDescent="0.25">
      <c r="C1001" s="1"/>
      <c r="G1001" s="1"/>
    </row>
    <row r="1002" spans="3:7" ht="13.2" x14ac:dyDescent="0.25">
      <c r="C1002" s="1"/>
      <c r="G10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BEP</vt:lpstr>
      <vt:lpstr>BEP Min Rent Alternative</vt:lpstr>
      <vt:lpstr>Breakdown of Costs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Ang</dc:creator>
  <cp:lastModifiedBy>Hadrian</cp:lastModifiedBy>
  <dcterms:created xsi:type="dcterms:W3CDTF">2015-01-28T16:21:32Z</dcterms:created>
  <dcterms:modified xsi:type="dcterms:W3CDTF">2015-02-16T15:11:37Z</dcterms:modified>
</cp:coreProperties>
</file>