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\\wsl.localhost\Ubuntu\home\amiltonlobo\desenv\analise_insumo_produto\Outputs\"/>
    </mc:Choice>
  </mc:AlternateContent>
  <xr:revisionPtr revIDLastSave="0" documentId="13_ncr:1_{8EC4A50C-C15B-44B1-9599-E58D3DC734F5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Tabela dinâmica" sheetId="3" r:id="rId1"/>
    <sheet name="Dados" sheetId="1" r:id="rId2"/>
  </sheet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5" i="1" l="1"/>
  <c r="C75" i="1"/>
  <c r="D75" i="1"/>
</calcChain>
</file>

<file path=xl/sharedStrings.xml><?xml version="1.0" encoding="utf-8"?>
<sst xmlns="http://schemas.openxmlformats.org/spreadsheetml/2006/main" count="166" uniqueCount="93">
  <si>
    <t>Tarifa máxima</t>
  </si>
  <si>
    <t>Agricultura, pecuária e serviços relacionados</t>
  </si>
  <si>
    <t>Produção de sementes e mudas certificadas</t>
  </si>
  <si>
    <t>Pecuária</t>
  </si>
  <si>
    <t>Produção florestal</t>
  </si>
  <si>
    <t>Pesca</t>
  </si>
  <si>
    <t>Aqüicultura</t>
  </si>
  <si>
    <t>Extração de minerais metálicos não-ferrosos</t>
  </si>
  <si>
    <t>Extração de pedra, areia e argila</t>
  </si>
  <si>
    <t>Extração de outros minerais não-metálicos</t>
  </si>
  <si>
    <t>Fabricação de produtos alimentícios</t>
  </si>
  <si>
    <t>Abate e fabricação de produtos de carne</t>
  </si>
  <si>
    <t>Preservação do pescado e fabricação de produtos do pescado</t>
  </si>
  <si>
    <t>Fabricação de conservas de frutas, legumes e outros vegetais</t>
  </si>
  <si>
    <t>Fabricação de óleos e gorduras vegetais e animais</t>
  </si>
  <si>
    <t>Laticínios</t>
  </si>
  <si>
    <t>Moagem, fabricação de produtos amiláceos e de alimentos para animais</t>
  </si>
  <si>
    <t>Fabricação de bebidas</t>
  </si>
  <si>
    <t>Fabricação de produtos do fumo</t>
  </si>
  <si>
    <t>Fabricação de produtos têxteis</t>
  </si>
  <si>
    <t>Confecção de artigos do vestuário e acessórios</t>
  </si>
  <si>
    <t>Fabricação de artigos de malharia e tricotagem</t>
  </si>
  <si>
    <t>Preparação de couros e fabricação de artefatos de couro, artigos para viagem e calçados</t>
  </si>
  <si>
    <t>Desdobramento de madeira</t>
  </si>
  <si>
    <t>Fabricação de produtos de madeira, cortiça e material trançado, exceto móveis</t>
  </si>
  <si>
    <t>Fabricação de celulose, papel e produtos de papel</t>
  </si>
  <si>
    <t>Impressão e reprodução de gravações</t>
  </si>
  <si>
    <t>Fabricação de produtos químicos</t>
  </si>
  <si>
    <t>baixa, exceto em explosivos e gases</t>
  </si>
  <si>
    <t>Fabricação de fibras artificiais e sintéticas</t>
  </si>
  <si>
    <t>Fabricação de produtos farmoquímicos e farmacêuticos</t>
  </si>
  <si>
    <t>Fabricação de produtos de borracha</t>
  </si>
  <si>
    <t>Fabricação de produtos de material plástico</t>
  </si>
  <si>
    <t>Fabricação de produtos de minerais não-metálicos</t>
  </si>
  <si>
    <t>Fabricação de vidro e de produtos do vidro</t>
  </si>
  <si>
    <t>Metalurgia</t>
  </si>
  <si>
    <t>Metalurgia dos metais não-ferrosos</t>
  </si>
  <si>
    <t>Fundição</t>
  </si>
  <si>
    <t>Fabricação de produtos de metal, exceto máquinas e equipamentos</t>
  </si>
  <si>
    <t>Fabricação de equipamento bélico pesado, armas e munições</t>
  </si>
  <si>
    <t>Fabricação de componentes eletrônicos</t>
  </si>
  <si>
    <t>Fabricação de equipamentos de informática e periféricos</t>
  </si>
  <si>
    <t>Fabricação de equipamentos de comunicação</t>
  </si>
  <si>
    <t>Fabricação de aparelhos de recepção, reprodução, gravação e amplificação de áudio e vídeo</t>
  </si>
  <si>
    <t>Fabricação de aparelhos e instrumentos de medida, teste e controle; cronômetros e relógios</t>
  </si>
  <si>
    <t>Fabricação de aparelhos eletromédicos e eletroterapêuticos e equipamentos de irradiação</t>
  </si>
  <si>
    <t>Fabricação de equipamentos e instrumentos ópticos, fotográficos e cinematográficos</t>
  </si>
  <si>
    <t>Fabricação de mídias virgens, magnéticas e ópticas</t>
  </si>
  <si>
    <t>Fabricação de máquinas, aparelhos e materiais elétricos</t>
  </si>
  <si>
    <t>Fabricação de pilhas, baterias e acumuladores elétricos</t>
  </si>
  <si>
    <t>Fabricação de equipamentos para distribuição e controle de energia elétrica</t>
  </si>
  <si>
    <t>Fabricação de lâmpadas e outros equipamentos de iluminação</t>
  </si>
  <si>
    <t>Fabricação de eletrodomésticos</t>
  </si>
  <si>
    <t>Fabricação de equipamentos e aparelhos elétricos não especificados anteriormente</t>
  </si>
  <si>
    <t>Fabricação de máquinas e equipamentos</t>
  </si>
  <si>
    <t>Fabricação de veículos automotores, reboques e carrocerias</t>
  </si>
  <si>
    <t>Fabricação de cabines, carrocerias e reboques para veículos automotores</t>
  </si>
  <si>
    <t>Fabricação de peças e acessórios para veículos automotores</t>
  </si>
  <si>
    <t>Construção de embarcações</t>
  </si>
  <si>
    <t>Fabricação de veículos ferroviários</t>
  </si>
  <si>
    <t>Fabricação de aeronaves</t>
  </si>
  <si>
    <t>Fabricação de equipamentos de transporte não especificados anteriormente</t>
  </si>
  <si>
    <t>Fabricação de móveis</t>
  </si>
  <si>
    <t>Fabricação de artigos de joalheria, bijuteria e semelhantes</t>
  </si>
  <si>
    <t>Fabricação de instrumentos musicais</t>
  </si>
  <si>
    <t>Fabricação de artefatos para pesca e esporte</t>
  </si>
  <si>
    <t>Fabricação de brinquedos e jogos recreativos</t>
  </si>
  <si>
    <t>Fabricação de instrumentos e materiais para uso médico e odontológico e de artigos ópticos</t>
  </si>
  <si>
    <t>Fabricação de produtos diversos</t>
  </si>
  <si>
    <t>Atividades de Correio</t>
  </si>
  <si>
    <t>Edição e edição integrada à impressão</t>
  </si>
  <si>
    <t>Atividades cinematográficas, produção de vídeos e de programas de televisão</t>
  </si>
  <si>
    <t>Atividades fotográficas e similares</t>
  </si>
  <si>
    <t>Atividades artísticas, criativas e de espetáculos</t>
  </si>
  <si>
    <t>Atividades ligadas ao patrimônio cultural e ambiental</t>
  </si>
  <si>
    <t>Setor</t>
  </si>
  <si>
    <t>Tarifa mínima
(Caso aplicação em aviação civil)</t>
  </si>
  <si>
    <t>Dificuldade de 
realocação</t>
  </si>
  <si>
    <t>Média-baixa</t>
  </si>
  <si>
    <t>Média-baixa (exceto terras raras e produtos de transporte dificil como cimento)</t>
  </si>
  <si>
    <t>Média-baixa, exceto especialidades</t>
  </si>
  <si>
    <t>Média-baixa exceto especialidades</t>
  </si>
  <si>
    <t>Alta</t>
  </si>
  <si>
    <t>Média-baixa, exceto especialidades, como luvas médicas ou pneus especiais (Alta)</t>
  </si>
  <si>
    <t>Média-Alta</t>
  </si>
  <si>
    <t>Desconhecida</t>
  </si>
  <si>
    <t>Baixa</t>
  </si>
  <si>
    <t>Média-baixa, exceto calçados especiais</t>
  </si>
  <si>
    <t>Total</t>
  </si>
  <si>
    <t>Rótulos de Linha</t>
  </si>
  <si>
    <t>Total Geral</t>
  </si>
  <si>
    <t>Soma de Tarifa máxima</t>
  </si>
  <si>
    <t>Soma de Tarifa mínima
(Caso aplicação em aviação civil)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</si>
</sst>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/>
    <xf numFmtId="165" fontId="0" fillId="0" borderId="1" xfId="1" applyNumberFormat="1" applyFont="1" applyBorder="1"/>
    <xf numFmtId="0" fontId="0" fillId="0" borderId="1" xfId="0" applyBorder="1" applyAlignment="1">
      <alignment horizontal="center" wrapText="1"/>
    </xf>
    <xf numFmtId="0" fontId="0" fillId="0" borderId="3" xfId="0" applyBorder="1"/>
    <xf numFmtId="0" fontId="0" fillId="0" borderId="3" xfId="0" applyBorder="1" applyAlignment="1">
      <alignment horizontal="center" wrapText="1"/>
    </xf>
    <xf numFmtId="165" fontId="0" fillId="0" borderId="3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2">
    <cellStyle name="Normal" xfId="0" builtinId="0"/>
    <cellStyle name="Vírgula" xfId="1" builtinId="3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_-;\-* #,##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_-;\-* #,##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lton Mendes" refreshedDate="45876.816084027778" createdVersion="8" refreshedVersion="8" minRefreshableVersion="3" recordCount="73" xr:uid="{F2D6B123-958E-40DE-9464-9FF170589C80}">
  <cacheSource type="worksheet">
    <worksheetSource name="Tabela1"/>
  </cacheSource>
  <cacheFields count="4">
    <cacheField name="Setor" numFmtId="0">
      <sharedItems/>
    </cacheField>
    <cacheField name="Tarifa máxima" numFmtId="165">
      <sharedItems containsSemiMixedTypes="0" containsString="0" containsNumber="1" minValue="20" maxValue="1202512808.4000001"/>
    </cacheField>
    <cacheField name="Tarifa mínima_x000a_(Caso aplicação em aviação civil)" numFmtId="165">
      <sharedItems containsSemiMixedTypes="0" containsString="0" containsNumber="1" minValue="0" maxValue="977521161.19999993"/>
    </cacheField>
    <cacheField name="Dificuldade de _x000a_realocação" numFmtId="0">
      <sharedItems count="11">
        <s v="Alta"/>
        <s v="Média-Alta"/>
        <s v="Média-baixa"/>
        <s v="Média-baixa (exceto terras raras e produtos de transporte dificil como cimento)"/>
        <s v="Média-baixa exceto especialidades"/>
        <s v="Baixa"/>
        <s v="Desconhecida"/>
        <s v="baixa, exceto em explosivos e gases"/>
        <s v="Média-baixa, exceto calçados especiais"/>
        <s v="Média-baixa, exceto especialidades"/>
        <s v="Média-baixa, exceto especialidades, como luvas médicas ou pneus especiais (Alt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s v="Fabricação de produtos farmoquímicos e farmacêuticos"/>
    <n v="66994341.200000003"/>
    <n v="66994341.200000003"/>
    <x v="0"/>
  </r>
  <r>
    <s v="Fabricação de equipamento bélico pesado, armas e munições"/>
    <n v="128420276"/>
    <n v="128420276"/>
    <x v="0"/>
  </r>
  <r>
    <s v="Fabricação de aparelhos e instrumentos de medida, teste e controle; cronômetros e relógios"/>
    <n v="70939868.800000012"/>
    <n v="7326610.0000000019"/>
    <x v="0"/>
  </r>
  <r>
    <s v="Fabricação de aparelhos eletromédicos e eletroterapêuticos e equipamentos de irradiação"/>
    <n v="7169920.4000000004"/>
    <n v="7169920.4000000004"/>
    <x v="0"/>
  </r>
  <r>
    <s v="Fabricação de equipamentos e instrumentos ópticos, fotográficos e cinematográficos"/>
    <n v="4565961.2"/>
    <n v="4565961.2"/>
    <x v="0"/>
  </r>
  <r>
    <s v="Fabricação de máquinas e equipamentos"/>
    <n v="1196089494"/>
    <n v="977521161.19999993"/>
    <x v="0"/>
  </r>
  <r>
    <s v="Construção de embarcações"/>
    <n v="17727910.800000001"/>
    <n v="17727910.800000001"/>
    <x v="0"/>
  </r>
  <r>
    <s v="Fabricação de aeronaves"/>
    <n v="1202512808.4000001"/>
    <n v="0"/>
    <x v="0"/>
  </r>
  <r>
    <s v="Fabricação de componentes eletrônicos"/>
    <n v="15164049.199999999"/>
    <n v="15068854.800000001"/>
    <x v="1"/>
  </r>
  <r>
    <s v="Fabricação de equipamentos de informática e periféricos"/>
    <n v="43469343.600000001"/>
    <n v="36675085.200000003"/>
    <x v="1"/>
  </r>
  <r>
    <s v="Fabricação de equipamentos de comunicação"/>
    <n v="25467672.800000001"/>
    <n v="3215186.0000000009"/>
    <x v="1"/>
  </r>
  <r>
    <s v="Fabricação de aparelhos de recepção, reprodução, gravação e amplificação de áudio e vídeo"/>
    <n v="15608091.6"/>
    <n v="845735.60000000033"/>
    <x v="1"/>
  </r>
  <r>
    <s v="Fabricação de máquinas, aparelhos e materiais elétricos"/>
    <n v="414612093.19999999"/>
    <n v="264783034.40000001"/>
    <x v="1"/>
  </r>
  <r>
    <s v="Fabricação de pilhas, baterias e acumuladores elétricos"/>
    <n v="1599465.2"/>
    <n v="109913.2000000001"/>
    <x v="1"/>
  </r>
  <r>
    <s v="Fabricação de equipamentos para distribuição e controle de energia elétrica"/>
    <n v="22111767.600000001"/>
    <n v="14249868.4"/>
    <x v="1"/>
  </r>
  <r>
    <s v="Fabricação de eletrodomésticos"/>
    <n v="2086501.6"/>
    <n v="1848794.4"/>
    <x v="1"/>
  </r>
  <r>
    <s v="Fabricação de veículos automotores, reboques e carrocerias"/>
    <n v="18543152.399999999"/>
    <n v="18543152.399999999"/>
    <x v="1"/>
  </r>
  <r>
    <s v="Fabricação de cabines, carrocerias e reboques para veículos automotores"/>
    <n v="1649772.8"/>
    <n v="1649772.8"/>
    <x v="1"/>
  </r>
  <r>
    <s v="Fabricação de peças e acessórios para veículos automotores"/>
    <n v="316387234"/>
    <n v="310235807.60000002"/>
    <x v="1"/>
  </r>
  <r>
    <s v="Fabricação de veículos ferroviários"/>
    <n v="12416304"/>
    <n v="12416304"/>
    <x v="1"/>
  </r>
  <r>
    <s v="Fabricação de móveis"/>
    <n v="98419927.200000003"/>
    <n v="89242028"/>
    <x v="1"/>
  </r>
  <r>
    <s v="Fabricação de artigos de joalheria, bijuteria e semelhantes"/>
    <n v="35489529.600000001"/>
    <n v="35489529.600000001"/>
    <x v="1"/>
  </r>
  <r>
    <s v="Fabricação de brinquedos e jogos recreativos"/>
    <n v="1445545.2"/>
    <n v="1445545.2"/>
    <x v="1"/>
  </r>
  <r>
    <s v="Fabricação de instrumentos e materiais para uso médico e odontológico e de artigos ópticos"/>
    <n v="68480349.200000003"/>
    <n v="67872521.600000009"/>
    <x v="1"/>
  </r>
  <r>
    <s v="Pesca"/>
    <n v="22226885.199999999"/>
    <n v="22226885.199999999"/>
    <x v="2"/>
  </r>
  <r>
    <s v="Extração de minerais metálicos não-ferrosos"/>
    <n v="2027727.2"/>
    <n v="2027727.2"/>
    <x v="2"/>
  </r>
  <r>
    <s v="Extração de pedra, areia e argila"/>
    <n v="7951619.2000000002"/>
    <n v="7951619.2000000002"/>
    <x v="2"/>
  </r>
  <r>
    <s v="Abate e fabricação de produtos de carne"/>
    <n v="630428486.39999998"/>
    <n v="630428486.39999998"/>
    <x v="2"/>
  </r>
  <r>
    <s v="Preservação do pescado e fabricação de produtos do pescado"/>
    <n v="70330717.200000003"/>
    <n v="70330717.200000003"/>
    <x v="2"/>
  </r>
  <r>
    <s v="Fabricação de conservas de frutas, legumes e outros vegetais"/>
    <n v="168157131.19999999"/>
    <n v="168157131.19999999"/>
    <x v="2"/>
  </r>
  <r>
    <s v="Fabricação de óleos e gorduras vegetais e animais"/>
    <n v="138164605.19999999"/>
    <n v="138164605.19999999"/>
    <x v="2"/>
  </r>
  <r>
    <s v="Laticínios"/>
    <n v="19921810.399999999"/>
    <n v="19921810.399999999"/>
    <x v="2"/>
  </r>
  <r>
    <s v="Moagem, fabricação de produtos amiláceos e de alimentos para animais"/>
    <n v="38923054.399999999"/>
    <n v="38923054.399999999"/>
    <x v="2"/>
  </r>
  <r>
    <s v="Fabricação de produtos do fumo"/>
    <n v="98637464.800000012"/>
    <n v="98637464.800000012"/>
    <x v="2"/>
  </r>
  <r>
    <s v="Fabricação de produtos têxteis"/>
    <n v="13646058.800000001"/>
    <n v="13646058.800000001"/>
    <x v="2"/>
  </r>
  <r>
    <s v="Confecção de artigos do vestuário e acessórios"/>
    <n v="8760950.4000000004"/>
    <n v="8760950.4000000004"/>
    <x v="2"/>
  </r>
  <r>
    <s v="Fabricação de artigos de malharia e tricotagem"/>
    <n v="1478836"/>
    <n v="1478836"/>
    <x v="2"/>
  </r>
  <r>
    <s v="Fabricação de produtos de material plástico"/>
    <n v="51254989.200000003"/>
    <n v="41206730.799999997"/>
    <x v="2"/>
  </r>
  <r>
    <s v="Fabricação de produtos de minerais não-metálicos"/>
    <n v="219593558.80000001"/>
    <n v="202900139.59999999"/>
    <x v="2"/>
  </r>
  <r>
    <s v="Fabricação de vidro e de produtos do vidro"/>
    <n v="12164074.800000001"/>
    <n v="11869938.800000001"/>
    <x v="2"/>
  </r>
  <r>
    <s v="Fundição"/>
    <n v="156299.6"/>
    <n v="156299.6"/>
    <x v="2"/>
  </r>
  <r>
    <s v="Fabricação de produtos de metal, exceto máquinas e equipamentos"/>
    <n v="57005224.400000013"/>
    <n v="55112178.799999997"/>
    <x v="2"/>
  </r>
  <r>
    <s v="Fabricação de lâmpadas e outros equipamentos de iluminação"/>
    <n v="1563241.2"/>
    <n v="539415.6"/>
    <x v="2"/>
  </r>
  <r>
    <s v="Extração de outros minerais não-metálicos"/>
    <n v="15020410.800000001"/>
    <n v="15020410.800000001"/>
    <x v="3"/>
  </r>
  <r>
    <s v="Metalurgia"/>
    <n v="46446529.200000003"/>
    <n v="46446529.200000003"/>
    <x v="4"/>
  </r>
  <r>
    <s v="Metalurgia dos metais não-ferrosos"/>
    <n v="117455910"/>
    <n v="117159742.40000001"/>
    <x v="4"/>
  </r>
  <r>
    <s v="Agricultura, pecuária e serviços relacionados"/>
    <n v="864054592.4000001"/>
    <n v="864054592.4000001"/>
    <x v="5"/>
  </r>
  <r>
    <s v="Pecuária"/>
    <n v="33559532.399999999"/>
    <n v="33559532.399999999"/>
    <x v="5"/>
  </r>
  <r>
    <s v="Fabricação de produtos alimentícios"/>
    <n v="461195002.80000001"/>
    <n v="461195002.80000001"/>
    <x v="5"/>
  </r>
  <r>
    <s v="Fabricação de bebidas"/>
    <n v="9405812.4000000004"/>
    <n v="9405812.4000000004"/>
    <x v="5"/>
  </r>
  <r>
    <s v="Desdobramento de madeira"/>
    <n v="290530904"/>
    <n v="290530904"/>
    <x v="5"/>
  </r>
  <r>
    <s v="Fabricação de produtos de madeira, cortiça e material trançado, exceto móveis"/>
    <n v="338439015.60000002"/>
    <n v="338434977.60000002"/>
    <x v="5"/>
  </r>
  <r>
    <s v="Fabricação de fibras artificiais e sintéticas"/>
    <n v="389462.4"/>
    <n v="389462.4"/>
    <x v="5"/>
  </r>
  <r>
    <s v="Produção de sementes e mudas certificadas"/>
    <n v="1031840.8"/>
    <n v="1031840.8"/>
    <x v="6"/>
  </r>
  <r>
    <s v="Produção florestal"/>
    <n v="1907631.2"/>
    <n v="1907631.2"/>
    <x v="6"/>
  </r>
  <r>
    <s v="Aqüicultura"/>
    <n v="750546.4"/>
    <n v="750546.4"/>
    <x v="6"/>
  </r>
  <r>
    <s v="Impressão e reprodução de gravações"/>
    <n v="27944"/>
    <n v="27944"/>
    <x v="6"/>
  </r>
  <r>
    <s v="Fabricação de mídias virgens, magnéticas e ópticas"/>
    <n v="772635.60000000009"/>
    <n v="772635.60000000009"/>
    <x v="6"/>
  </r>
  <r>
    <s v="Fabricação de equipamentos e aparelhos elétricos não especificados anteriormente"/>
    <n v="39079543.600000001"/>
    <n v="6588556.4000000022"/>
    <x v="6"/>
  </r>
  <r>
    <s v="Fabricação de equipamentos de transporte não especificados anteriormente"/>
    <n v="11636084.800000001"/>
    <n v="11636084.800000001"/>
    <x v="6"/>
  </r>
  <r>
    <s v="Fabricação de instrumentos musicais"/>
    <n v="748300.80000000005"/>
    <n v="748300.80000000005"/>
    <x v="6"/>
  </r>
  <r>
    <s v="Fabricação de artefatos para pesca e esporte"/>
    <n v="1246191.2"/>
    <n v="1246191.2"/>
    <x v="6"/>
  </r>
  <r>
    <s v="Fabricação de produtos diversos"/>
    <n v="21541898.399999999"/>
    <n v="21541898.399999999"/>
    <x v="6"/>
  </r>
  <r>
    <s v="Atividades de Correio"/>
    <n v="20"/>
    <n v="20"/>
    <x v="6"/>
  </r>
  <r>
    <s v="Edição e edição integrada à impressão"/>
    <n v="4190380.8"/>
    <n v="4190380.8"/>
    <x v="6"/>
  </r>
  <r>
    <s v="Atividades cinematográficas, produção de vídeos e de programas de televisão"/>
    <n v="400"/>
    <n v="400"/>
    <x v="6"/>
  </r>
  <r>
    <s v="Atividades fotográficas e similares"/>
    <n v="64"/>
    <n v="64"/>
    <x v="6"/>
  </r>
  <r>
    <s v="Atividades artísticas, criativas e de espetáculos"/>
    <n v="51239004"/>
    <n v="51239004"/>
    <x v="6"/>
  </r>
  <r>
    <s v="Atividades ligadas ao patrimônio cultural e ambiental"/>
    <n v="474077.2"/>
    <n v="474077.2"/>
    <x v="6"/>
  </r>
  <r>
    <s v="Fabricação de produtos químicos"/>
    <n v="683204888.4000001"/>
    <n v="683204888.4000001"/>
    <x v="7"/>
  </r>
  <r>
    <s v="Preparação de couros e fabricação de artefatos de couro, artigos para viagem e calçados"/>
    <n v="162457480"/>
    <n v="162457480"/>
    <x v="8"/>
  </r>
  <r>
    <s v="Fabricação de celulose, papel e produtos de papel"/>
    <n v="106740590.8"/>
    <n v="106291675.2"/>
    <x v="9"/>
  </r>
  <r>
    <s v="Fabricação de produtos de borracha"/>
    <n v="176732483.19999999"/>
    <n v="164105979.59999999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615C2D-DD63-417E-8983-BF676BA7B66C}" name="Tabela dinâ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15" firstHeaderRow="0" firstDataRow="1" firstDataCol="1"/>
  <pivotFields count="4">
    <pivotField showAll="0"/>
    <pivotField dataField="1" numFmtId="165" showAll="0"/>
    <pivotField dataField="1" numFmtId="165" showAll="0"/>
    <pivotField axis="axisRow" showAll="0">
      <items count="12">
        <item x="0"/>
        <item x="1"/>
        <item x="3"/>
        <item x="2"/>
        <item x="4"/>
        <item x="5"/>
        <item x="6"/>
        <item x="7"/>
        <item x="8"/>
        <item x="9"/>
        <item x="10"/>
        <item t="default"/>
      </items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Tarifa máxima" fld="1" baseField="0" baseItem="0" numFmtId="165"/>
    <dataField name="Soma de Tarifa mínima_x000a_(Caso aplicação em aviação civil)" fld="2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CDC360-89B3-4D43-BD7B-179CD28E4DB3}" name="Tabela1" displayName="Tabela1" ref="A1:D75" totalsRowCount="1" headerRowDxfId="8" headerRowBorderDxfId="9" tableBorderDxfId="10">
  <autoFilter ref="A1:D74" xr:uid="{DCCDC360-89B3-4D43-BD7B-179CD28E4DB3}"/>
  <sortState xmlns:xlrd2="http://schemas.microsoft.com/office/spreadsheetml/2017/richdata2" ref="A2:D74">
    <sortCondition ref="D2:D74" customList="Alta,Média-Alta,Média-baixa,Média-baixa (exceto terras raras e produtos de transporte dificil como cimento),Média-baixa,exceto calçados especiais,Média-baixa,exceto especialidades,Média-baixa,exceto especialidades,como luvas médicas ou pneus especiais (Alta),Média-baixa exceto especialidades,Baixa,exceto em explosivos e gases,Baixa,Desconhecida"/>
  </sortState>
  <tableColumns count="4">
    <tableColumn id="2" xr3:uid="{8027AC90-1564-4198-852A-86AE03485C0F}" name="Setor" totalsRowLabel="Total" dataDxfId="7" totalsRowDxfId="3"/>
    <tableColumn id="3" xr3:uid="{8646960C-A18F-4BA4-AC2C-517FA8AD391B}" name="Tarifa máxima" totalsRowFunction="sum" dataDxfId="6" totalsRowDxfId="0" dataCellStyle="Vírgula"/>
    <tableColumn id="4" xr3:uid="{BACCEC2F-0FAF-4ABA-9F07-27BA3F412783}" name="Tarifa mínima_x000a_(Caso aplicação em aviação civil)" totalsRowFunction="sum" dataDxfId="5" totalsRowDxfId="1" dataCellStyle="Vírgula"/>
    <tableColumn id="5" xr3:uid="{9E9CF74C-0A8E-4B53-B470-EA8AB2C25758}" name="Dificuldade de _x000a_realocação" totalsRowFunction="count" dataDxfId="4" totalsRow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B47D2-6FD3-45E6-8CFA-C607D1C897E4}">
  <dimension ref="A3:C15"/>
  <sheetViews>
    <sheetView workbookViewId="0">
      <selection activeCell="C28" sqref="C28"/>
    </sheetView>
  </sheetViews>
  <sheetFormatPr defaultRowHeight="15" x14ac:dyDescent="0.25"/>
  <cols>
    <col min="1" max="1" width="76" bestFit="1" customWidth="1"/>
    <col min="2" max="2" width="21.85546875" bestFit="1" customWidth="1"/>
    <col min="3" max="3" width="50.85546875" bestFit="1" customWidth="1"/>
  </cols>
  <sheetData>
    <row r="3" spans="1:3" x14ac:dyDescent="0.25">
      <c r="A3" s="9" t="s">
        <v>89</v>
      </c>
      <c r="B3" t="s">
        <v>91</v>
      </c>
      <c r="C3" t="s">
        <v>92</v>
      </c>
    </row>
    <row r="4" spans="1:3" x14ac:dyDescent="0.25">
      <c r="A4" s="10" t="s">
        <v>82</v>
      </c>
      <c r="B4" s="11">
        <v>2694420580.8000002</v>
      </c>
      <c r="C4" s="11">
        <v>1209726180.8</v>
      </c>
    </row>
    <row r="5" spans="1:3" x14ac:dyDescent="0.25">
      <c r="A5" s="10" t="s">
        <v>84</v>
      </c>
      <c r="B5" s="11">
        <v>1092950799.2</v>
      </c>
      <c r="C5" s="11">
        <v>873691133.20000005</v>
      </c>
    </row>
    <row r="6" spans="1:3" x14ac:dyDescent="0.25">
      <c r="A6" s="10" t="s">
        <v>79</v>
      </c>
      <c r="B6" s="11">
        <v>15020410.800000001</v>
      </c>
      <c r="C6" s="11">
        <v>15020410.800000001</v>
      </c>
    </row>
    <row r="7" spans="1:3" x14ac:dyDescent="0.25">
      <c r="A7" s="10" t="s">
        <v>78</v>
      </c>
      <c r="B7" s="11">
        <v>1562392734.4000001</v>
      </c>
      <c r="C7" s="11">
        <v>1532440049.5999997</v>
      </c>
    </row>
    <row r="8" spans="1:3" x14ac:dyDescent="0.25">
      <c r="A8" s="10" t="s">
        <v>81</v>
      </c>
      <c r="B8" s="11">
        <v>163902439.19999999</v>
      </c>
      <c r="C8" s="11">
        <v>163606271.60000002</v>
      </c>
    </row>
    <row r="9" spans="1:3" x14ac:dyDescent="0.25">
      <c r="A9" s="10" t="s">
        <v>86</v>
      </c>
      <c r="B9" s="11">
        <v>1997574322.0000005</v>
      </c>
      <c r="C9" s="11">
        <v>1997570284.0000005</v>
      </c>
    </row>
    <row r="10" spans="1:3" x14ac:dyDescent="0.25">
      <c r="A10" s="10" t="s">
        <v>85</v>
      </c>
      <c r="B10" s="11">
        <v>134646562.80000001</v>
      </c>
      <c r="C10" s="11">
        <v>102155575.60000001</v>
      </c>
    </row>
    <row r="11" spans="1:3" x14ac:dyDescent="0.25">
      <c r="A11" s="10" t="s">
        <v>28</v>
      </c>
      <c r="B11" s="11">
        <v>683204888.4000001</v>
      </c>
      <c r="C11" s="11">
        <v>683204888.4000001</v>
      </c>
    </row>
    <row r="12" spans="1:3" x14ac:dyDescent="0.25">
      <c r="A12" s="10" t="s">
        <v>87</v>
      </c>
      <c r="B12" s="11">
        <v>162457480</v>
      </c>
      <c r="C12" s="11">
        <v>162457480</v>
      </c>
    </row>
    <row r="13" spans="1:3" x14ac:dyDescent="0.25">
      <c r="A13" s="10" t="s">
        <v>80</v>
      </c>
      <c r="B13" s="11">
        <v>106740590.8</v>
      </c>
      <c r="C13" s="11">
        <v>106291675.2</v>
      </c>
    </row>
    <row r="14" spans="1:3" x14ac:dyDescent="0.25">
      <c r="A14" s="10" t="s">
        <v>83</v>
      </c>
      <c r="B14" s="11">
        <v>176732483.19999999</v>
      </c>
      <c r="C14" s="11">
        <v>164105979.59999999</v>
      </c>
    </row>
    <row r="15" spans="1:3" x14ac:dyDescent="0.25">
      <c r="A15" s="10" t="s">
        <v>90</v>
      </c>
      <c r="B15" s="11">
        <v>8790043291.6000023</v>
      </c>
      <c r="C15" s="11">
        <v>7010269928.8000002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5"/>
  <sheetViews>
    <sheetView tabSelected="1" workbookViewId="0">
      <selection activeCell="D8" sqref="D8"/>
    </sheetView>
  </sheetViews>
  <sheetFormatPr defaultRowHeight="15" x14ac:dyDescent="0.25"/>
  <cols>
    <col min="1" max="1" width="39.28515625" customWidth="1"/>
    <col min="2" max="2" width="16.85546875" bestFit="1" customWidth="1"/>
    <col min="3" max="3" width="15.28515625" bestFit="1" customWidth="1"/>
    <col min="4" max="4" width="44.7109375" customWidth="1"/>
  </cols>
  <sheetData>
    <row r="1" spans="1:4" ht="60" x14ac:dyDescent="0.25">
      <c r="A1" s="1" t="s">
        <v>75</v>
      </c>
      <c r="B1" s="1" t="s">
        <v>0</v>
      </c>
      <c r="C1" s="2" t="s">
        <v>76</v>
      </c>
      <c r="D1" s="2" t="s">
        <v>77</v>
      </c>
    </row>
    <row r="2" spans="1:4" x14ac:dyDescent="0.25">
      <c r="A2" s="3" t="s">
        <v>30</v>
      </c>
      <c r="B2" s="4">
        <v>66994341.200000003</v>
      </c>
      <c r="C2" s="4">
        <v>66994341.200000003</v>
      </c>
      <c r="D2" s="5" t="s">
        <v>82</v>
      </c>
    </row>
    <row r="3" spans="1:4" x14ac:dyDescent="0.25">
      <c r="A3" s="3" t="s">
        <v>39</v>
      </c>
      <c r="B3" s="4">
        <v>128420276</v>
      </c>
      <c r="C3" s="4">
        <v>128420276</v>
      </c>
      <c r="D3" s="5" t="s">
        <v>82</v>
      </c>
    </row>
    <row r="4" spans="1:4" x14ac:dyDescent="0.25">
      <c r="A4" s="3" t="s">
        <v>44</v>
      </c>
      <c r="B4" s="4">
        <v>70939868.800000012</v>
      </c>
      <c r="C4" s="4">
        <v>7326610.0000000019</v>
      </c>
      <c r="D4" s="5" t="s">
        <v>82</v>
      </c>
    </row>
    <row r="5" spans="1:4" x14ac:dyDescent="0.25">
      <c r="A5" s="3" t="s">
        <v>45</v>
      </c>
      <c r="B5" s="4">
        <v>7169920.4000000004</v>
      </c>
      <c r="C5" s="4">
        <v>7169920.4000000004</v>
      </c>
      <c r="D5" s="5" t="s">
        <v>82</v>
      </c>
    </row>
    <row r="6" spans="1:4" x14ac:dyDescent="0.25">
      <c r="A6" s="3" t="s">
        <v>46</v>
      </c>
      <c r="B6" s="4">
        <v>4565961.2</v>
      </c>
      <c r="C6" s="4">
        <v>4565961.2</v>
      </c>
      <c r="D6" s="5" t="s">
        <v>82</v>
      </c>
    </row>
    <row r="7" spans="1:4" x14ac:dyDescent="0.25">
      <c r="A7" s="3" t="s">
        <v>54</v>
      </c>
      <c r="B7" s="4">
        <v>1196089494</v>
      </c>
      <c r="C7" s="4">
        <v>977521161.19999993</v>
      </c>
      <c r="D7" s="5" t="s">
        <v>82</v>
      </c>
    </row>
    <row r="8" spans="1:4" x14ac:dyDescent="0.25">
      <c r="A8" s="3" t="s">
        <v>58</v>
      </c>
      <c r="B8" s="4">
        <v>17727910.800000001</v>
      </c>
      <c r="C8" s="4">
        <v>17727910.800000001</v>
      </c>
      <c r="D8" s="5" t="s">
        <v>82</v>
      </c>
    </row>
    <row r="9" spans="1:4" x14ac:dyDescent="0.25">
      <c r="A9" s="3" t="s">
        <v>60</v>
      </c>
      <c r="B9" s="4">
        <v>1202512808.4000001</v>
      </c>
      <c r="C9" s="4">
        <v>0</v>
      </c>
      <c r="D9" s="5" t="s">
        <v>82</v>
      </c>
    </row>
    <row r="10" spans="1:4" x14ac:dyDescent="0.25">
      <c r="A10" s="3" t="s">
        <v>40</v>
      </c>
      <c r="B10" s="4">
        <v>15164049.199999999</v>
      </c>
      <c r="C10" s="4">
        <v>15068854.800000001</v>
      </c>
      <c r="D10" s="5" t="s">
        <v>84</v>
      </c>
    </row>
    <row r="11" spans="1:4" x14ac:dyDescent="0.25">
      <c r="A11" s="3" t="s">
        <v>41</v>
      </c>
      <c r="B11" s="4">
        <v>43469343.600000001</v>
      </c>
      <c r="C11" s="4">
        <v>36675085.200000003</v>
      </c>
      <c r="D11" s="5" t="s">
        <v>84</v>
      </c>
    </row>
    <row r="12" spans="1:4" x14ac:dyDescent="0.25">
      <c r="A12" s="3" t="s">
        <v>42</v>
      </c>
      <c r="B12" s="4">
        <v>25467672.800000001</v>
      </c>
      <c r="C12" s="4">
        <v>3215186.0000000009</v>
      </c>
      <c r="D12" s="5" t="s">
        <v>84</v>
      </c>
    </row>
    <row r="13" spans="1:4" x14ac:dyDescent="0.25">
      <c r="A13" s="3" t="s">
        <v>43</v>
      </c>
      <c r="B13" s="4">
        <v>15608091.6</v>
      </c>
      <c r="C13" s="4">
        <v>845735.60000000033</v>
      </c>
      <c r="D13" s="5" t="s">
        <v>84</v>
      </c>
    </row>
    <row r="14" spans="1:4" x14ac:dyDescent="0.25">
      <c r="A14" s="3" t="s">
        <v>48</v>
      </c>
      <c r="B14" s="4">
        <v>414612093.19999999</v>
      </c>
      <c r="C14" s="4">
        <v>264783034.40000001</v>
      </c>
      <c r="D14" s="5" t="s">
        <v>84</v>
      </c>
    </row>
    <row r="15" spans="1:4" x14ac:dyDescent="0.25">
      <c r="A15" s="3" t="s">
        <v>49</v>
      </c>
      <c r="B15" s="4">
        <v>1599465.2</v>
      </c>
      <c r="C15" s="4">
        <v>109913.2000000001</v>
      </c>
      <c r="D15" s="5" t="s">
        <v>84</v>
      </c>
    </row>
    <row r="16" spans="1:4" x14ac:dyDescent="0.25">
      <c r="A16" s="3" t="s">
        <v>50</v>
      </c>
      <c r="B16" s="4">
        <v>22111767.600000001</v>
      </c>
      <c r="C16" s="4">
        <v>14249868.4</v>
      </c>
      <c r="D16" s="5" t="s">
        <v>84</v>
      </c>
    </row>
    <row r="17" spans="1:4" x14ac:dyDescent="0.25">
      <c r="A17" s="3" t="s">
        <v>52</v>
      </c>
      <c r="B17" s="4">
        <v>2086501.6</v>
      </c>
      <c r="C17" s="4">
        <v>1848794.4</v>
      </c>
      <c r="D17" s="5" t="s">
        <v>84</v>
      </c>
    </row>
    <row r="18" spans="1:4" x14ac:dyDescent="0.25">
      <c r="A18" s="3" t="s">
        <v>55</v>
      </c>
      <c r="B18" s="4">
        <v>18543152.399999999</v>
      </c>
      <c r="C18" s="4">
        <v>18543152.399999999</v>
      </c>
      <c r="D18" s="5" t="s">
        <v>84</v>
      </c>
    </row>
    <row r="19" spans="1:4" x14ac:dyDescent="0.25">
      <c r="A19" s="3" t="s">
        <v>56</v>
      </c>
      <c r="B19" s="4">
        <v>1649772.8</v>
      </c>
      <c r="C19" s="4">
        <v>1649772.8</v>
      </c>
      <c r="D19" s="5" t="s">
        <v>84</v>
      </c>
    </row>
    <row r="20" spans="1:4" x14ac:dyDescent="0.25">
      <c r="A20" s="3" t="s">
        <v>57</v>
      </c>
      <c r="B20" s="4">
        <v>316387234</v>
      </c>
      <c r="C20" s="4">
        <v>310235807.60000002</v>
      </c>
      <c r="D20" s="5" t="s">
        <v>84</v>
      </c>
    </row>
    <row r="21" spans="1:4" x14ac:dyDescent="0.25">
      <c r="A21" s="3" t="s">
        <v>59</v>
      </c>
      <c r="B21" s="4">
        <v>12416304</v>
      </c>
      <c r="C21" s="4">
        <v>12416304</v>
      </c>
      <c r="D21" s="5" t="s">
        <v>84</v>
      </c>
    </row>
    <row r="22" spans="1:4" x14ac:dyDescent="0.25">
      <c r="A22" s="3" t="s">
        <v>62</v>
      </c>
      <c r="B22" s="4">
        <v>98419927.200000003</v>
      </c>
      <c r="C22" s="4">
        <v>89242028</v>
      </c>
      <c r="D22" s="5" t="s">
        <v>84</v>
      </c>
    </row>
    <row r="23" spans="1:4" x14ac:dyDescent="0.25">
      <c r="A23" s="3" t="s">
        <v>63</v>
      </c>
      <c r="B23" s="4">
        <v>35489529.600000001</v>
      </c>
      <c r="C23" s="4">
        <v>35489529.600000001</v>
      </c>
      <c r="D23" s="5" t="s">
        <v>84</v>
      </c>
    </row>
    <row r="24" spans="1:4" x14ac:dyDescent="0.25">
      <c r="A24" s="3" t="s">
        <v>66</v>
      </c>
      <c r="B24" s="4">
        <v>1445545.2</v>
      </c>
      <c r="C24" s="4">
        <v>1445545.2</v>
      </c>
      <c r="D24" s="5" t="s">
        <v>84</v>
      </c>
    </row>
    <row r="25" spans="1:4" x14ac:dyDescent="0.25">
      <c r="A25" s="3" t="s">
        <v>67</v>
      </c>
      <c r="B25" s="4">
        <v>68480349.200000003</v>
      </c>
      <c r="C25" s="4">
        <v>67872521.600000009</v>
      </c>
      <c r="D25" s="5" t="s">
        <v>84</v>
      </c>
    </row>
    <row r="26" spans="1:4" x14ac:dyDescent="0.25">
      <c r="A26" s="3" t="s">
        <v>5</v>
      </c>
      <c r="B26" s="4">
        <v>22226885.199999999</v>
      </c>
      <c r="C26" s="4">
        <v>22226885.199999999</v>
      </c>
      <c r="D26" s="5" t="s">
        <v>78</v>
      </c>
    </row>
    <row r="27" spans="1:4" x14ac:dyDescent="0.25">
      <c r="A27" s="3" t="s">
        <v>7</v>
      </c>
      <c r="B27" s="4">
        <v>2027727.2</v>
      </c>
      <c r="C27" s="4">
        <v>2027727.2</v>
      </c>
      <c r="D27" s="5" t="s">
        <v>78</v>
      </c>
    </row>
    <row r="28" spans="1:4" x14ac:dyDescent="0.25">
      <c r="A28" s="3" t="s">
        <v>8</v>
      </c>
      <c r="B28" s="4">
        <v>7951619.2000000002</v>
      </c>
      <c r="C28" s="4">
        <v>7951619.2000000002</v>
      </c>
      <c r="D28" s="5" t="s">
        <v>78</v>
      </c>
    </row>
    <row r="29" spans="1:4" x14ac:dyDescent="0.25">
      <c r="A29" s="3" t="s">
        <v>11</v>
      </c>
      <c r="B29" s="4">
        <v>630428486.39999998</v>
      </c>
      <c r="C29" s="4">
        <v>630428486.39999998</v>
      </c>
      <c r="D29" s="5" t="s">
        <v>78</v>
      </c>
    </row>
    <row r="30" spans="1:4" x14ac:dyDescent="0.25">
      <c r="A30" s="3" t="s">
        <v>12</v>
      </c>
      <c r="B30" s="4">
        <v>70330717.200000003</v>
      </c>
      <c r="C30" s="4">
        <v>70330717.200000003</v>
      </c>
      <c r="D30" s="5" t="s">
        <v>78</v>
      </c>
    </row>
    <row r="31" spans="1:4" x14ac:dyDescent="0.25">
      <c r="A31" s="3" t="s">
        <v>13</v>
      </c>
      <c r="B31" s="4">
        <v>168157131.19999999</v>
      </c>
      <c r="C31" s="4">
        <v>168157131.19999999</v>
      </c>
      <c r="D31" s="5" t="s">
        <v>78</v>
      </c>
    </row>
    <row r="32" spans="1:4" x14ac:dyDescent="0.25">
      <c r="A32" s="3" t="s">
        <v>14</v>
      </c>
      <c r="B32" s="4">
        <v>138164605.19999999</v>
      </c>
      <c r="C32" s="4">
        <v>138164605.19999999</v>
      </c>
      <c r="D32" s="5" t="s">
        <v>78</v>
      </c>
    </row>
    <row r="33" spans="1:4" x14ac:dyDescent="0.25">
      <c r="A33" s="3" t="s">
        <v>15</v>
      </c>
      <c r="B33" s="4">
        <v>19921810.399999999</v>
      </c>
      <c r="C33" s="4">
        <v>19921810.399999999</v>
      </c>
      <c r="D33" s="5" t="s">
        <v>78</v>
      </c>
    </row>
    <row r="34" spans="1:4" x14ac:dyDescent="0.25">
      <c r="A34" s="3" t="s">
        <v>16</v>
      </c>
      <c r="B34" s="4">
        <v>38923054.399999999</v>
      </c>
      <c r="C34" s="4">
        <v>38923054.399999999</v>
      </c>
      <c r="D34" s="5" t="s">
        <v>78</v>
      </c>
    </row>
    <row r="35" spans="1:4" x14ac:dyDescent="0.25">
      <c r="A35" s="3" t="s">
        <v>18</v>
      </c>
      <c r="B35" s="4">
        <v>98637464.800000012</v>
      </c>
      <c r="C35" s="4">
        <v>98637464.800000012</v>
      </c>
      <c r="D35" s="5" t="s">
        <v>78</v>
      </c>
    </row>
    <row r="36" spans="1:4" x14ac:dyDescent="0.25">
      <c r="A36" s="3" t="s">
        <v>19</v>
      </c>
      <c r="B36" s="4">
        <v>13646058.800000001</v>
      </c>
      <c r="C36" s="4">
        <v>13646058.800000001</v>
      </c>
      <c r="D36" s="5" t="s">
        <v>78</v>
      </c>
    </row>
    <row r="37" spans="1:4" x14ac:dyDescent="0.25">
      <c r="A37" s="3" t="s">
        <v>20</v>
      </c>
      <c r="B37" s="4">
        <v>8760950.4000000004</v>
      </c>
      <c r="C37" s="4">
        <v>8760950.4000000004</v>
      </c>
      <c r="D37" s="5" t="s">
        <v>78</v>
      </c>
    </row>
    <row r="38" spans="1:4" x14ac:dyDescent="0.25">
      <c r="A38" s="3" t="s">
        <v>21</v>
      </c>
      <c r="B38" s="4">
        <v>1478836</v>
      </c>
      <c r="C38" s="4">
        <v>1478836</v>
      </c>
      <c r="D38" s="5" t="s">
        <v>78</v>
      </c>
    </row>
    <row r="39" spans="1:4" x14ac:dyDescent="0.25">
      <c r="A39" s="3" t="s">
        <v>32</v>
      </c>
      <c r="B39" s="4">
        <v>51254989.200000003</v>
      </c>
      <c r="C39" s="4">
        <v>41206730.799999997</v>
      </c>
      <c r="D39" s="5" t="s">
        <v>78</v>
      </c>
    </row>
    <row r="40" spans="1:4" x14ac:dyDescent="0.25">
      <c r="A40" s="3" t="s">
        <v>33</v>
      </c>
      <c r="B40" s="4">
        <v>219593558.80000001</v>
      </c>
      <c r="C40" s="4">
        <v>202900139.59999999</v>
      </c>
      <c r="D40" s="5" t="s">
        <v>78</v>
      </c>
    </row>
    <row r="41" spans="1:4" x14ac:dyDescent="0.25">
      <c r="A41" s="3" t="s">
        <v>34</v>
      </c>
      <c r="B41" s="4">
        <v>12164074.800000001</v>
      </c>
      <c r="C41" s="4">
        <v>11869938.800000001</v>
      </c>
      <c r="D41" s="5" t="s">
        <v>78</v>
      </c>
    </row>
    <row r="42" spans="1:4" x14ac:dyDescent="0.25">
      <c r="A42" s="3" t="s">
        <v>37</v>
      </c>
      <c r="B42" s="4">
        <v>156299.6</v>
      </c>
      <c r="C42" s="4">
        <v>156299.6</v>
      </c>
      <c r="D42" s="5" t="s">
        <v>78</v>
      </c>
    </row>
    <row r="43" spans="1:4" x14ac:dyDescent="0.25">
      <c r="A43" s="3" t="s">
        <v>38</v>
      </c>
      <c r="B43" s="4">
        <v>57005224.400000013</v>
      </c>
      <c r="C43" s="4">
        <v>55112178.799999997</v>
      </c>
      <c r="D43" s="5" t="s">
        <v>78</v>
      </c>
    </row>
    <row r="44" spans="1:4" x14ac:dyDescent="0.25">
      <c r="A44" s="3" t="s">
        <v>51</v>
      </c>
      <c r="B44" s="4">
        <v>1563241.2</v>
      </c>
      <c r="C44" s="4">
        <v>539415.6</v>
      </c>
      <c r="D44" s="5" t="s">
        <v>78</v>
      </c>
    </row>
    <row r="45" spans="1:4" ht="30" x14ac:dyDescent="0.25">
      <c r="A45" s="3" t="s">
        <v>9</v>
      </c>
      <c r="B45" s="4">
        <v>15020410.800000001</v>
      </c>
      <c r="C45" s="4">
        <v>15020410.800000001</v>
      </c>
      <c r="D45" s="5" t="s">
        <v>79</v>
      </c>
    </row>
    <row r="46" spans="1:4" x14ac:dyDescent="0.25">
      <c r="A46" s="3" t="s">
        <v>35</v>
      </c>
      <c r="B46" s="4">
        <v>46446529.200000003</v>
      </c>
      <c r="C46" s="4">
        <v>46446529.200000003</v>
      </c>
      <c r="D46" s="5" t="s">
        <v>81</v>
      </c>
    </row>
    <row r="47" spans="1:4" x14ac:dyDescent="0.25">
      <c r="A47" s="3" t="s">
        <v>36</v>
      </c>
      <c r="B47" s="4">
        <v>117455910</v>
      </c>
      <c r="C47" s="4">
        <v>117159742.40000001</v>
      </c>
      <c r="D47" s="5" t="s">
        <v>81</v>
      </c>
    </row>
    <row r="48" spans="1:4" x14ac:dyDescent="0.25">
      <c r="A48" s="3" t="s">
        <v>1</v>
      </c>
      <c r="B48" s="4">
        <v>864054592.4000001</v>
      </c>
      <c r="C48" s="4">
        <v>864054592.4000001</v>
      </c>
      <c r="D48" s="5" t="s">
        <v>86</v>
      </c>
    </row>
    <row r="49" spans="1:4" x14ac:dyDescent="0.25">
      <c r="A49" s="3" t="s">
        <v>3</v>
      </c>
      <c r="B49" s="4">
        <v>33559532.399999999</v>
      </c>
      <c r="C49" s="4">
        <v>33559532.399999999</v>
      </c>
      <c r="D49" s="5" t="s">
        <v>86</v>
      </c>
    </row>
    <row r="50" spans="1:4" x14ac:dyDescent="0.25">
      <c r="A50" s="3" t="s">
        <v>10</v>
      </c>
      <c r="B50" s="4">
        <v>461195002.80000001</v>
      </c>
      <c r="C50" s="4">
        <v>461195002.80000001</v>
      </c>
      <c r="D50" s="5" t="s">
        <v>86</v>
      </c>
    </row>
    <row r="51" spans="1:4" x14ac:dyDescent="0.25">
      <c r="A51" s="3" t="s">
        <v>17</v>
      </c>
      <c r="B51" s="4">
        <v>9405812.4000000004</v>
      </c>
      <c r="C51" s="4">
        <v>9405812.4000000004</v>
      </c>
      <c r="D51" s="5" t="s">
        <v>86</v>
      </c>
    </row>
    <row r="52" spans="1:4" x14ac:dyDescent="0.25">
      <c r="A52" s="3" t="s">
        <v>23</v>
      </c>
      <c r="B52" s="4">
        <v>290530904</v>
      </c>
      <c r="C52" s="4">
        <v>290530904</v>
      </c>
      <c r="D52" s="5" t="s">
        <v>86</v>
      </c>
    </row>
    <row r="53" spans="1:4" x14ac:dyDescent="0.25">
      <c r="A53" s="3" t="s">
        <v>24</v>
      </c>
      <c r="B53" s="4">
        <v>338439015.60000002</v>
      </c>
      <c r="C53" s="4">
        <v>338434977.60000002</v>
      </c>
      <c r="D53" s="5" t="s">
        <v>86</v>
      </c>
    </row>
    <row r="54" spans="1:4" x14ac:dyDescent="0.25">
      <c r="A54" s="3" t="s">
        <v>29</v>
      </c>
      <c r="B54" s="4">
        <v>389462.4</v>
      </c>
      <c r="C54" s="4">
        <v>389462.4</v>
      </c>
      <c r="D54" s="5" t="s">
        <v>86</v>
      </c>
    </row>
    <row r="55" spans="1:4" x14ac:dyDescent="0.25">
      <c r="A55" s="3" t="s">
        <v>2</v>
      </c>
      <c r="B55" s="4">
        <v>1031840.8</v>
      </c>
      <c r="C55" s="4">
        <v>1031840.8</v>
      </c>
      <c r="D55" s="5" t="s">
        <v>85</v>
      </c>
    </row>
    <row r="56" spans="1:4" x14ac:dyDescent="0.25">
      <c r="A56" s="3" t="s">
        <v>4</v>
      </c>
      <c r="B56" s="4">
        <v>1907631.2</v>
      </c>
      <c r="C56" s="4">
        <v>1907631.2</v>
      </c>
      <c r="D56" s="5" t="s">
        <v>85</v>
      </c>
    </row>
    <row r="57" spans="1:4" x14ac:dyDescent="0.25">
      <c r="A57" s="3" t="s">
        <v>6</v>
      </c>
      <c r="B57" s="4">
        <v>750546.4</v>
      </c>
      <c r="C57" s="4">
        <v>750546.4</v>
      </c>
      <c r="D57" s="5" t="s">
        <v>85</v>
      </c>
    </row>
    <row r="58" spans="1:4" x14ac:dyDescent="0.25">
      <c r="A58" s="3" t="s">
        <v>26</v>
      </c>
      <c r="B58" s="4">
        <v>27944</v>
      </c>
      <c r="C58" s="4">
        <v>27944</v>
      </c>
      <c r="D58" s="5" t="s">
        <v>85</v>
      </c>
    </row>
    <row r="59" spans="1:4" x14ac:dyDescent="0.25">
      <c r="A59" s="3" t="s">
        <v>47</v>
      </c>
      <c r="B59" s="4">
        <v>772635.60000000009</v>
      </c>
      <c r="C59" s="4">
        <v>772635.60000000009</v>
      </c>
      <c r="D59" s="5" t="s">
        <v>85</v>
      </c>
    </row>
    <row r="60" spans="1:4" x14ac:dyDescent="0.25">
      <c r="A60" s="3" t="s">
        <v>53</v>
      </c>
      <c r="B60" s="4">
        <v>39079543.600000001</v>
      </c>
      <c r="C60" s="4">
        <v>6588556.4000000022</v>
      </c>
      <c r="D60" s="5" t="s">
        <v>85</v>
      </c>
    </row>
    <row r="61" spans="1:4" x14ac:dyDescent="0.25">
      <c r="A61" s="3" t="s">
        <v>61</v>
      </c>
      <c r="B61" s="4">
        <v>11636084.800000001</v>
      </c>
      <c r="C61" s="4">
        <v>11636084.800000001</v>
      </c>
      <c r="D61" s="5" t="s">
        <v>85</v>
      </c>
    </row>
    <row r="62" spans="1:4" x14ac:dyDescent="0.25">
      <c r="A62" s="3" t="s">
        <v>64</v>
      </c>
      <c r="B62" s="4">
        <v>748300.80000000005</v>
      </c>
      <c r="C62" s="4">
        <v>748300.80000000005</v>
      </c>
      <c r="D62" s="5" t="s">
        <v>85</v>
      </c>
    </row>
    <row r="63" spans="1:4" x14ac:dyDescent="0.25">
      <c r="A63" s="3" t="s">
        <v>65</v>
      </c>
      <c r="B63" s="4">
        <v>1246191.2</v>
      </c>
      <c r="C63" s="4">
        <v>1246191.2</v>
      </c>
      <c r="D63" s="5" t="s">
        <v>85</v>
      </c>
    </row>
    <row r="64" spans="1:4" x14ac:dyDescent="0.25">
      <c r="A64" s="3" t="s">
        <v>68</v>
      </c>
      <c r="B64" s="4">
        <v>21541898.399999999</v>
      </c>
      <c r="C64" s="4">
        <v>21541898.399999999</v>
      </c>
      <c r="D64" s="5" t="s">
        <v>85</v>
      </c>
    </row>
    <row r="65" spans="1:4" x14ac:dyDescent="0.25">
      <c r="A65" s="3" t="s">
        <v>69</v>
      </c>
      <c r="B65" s="4">
        <v>20</v>
      </c>
      <c r="C65" s="4">
        <v>20</v>
      </c>
      <c r="D65" s="5" t="s">
        <v>85</v>
      </c>
    </row>
    <row r="66" spans="1:4" x14ac:dyDescent="0.25">
      <c r="A66" s="3" t="s">
        <v>70</v>
      </c>
      <c r="B66" s="4">
        <v>4190380.8</v>
      </c>
      <c r="C66" s="4">
        <v>4190380.8</v>
      </c>
      <c r="D66" s="5" t="s">
        <v>85</v>
      </c>
    </row>
    <row r="67" spans="1:4" x14ac:dyDescent="0.25">
      <c r="A67" s="3" t="s">
        <v>71</v>
      </c>
      <c r="B67" s="4">
        <v>400</v>
      </c>
      <c r="C67" s="4">
        <v>400</v>
      </c>
      <c r="D67" s="5" t="s">
        <v>85</v>
      </c>
    </row>
    <row r="68" spans="1:4" x14ac:dyDescent="0.25">
      <c r="A68" s="3" t="s">
        <v>72</v>
      </c>
      <c r="B68" s="4">
        <v>64</v>
      </c>
      <c r="C68" s="4">
        <v>64</v>
      </c>
      <c r="D68" s="5" t="s">
        <v>85</v>
      </c>
    </row>
    <row r="69" spans="1:4" x14ac:dyDescent="0.25">
      <c r="A69" s="3" t="s">
        <v>73</v>
      </c>
      <c r="B69" s="4">
        <v>51239004</v>
      </c>
      <c r="C69" s="4">
        <v>51239004</v>
      </c>
      <c r="D69" s="5" t="s">
        <v>85</v>
      </c>
    </row>
    <row r="70" spans="1:4" x14ac:dyDescent="0.25">
      <c r="A70" s="3" t="s">
        <v>74</v>
      </c>
      <c r="B70" s="4">
        <v>474077.2</v>
      </c>
      <c r="C70" s="4">
        <v>474077.2</v>
      </c>
      <c r="D70" s="5" t="s">
        <v>85</v>
      </c>
    </row>
    <row r="71" spans="1:4" x14ac:dyDescent="0.25">
      <c r="A71" s="3" t="s">
        <v>27</v>
      </c>
      <c r="B71" s="4">
        <v>683204888.4000001</v>
      </c>
      <c r="C71" s="4">
        <v>683204888.4000001</v>
      </c>
      <c r="D71" s="5" t="s">
        <v>28</v>
      </c>
    </row>
    <row r="72" spans="1:4" x14ac:dyDescent="0.25">
      <c r="A72" s="3" t="s">
        <v>22</v>
      </c>
      <c r="B72" s="4">
        <v>162457480</v>
      </c>
      <c r="C72" s="4">
        <v>162457480</v>
      </c>
      <c r="D72" s="5" t="s">
        <v>87</v>
      </c>
    </row>
    <row r="73" spans="1:4" x14ac:dyDescent="0.25">
      <c r="A73" s="3" t="s">
        <v>25</v>
      </c>
      <c r="B73" s="4">
        <v>106740590.8</v>
      </c>
      <c r="C73" s="4">
        <v>106291675.2</v>
      </c>
      <c r="D73" s="5" t="s">
        <v>80</v>
      </c>
    </row>
    <row r="74" spans="1:4" ht="30" x14ac:dyDescent="0.25">
      <c r="A74" s="3" t="s">
        <v>31</v>
      </c>
      <c r="B74" s="4">
        <v>176732483.19999999</v>
      </c>
      <c r="C74" s="4">
        <v>164105979.59999999</v>
      </c>
      <c r="D74" s="5" t="s">
        <v>83</v>
      </c>
    </row>
    <row r="75" spans="1:4" x14ac:dyDescent="0.25">
      <c r="A75" s="6" t="s">
        <v>88</v>
      </c>
      <c r="B75" s="8">
        <f>SUBTOTAL(109,Tabela1[Tarifa máxima])</f>
        <v>8790043291.5999966</v>
      </c>
      <c r="C75" s="8">
        <f>SUBTOTAL(109,Tabela1[Tarifa mínima
(Caso aplicação em aviação civil)])</f>
        <v>7010269928.8000002</v>
      </c>
      <c r="D75" s="7">
        <f>SUBTOTAL(103,Tabela1[Dificuldade de 
realocação])</f>
        <v>73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 dinâmica</vt:lpstr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Amilton Lobo Mendes Junior</cp:lastModifiedBy>
  <dcterms:created xsi:type="dcterms:W3CDTF">2025-08-07T22:18:19Z</dcterms:created>
  <dcterms:modified xsi:type="dcterms:W3CDTF">2025-08-07T23:10:25Z</dcterms:modified>
</cp:coreProperties>
</file>