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Flux Processing\"/>
    </mc:Choice>
  </mc:AlternateContent>
  <bookViews>
    <workbookView xWindow="0" yWindow="0" windowWidth="28800" windowHeight="13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2" i="1"/>
  <c r="D21" i="1"/>
  <c r="D32" i="1"/>
  <c r="D30" i="1"/>
  <c r="D28" i="1"/>
  <c r="D27" i="1"/>
  <c r="D26" i="1"/>
  <c r="D14" i="1" l="1"/>
  <c r="D3" i="1" l="1"/>
  <c r="D25" i="1"/>
  <c r="D16" i="1"/>
  <c r="D15" i="1"/>
  <c r="D20" i="1"/>
  <c r="D19" i="1"/>
  <c r="D18" i="1"/>
  <c r="D17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<sst xmlns="http://schemas.openxmlformats.org/spreadsheetml/2006/main" count="138" uniqueCount="55">
  <si>
    <t>Header</t>
  </si>
  <si>
    <t>Flow</t>
  </si>
  <si>
    <t>Salt</t>
  </si>
  <si>
    <t>Temp</t>
  </si>
  <si>
    <t>Trace_1</t>
  </si>
  <si>
    <t>m^3/s</t>
  </si>
  <si>
    <t>psu m^3/2</t>
  </si>
  <si>
    <t>C m^3/s</t>
  </si>
  <si>
    <t>-</t>
  </si>
  <si>
    <t>mmol / s</t>
  </si>
  <si>
    <t>Conversion Equation</t>
  </si>
  <si>
    <t>Final Units</t>
  </si>
  <si>
    <t>Initial Units</t>
  </si>
  <si>
    <t>C m^3</t>
  </si>
  <si>
    <t>m^3</t>
  </si>
  <si>
    <t>Tonnes</t>
  </si>
  <si>
    <t>1/1000</t>
  </si>
  <si>
    <t>Conversion Factor (to Tonnes)</t>
  </si>
  <si>
    <t>32 / (1000*1000*1000)</t>
  </si>
  <si>
    <t>28.1/(1000*1000*1000)</t>
  </si>
  <si>
    <t>14/(1000*1000*1000)</t>
  </si>
  <si>
    <t>31/(1000*1000*1000)</t>
  </si>
  <si>
    <t>12/(1000*1000*1000)</t>
  </si>
  <si>
    <t>(12/50) / (1000*1000*1000)</t>
  </si>
  <si>
    <t>tonnes</t>
  </si>
  <si>
    <t>TRC_age</t>
  </si>
  <si>
    <t>NCS_ss1</t>
  </si>
  <si>
    <t>NCS_ss2</t>
  </si>
  <si>
    <t>OXY_oxy</t>
  </si>
  <si>
    <t>SIL_rsi</t>
  </si>
  <si>
    <t>NIT_amm</t>
  </si>
  <si>
    <t>NIT_nit</t>
  </si>
  <si>
    <t>PHS_frp</t>
  </si>
  <si>
    <t>PHS_frp_ads</t>
  </si>
  <si>
    <t>OGM_doc</t>
  </si>
  <si>
    <t>OGM_poc</t>
  </si>
  <si>
    <t>OGM_don</t>
  </si>
  <si>
    <t>OGM_pon</t>
  </si>
  <si>
    <t>OGM_dop</t>
  </si>
  <si>
    <t>OGM_pop</t>
  </si>
  <si>
    <t>OGM_docr</t>
  </si>
  <si>
    <t>OGM_donr</t>
  </si>
  <si>
    <t>OGM_dopr</t>
  </si>
  <si>
    <t>OGM_cpom</t>
  </si>
  <si>
    <t>PHY_grn</t>
  </si>
  <si>
    <t>PHY_crypt</t>
  </si>
  <si>
    <t>PHY_diatom</t>
  </si>
  <si>
    <t>PHY_dino</t>
  </si>
  <si>
    <t>PHY_dino_IN</t>
  </si>
  <si>
    <t>PHY_bga</t>
  </si>
  <si>
    <t>PHY_bga_rho</t>
  </si>
  <si>
    <t>MAG_chaetomorpha</t>
  </si>
  <si>
    <t>MAG_chaetomorpha_IN</t>
  </si>
  <si>
    <t>MAG_chaetomorpha_IP</t>
  </si>
  <si>
    <t>BIV_filtfrac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</si>
</sst>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M27" sqref="M27"/>
    </sheetView>
  </sheetViews>
  <sheetFormatPr defaultRowHeight="14.5" x14ac:dyDescent="0.35"/>
  <cols>
    <col min="1" max="1" width="22.26953125" bestFit="1" customWidth="1"/>
    <col min="2" max="2" width="11.26953125" bestFit="1" customWidth="1"/>
    <col min="3" max="3" width="10.453125" bestFit="1" customWidth="1"/>
    <col min="4" max="4" width="23.453125" bestFit="1" customWidth="1"/>
    <col min="5" max="5" width="19.7265625" bestFit="1" customWidth="1"/>
    <col min="6" max="6" width="6.54296875" bestFit="1" customWidth="1"/>
    <col min="7" max="7" width="9.453125" bestFit="1" customWidth="1"/>
    <col min="8" max="8" width="7.453125" bestFit="1" customWidth="1"/>
    <col min="9" max="9" width="8" bestFit="1" customWidth="1"/>
    <col min="10" max="13" width="9.81640625" bestFit="1" customWidth="1"/>
    <col min="14" max="15" width="9.54296875" bestFit="1" customWidth="1"/>
    <col min="16" max="16" width="8.26953125" bestFit="1" customWidth="1"/>
    <col min="17" max="17" width="8" bestFit="1" customWidth="1"/>
    <col min="18" max="18" width="7.81640625" bestFit="1" customWidth="1"/>
  </cols>
  <sheetData>
    <row r="1" spans="1:5" x14ac:dyDescent="0.35">
      <c r="A1" s="3" t="s">
        <v>0</v>
      </c>
      <c r="B1" s="3" t="s">
        <v>12</v>
      </c>
      <c r="C1" s="3" t="s">
        <v>11</v>
      </c>
      <c r="D1" s="3" t="s">
        <v>17</v>
      </c>
      <c r="E1" s="3" t="s">
        <v>10</v>
      </c>
    </row>
    <row r="2" spans="1:5" x14ac:dyDescent="0.35">
      <c r="A2" s="1" t="s">
        <v>1</v>
      </c>
      <c r="B2" s="1" t="s">
        <v>5</v>
      </c>
      <c r="C2" s="1" t="s">
        <v>14</v>
      </c>
      <c r="D2" s="2">
        <v>1</v>
      </c>
      <c r="E2" s="2">
        <v>1</v>
      </c>
    </row>
    <row r="3" spans="1:5" x14ac:dyDescent="0.35">
      <c r="A3" s="1" t="s">
        <v>2</v>
      </c>
      <c r="B3" s="1" t="s">
        <v>6</v>
      </c>
      <c r="C3" s="1" t="s">
        <v>24</v>
      </c>
      <c r="D3" s="2">
        <f>1/1000</f>
        <v>1E-3</v>
      </c>
      <c r="E3" s="2" t="s">
        <v>16</v>
      </c>
    </row>
    <row r="4" spans="1:5" x14ac:dyDescent="0.35">
      <c r="A4" s="1" t="s">
        <v>3</v>
      </c>
      <c r="B4" s="1" t="s">
        <v>7</v>
      </c>
      <c r="C4" s="1" t="s">
        <v>13</v>
      </c>
      <c r="D4" s="2">
        <v>1</v>
      </c>
      <c r="E4" s="2">
        <v>1</v>
      </c>
    </row>
    <row r="5" spans="1:5" x14ac:dyDescent="0.35">
      <c r="A5" s="1" t="s">
        <v>4</v>
      </c>
      <c r="B5" s="1" t="s">
        <v>8</v>
      </c>
      <c r="C5" s="1" t="s">
        <v>8</v>
      </c>
      <c r="D5" s="2">
        <v>1</v>
      </c>
      <c r="E5" s="2">
        <v>1</v>
      </c>
    </row>
    <row r="6" spans="1:5" x14ac:dyDescent="0.35">
      <c r="A6" t="s">
        <v>25</v>
      </c>
      <c r="B6" s="1" t="s">
        <v>8</v>
      </c>
      <c r="C6" s="1" t="s">
        <v>8</v>
      </c>
      <c r="D6" s="2">
        <v>1</v>
      </c>
      <c r="E6" s="2" t="s">
        <v>8</v>
      </c>
    </row>
    <row r="7" spans="1:5" x14ac:dyDescent="0.35">
      <c r="A7" t="s">
        <v>26</v>
      </c>
      <c r="B7" s="1" t="s">
        <v>8</v>
      </c>
      <c r="C7" s="1" t="s">
        <v>8</v>
      </c>
      <c r="D7" s="2">
        <v>1</v>
      </c>
      <c r="E7" s="2" t="s">
        <v>8</v>
      </c>
    </row>
    <row r="8" spans="1:5" x14ac:dyDescent="0.35">
      <c r="A8" t="s">
        <v>27</v>
      </c>
      <c r="B8" s="1" t="s">
        <v>8</v>
      </c>
      <c r="C8" s="1" t="s">
        <v>8</v>
      </c>
      <c r="D8" s="2">
        <v>1</v>
      </c>
      <c r="E8" s="2" t="s">
        <v>8</v>
      </c>
    </row>
    <row r="9" spans="1:5" x14ac:dyDescent="0.35">
      <c r="A9" t="s">
        <v>28</v>
      </c>
      <c r="B9" s="1" t="s">
        <v>9</v>
      </c>
      <c r="C9" s="1" t="s">
        <v>15</v>
      </c>
      <c r="D9" s="2">
        <f>32 / (1000*1000*1000)</f>
        <v>3.2000000000000002E-8</v>
      </c>
      <c r="E9" s="2" t="s">
        <v>18</v>
      </c>
    </row>
    <row r="10" spans="1:5" x14ac:dyDescent="0.35">
      <c r="A10" t="s">
        <v>29</v>
      </c>
      <c r="B10" s="1" t="s">
        <v>9</v>
      </c>
      <c r="C10" s="1" t="s">
        <v>15</v>
      </c>
      <c r="D10" s="2">
        <f>28.1/(1000*1000*1000)</f>
        <v>2.81E-8</v>
      </c>
      <c r="E10" s="2" t="s">
        <v>19</v>
      </c>
    </row>
    <row r="11" spans="1:5" x14ac:dyDescent="0.35">
      <c r="A11" t="s">
        <v>30</v>
      </c>
      <c r="B11" s="1" t="s">
        <v>9</v>
      </c>
      <c r="C11" s="1" t="s">
        <v>15</v>
      </c>
      <c r="D11" s="2">
        <f>14/(1000*1000*1000)</f>
        <v>1.4E-8</v>
      </c>
      <c r="E11" s="2" t="s">
        <v>20</v>
      </c>
    </row>
    <row r="12" spans="1:5" x14ac:dyDescent="0.35">
      <c r="A12" t="s">
        <v>31</v>
      </c>
      <c r="B12" s="1" t="s">
        <v>9</v>
      </c>
      <c r="C12" s="1" t="s">
        <v>15</v>
      </c>
      <c r="D12" s="2">
        <f>14/(1000*1000*1000)</f>
        <v>1.4E-8</v>
      </c>
      <c r="E12" s="2" t="s">
        <v>20</v>
      </c>
    </row>
    <row r="13" spans="1:5" x14ac:dyDescent="0.35">
      <c r="A13" t="s">
        <v>32</v>
      </c>
      <c r="B13" s="1" t="s">
        <v>9</v>
      </c>
      <c r="C13" s="1" t="s">
        <v>15</v>
      </c>
      <c r="D13" s="2">
        <f>31/(1000*1000*1000)</f>
        <v>3.1E-8</v>
      </c>
      <c r="E13" s="2" t="s">
        <v>21</v>
      </c>
    </row>
    <row r="14" spans="1:5" x14ac:dyDescent="0.35">
      <c r="A14" t="s">
        <v>33</v>
      </c>
      <c r="B14" s="1" t="s">
        <v>9</v>
      </c>
      <c r="C14" s="1" t="s">
        <v>15</v>
      </c>
      <c r="D14" s="2">
        <f>31/(1000*1000*1000)</f>
        <v>3.1E-8</v>
      </c>
      <c r="E14" s="2" t="s">
        <v>21</v>
      </c>
    </row>
    <row r="15" spans="1:5" x14ac:dyDescent="0.35">
      <c r="A15" t="s">
        <v>34</v>
      </c>
      <c r="B15" s="1" t="s">
        <v>9</v>
      </c>
      <c r="C15" s="1" t="s">
        <v>15</v>
      </c>
      <c r="D15" s="2">
        <f>12/(1000*1000*1000)</f>
        <v>1.2E-8</v>
      </c>
      <c r="E15" s="2" t="s">
        <v>22</v>
      </c>
    </row>
    <row r="16" spans="1:5" x14ac:dyDescent="0.35">
      <c r="A16" t="s">
        <v>35</v>
      </c>
      <c r="B16" s="1" t="s">
        <v>9</v>
      </c>
      <c r="C16" s="1" t="s">
        <v>15</v>
      </c>
      <c r="D16" s="2">
        <f>12/(1000*1000*1000)</f>
        <v>1.2E-8</v>
      </c>
      <c r="E16" s="2" t="s">
        <v>22</v>
      </c>
    </row>
    <row r="17" spans="1:5" x14ac:dyDescent="0.35">
      <c r="A17" t="s">
        <v>36</v>
      </c>
      <c r="B17" s="1" t="s">
        <v>9</v>
      </c>
      <c r="C17" s="1" t="s">
        <v>15</v>
      </c>
      <c r="D17" s="2">
        <f>14/(1000*1000*1000)</f>
        <v>1.4E-8</v>
      </c>
      <c r="E17" s="2" t="s">
        <v>20</v>
      </c>
    </row>
    <row r="18" spans="1:5" x14ac:dyDescent="0.35">
      <c r="A18" t="s">
        <v>37</v>
      </c>
      <c r="B18" s="1" t="s">
        <v>9</v>
      </c>
      <c r="C18" s="1" t="s">
        <v>15</v>
      </c>
      <c r="D18" s="2">
        <f>14/(1000*1000*1000)</f>
        <v>1.4E-8</v>
      </c>
      <c r="E18" s="2" t="s">
        <v>20</v>
      </c>
    </row>
    <row r="19" spans="1:5" x14ac:dyDescent="0.35">
      <c r="A19" t="s">
        <v>38</v>
      </c>
      <c r="B19" s="1" t="s">
        <v>9</v>
      </c>
      <c r="C19" s="1" t="s">
        <v>15</v>
      </c>
      <c r="D19" s="2">
        <f>31/(1000*1000*1000)</f>
        <v>3.1E-8</v>
      </c>
      <c r="E19" s="2" t="s">
        <v>21</v>
      </c>
    </row>
    <row r="20" spans="1:5" x14ac:dyDescent="0.35">
      <c r="A20" t="s">
        <v>39</v>
      </c>
      <c r="B20" s="1" t="s">
        <v>9</v>
      </c>
      <c r="C20" s="1" t="s">
        <v>15</v>
      </c>
      <c r="D20" s="2">
        <f>31/(1000*1000*1000)</f>
        <v>3.1E-8</v>
      </c>
      <c r="E20" s="2" t="s">
        <v>21</v>
      </c>
    </row>
    <row r="21" spans="1:5" x14ac:dyDescent="0.35">
      <c r="A21" t="s">
        <v>40</v>
      </c>
      <c r="B21" s="1" t="s">
        <v>9</v>
      </c>
      <c r="C21" s="1" t="s">
        <v>15</v>
      </c>
      <c r="D21" s="2">
        <f>12/(1000*1000*1000)</f>
        <v>1.2E-8</v>
      </c>
      <c r="E21" s="2" t="s">
        <v>22</v>
      </c>
    </row>
    <row r="22" spans="1:5" x14ac:dyDescent="0.35">
      <c r="A22" t="s">
        <v>41</v>
      </c>
      <c r="B22" s="1" t="s">
        <v>9</v>
      </c>
      <c r="C22" s="1" t="s">
        <v>15</v>
      </c>
      <c r="D22" s="2">
        <f>14/(1000*1000*1000)</f>
        <v>1.4E-8</v>
      </c>
      <c r="E22" s="2" t="s">
        <v>20</v>
      </c>
    </row>
    <row r="23" spans="1:5" x14ac:dyDescent="0.35">
      <c r="A23" t="s">
        <v>42</v>
      </c>
      <c r="B23" s="1" t="s">
        <v>9</v>
      </c>
      <c r="C23" s="1" t="s">
        <v>15</v>
      </c>
      <c r="D23" s="2">
        <f>31/(1000*1000*1000)</f>
        <v>3.1E-8</v>
      </c>
      <c r="E23" s="2" t="s">
        <v>21</v>
      </c>
    </row>
    <row r="24" spans="1:5" x14ac:dyDescent="0.35">
      <c r="A24" t="s">
        <v>43</v>
      </c>
      <c r="B24" s="1" t="s">
        <v>9</v>
      </c>
      <c r="C24" s="1" t="s">
        <v>15</v>
      </c>
      <c r="D24" s="2">
        <v>1</v>
      </c>
      <c r="E24" s="2" t="s">
        <v>8</v>
      </c>
    </row>
    <row r="25" spans="1:5" x14ac:dyDescent="0.35">
      <c r="A25" t="s">
        <v>44</v>
      </c>
      <c r="B25" s="4" t="s">
        <v>9</v>
      </c>
      <c r="C25" s="4" t="s">
        <v>15</v>
      </c>
      <c r="D25" s="5">
        <f>(12/50) / (1000*1000*1000)</f>
        <v>2.4E-10</v>
      </c>
      <c r="E25" s="5" t="s">
        <v>23</v>
      </c>
    </row>
    <row r="26" spans="1:5" x14ac:dyDescent="0.35">
      <c r="A26" t="s">
        <v>45</v>
      </c>
      <c r="B26" s="4" t="s">
        <v>9</v>
      </c>
      <c r="C26" s="4" t="s">
        <v>15</v>
      </c>
      <c r="D26" s="5">
        <f>(12/50) / (1000*1000*1000)</f>
        <v>2.4E-10</v>
      </c>
      <c r="E26" s="5" t="s">
        <v>23</v>
      </c>
    </row>
    <row r="27" spans="1:5" x14ac:dyDescent="0.35">
      <c r="A27" t="s">
        <v>46</v>
      </c>
      <c r="B27" s="4" t="s">
        <v>9</v>
      </c>
      <c r="C27" s="4" t="s">
        <v>15</v>
      </c>
      <c r="D27" s="5">
        <f>(12/50) / (1000*1000*1000)</f>
        <v>2.4E-10</v>
      </c>
      <c r="E27" s="5" t="s">
        <v>23</v>
      </c>
    </row>
    <row r="28" spans="1:5" x14ac:dyDescent="0.35">
      <c r="A28" t="s">
        <v>47</v>
      </c>
      <c r="B28" s="4" t="s">
        <v>9</v>
      </c>
      <c r="C28" s="4" t="s">
        <v>15</v>
      </c>
      <c r="D28" s="5">
        <f>(12/50) / (1000*1000*1000)</f>
        <v>2.4E-10</v>
      </c>
      <c r="E28" s="5" t="s">
        <v>23</v>
      </c>
    </row>
    <row r="29" spans="1:5" x14ac:dyDescent="0.35">
      <c r="A29" t="s">
        <v>48</v>
      </c>
      <c r="B29" s="1" t="s">
        <v>8</v>
      </c>
      <c r="C29" s="1" t="s">
        <v>8</v>
      </c>
      <c r="D29" s="2">
        <v>1</v>
      </c>
      <c r="E29" s="2" t="s">
        <v>8</v>
      </c>
    </row>
    <row r="30" spans="1:5" x14ac:dyDescent="0.35">
      <c r="A30" t="s">
        <v>49</v>
      </c>
      <c r="B30" s="4" t="s">
        <v>9</v>
      </c>
      <c r="C30" s="4" t="s">
        <v>15</v>
      </c>
      <c r="D30" s="5">
        <f>(12/50) / (1000*1000*1000)</f>
        <v>2.4E-10</v>
      </c>
      <c r="E30" s="5" t="s">
        <v>23</v>
      </c>
    </row>
    <row r="31" spans="1:5" x14ac:dyDescent="0.35">
      <c r="A31" t="s">
        <v>50</v>
      </c>
      <c r="B31" s="1" t="s">
        <v>8</v>
      </c>
      <c r="C31" s="1" t="s">
        <v>8</v>
      </c>
      <c r="D31" s="2">
        <v>1</v>
      </c>
      <c r="E31" s="2" t="s">
        <v>8</v>
      </c>
    </row>
    <row r="32" spans="1:5" x14ac:dyDescent="0.35">
      <c r="A32" t="s">
        <v>51</v>
      </c>
      <c r="B32" s="4" t="s">
        <v>9</v>
      </c>
      <c r="C32" s="4" t="s">
        <v>15</v>
      </c>
      <c r="D32" s="5">
        <f>(12/50) / (1000*1000*1000)</f>
        <v>2.4E-10</v>
      </c>
      <c r="E32" s="5" t="s">
        <v>23</v>
      </c>
    </row>
    <row r="33" spans="1:5" x14ac:dyDescent="0.35">
      <c r="A33" t="s">
        <v>52</v>
      </c>
      <c r="B33" s="1" t="s">
        <v>8</v>
      </c>
      <c r="C33" s="1" t="s">
        <v>8</v>
      </c>
      <c r="D33" s="2">
        <v>1</v>
      </c>
      <c r="E33" s="2" t="s">
        <v>8</v>
      </c>
    </row>
    <row r="34" spans="1:5" x14ac:dyDescent="0.35">
      <c r="A34" t="s">
        <v>53</v>
      </c>
      <c r="B34" s="1" t="s">
        <v>8</v>
      </c>
      <c r="C34" s="1" t="s">
        <v>8</v>
      </c>
      <c r="D34" s="2">
        <v>1</v>
      </c>
      <c r="E34" s="2" t="s">
        <v>8</v>
      </c>
    </row>
    <row r="35" spans="1:5" x14ac:dyDescent="0.35">
      <c r="A35" t="s">
        <v>54</v>
      </c>
      <c r="B35" s="1" t="s">
        <v>8</v>
      </c>
      <c r="C35" s="1" t="s">
        <v>8</v>
      </c>
      <c r="D35" s="2">
        <v>1</v>
      </c>
      <c r="E35" s="2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hydro</dc:creator>
  <cp:lastModifiedBy>Brendan Busch</cp:lastModifiedBy>
  <cp:lastPrinted>2015-02-09T06:19:15Z</cp:lastPrinted>
  <dcterms:created xsi:type="dcterms:W3CDTF">2014-12-05T01:30:41Z</dcterms:created>
  <dcterms:modified xsi:type="dcterms:W3CDTF">2019-09-12T01:05:30Z</dcterms:modified>
</cp:coreProperties>
</file>