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odel-comps/"/>
    </mc:Choice>
  </mc:AlternateContent>
  <xr:revisionPtr revIDLastSave="0" documentId="13_ncr:9_{E0C93462-E220-C747-8C03-1D7F4C9B72AF}" xr6:coauthVersionLast="43" xr6:coauthVersionMax="43" xr10:uidLastSave="{00000000-0000-0000-0000-000000000000}"/>
  <bookViews>
    <workbookView xWindow="-37440" yWindow="-5520" windowWidth="36660" windowHeight="22180" xr2:uid="{00000000-000D-0000-FFFF-FFFF00000000}"/>
  </bookViews>
  <sheets>
    <sheet name="model_selection_averages_nozer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N42" i="1" l="1"/>
  <c r="M42" i="1"/>
  <c r="N36" i="1"/>
  <c r="M36" i="1"/>
  <c r="N33" i="1"/>
  <c r="M33" i="1"/>
  <c r="N31" i="1"/>
  <c r="M31" i="1"/>
  <c r="N29" i="1"/>
  <c r="M29" i="1"/>
  <c r="N27" i="1"/>
  <c r="M27" i="1"/>
  <c r="N8" i="1" l="1"/>
  <c r="N6" i="1"/>
  <c r="N4" i="1"/>
  <c r="N46" i="1"/>
  <c r="N45" i="1"/>
  <c r="N44" i="1"/>
  <c r="N43" i="1"/>
  <c r="N41" i="1"/>
  <c r="N40" i="1"/>
  <c r="N39" i="1"/>
  <c r="N38" i="1"/>
  <c r="N37" i="1"/>
  <c r="N35" i="1"/>
  <c r="N34" i="1"/>
  <c r="N32" i="1"/>
  <c r="N30" i="1"/>
  <c r="N28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7" i="1"/>
  <c r="N5" i="1"/>
  <c r="N3" i="1"/>
  <c r="N2" i="1"/>
  <c r="M46" i="1"/>
  <c r="M45" i="1"/>
  <c r="M44" i="1"/>
  <c r="O44" i="1" s="1"/>
  <c r="P44" i="1" s="1"/>
  <c r="M43" i="1"/>
  <c r="O43" i="1" s="1"/>
  <c r="P43" i="1" s="1"/>
  <c r="M41" i="1"/>
  <c r="M40" i="1"/>
  <c r="O40" i="1" s="1"/>
  <c r="P40" i="1" s="1"/>
  <c r="M39" i="1"/>
  <c r="O39" i="1" s="1"/>
  <c r="P39" i="1" s="1"/>
  <c r="M38" i="1"/>
  <c r="M37" i="1"/>
  <c r="O36" i="1"/>
  <c r="P36" i="1" s="1"/>
  <c r="M35" i="1"/>
  <c r="O35" i="1" s="1"/>
  <c r="P35" i="1" s="1"/>
  <c r="M34" i="1"/>
  <c r="M32" i="1"/>
  <c r="O32" i="1" s="1"/>
  <c r="P32" i="1" s="1"/>
  <c r="O31" i="1"/>
  <c r="P31" i="1" s="1"/>
  <c r="M30" i="1"/>
  <c r="M28" i="1"/>
  <c r="O28" i="1" s="1"/>
  <c r="P28" i="1" s="1"/>
  <c r="O27" i="1"/>
  <c r="P27" i="1" s="1"/>
  <c r="M26" i="1"/>
  <c r="M25" i="1"/>
  <c r="M24" i="1"/>
  <c r="O24" i="1" s="1"/>
  <c r="P24" i="1" s="1"/>
  <c r="M23" i="1"/>
  <c r="O23" i="1" s="1"/>
  <c r="P23" i="1" s="1"/>
  <c r="M22" i="1"/>
  <c r="M21" i="1"/>
  <c r="M20" i="1"/>
  <c r="O20" i="1" s="1"/>
  <c r="P20" i="1" s="1"/>
  <c r="M19" i="1"/>
  <c r="O19" i="1" s="1"/>
  <c r="P19" i="1" s="1"/>
  <c r="M18" i="1"/>
  <c r="M17" i="1"/>
  <c r="M16" i="1"/>
  <c r="O16" i="1" s="1"/>
  <c r="P16" i="1" s="1"/>
  <c r="M15" i="1"/>
  <c r="O15" i="1" s="1"/>
  <c r="P15" i="1" s="1"/>
  <c r="M14" i="1"/>
  <c r="M13" i="1"/>
  <c r="M12" i="1"/>
  <c r="O12" i="1" s="1"/>
  <c r="P12" i="1" s="1"/>
  <c r="M11" i="1"/>
  <c r="O11" i="1" s="1"/>
  <c r="P11" i="1" s="1"/>
  <c r="M10" i="1"/>
  <c r="M9" i="1"/>
  <c r="M8" i="1"/>
  <c r="M7" i="1"/>
  <c r="O7" i="1" s="1"/>
  <c r="P7" i="1" s="1"/>
  <c r="M6" i="1"/>
  <c r="O6" i="1" s="1"/>
  <c r="P6" i="1" s="1"/>
  <c r="M5" i="1"/>
  <c r="O5" i="1" s="1"/>
  <c r="P5" i="1" s="1"/>
  <c r="M4" i="1"/>
  <c r="O4" i="1" s="1"/>
  <c r="P4" i="1" s="1"/>
  <c r="M3" i="1"/>
  <c r="O3" i="1" s="1"/>
  <c r="P3" i="1" s="1"/>
  <c r="M2" i="1"/>
  <c r="O9" i="1" l="1"/>
  <c r="P9" i="1" s="1"/>
  <c r="O13" i="1"/>
  <c r="P13" i="1" s="1"/>
  <c r="O17" i="1"/>
  <c r="P17" i="1" s="1"/>
  <c r="O21" i="1"/>
  <c r="P21" i="1" s="1"/>
  <c r="O25" i="1"/>
  <c r="P25" i="1" s="1"/>
  <c r="O29" i="1"/>
  <c r="P29" i="1" s="1"/>
  <c r="O33" i="1"/>
  <c r="P33" i="1" s="1"/>
  <c r="O37" i="1"/>
  <c r="P37" i="1" s="1"/>
  <c r="O41" i="1"/>
  <c r="P41" i="1" s="1"/>
  <c r="O45" i="1"/>
  <c r="P45" i="1" s="1"/>
  <c r="O2" i="1"/>
  <c r="P2" i="1" s="1"/>
  <c r="O10" i="1"/>
  <c r="P10" i="1" s="1"/>
  <c r="O14" i="1"/>
  <c r="P14" i="1" s="1"/>
  <c r="O18" i="1"/>
  <c r="P18" i="1" s="1"/>
  <c r="O22" i="1"/>
  <c r="P22" i="1" s="1"/>
  <c r="O26" i="1"/>
  <c r="P26" i="1" s="1"/>
  <c r="O30" i="1"/>
  <c r="P30" i="1" s="1"/>
  <c r="O34" i="1"/>
  <c r="P34" i="1" s="1"/>
  <c r="O38" i="1"/>
  <c r="P38" i="1" s="1"/>
  <c r="O42" i="1"/>
  <c r="P42" i="1" s="1"/>
  <c r="O46" i="1"/>
  <c r="P46" i="1" s="1"/>
  <c r="O8" i="1"/>
  <c r="P8" i="1" s="1"/>
</calcChain>
</file>

<file path=xl/sharedStrings.xml><?xml version="1.0" encoding="utf-8"?>
<sst xmlns="http://purl.oclc.org/ooxml/spreadsheetml/main" count="157" uniqueCount="28">
  <si>
    <t>Grain</t>
  </si>
  <si>
    <t>Time Period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</si>
  <si>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</si>
  <si>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</si>
  <si>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</si>
  <si>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</si>
  <si>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</si>
  <si>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</si>
  <si>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</si>
  <si>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</si>
  <si>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</si>
  <si>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</si>
  <si>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</si>
  <si>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p_grow</t>
  </si>
  <si>
    <t>p_harv</t>
  </si>
  <si>
    <t>p_sup</t>
  </si>
  <si>
    <t>p_onemonth</t>
  </si>
  <si>
    <t>millet</t>
  </si>
  <si>
    <t>maize</t>
  </si>
  <si>
    <t>Mins</t>
  </si>
  <si>
    <t>2nd Smallest</t>
  </si>
  <si>
    <t xml:space="preserve">Diff </t>
  </si>
  <si>
    <t>Chance 2nd is Better</t>
  </si>
  <si>
    <t>1st Choice</t>
  </si>
  <si>
    <t>2nd Choice</t>
  </si>
  <si>
    <t>Log_3</t>
  </si>
  <si>
    <t>Log_2</t>
  </si>
  <si>
    <t>Log_Log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</si>
</sst>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H43" sqref="H43"/>
    </sheetView>
  </sheetViews>
  <sheetFormatPr baseColWidth="10" defaultRowHeight="16" x14ac:dyDescent="0.2"/>
  <cols>
    <col min="16" max="16" width="12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19</v>
      </c>
      <c r="N1" t="s">
        <v>20</v>
      </c>
      <c r="O1" t="s">
        <v>21</v>
      </c>
      <c r="P1" t="s">
        <v>22</v>
      </c>
      <c r="R1" t="s">
        <v>23</v>
      </c>
      <c r="S1" t="s">
        <v>24</v>
      </c>
    </row>
    <row r="2" spans="1:19" x14ac:dyDescent="0.2">
      <c r="A2" t="s">
        <v>11</v>
      </c>
      <c r="B2" t="s">
        <v>12</v>
      </c>
      <c r="C2">
        <v>-2142.0914671165701</v>
      </c>
      <c r="D2" t="b">
        <v>1</v>
      </c>
      <c r="E2">
        <v>-2144.1328449939401</v>
      </c>
      <c r="F2" t="b">
        <v>0</v>
      </c>
      <c r="G2">
        <v>-2224.3526817218699</v>
      </c>
      <c r="H2" t="b">
        <v>1</v>
      </c>
      <c r="I2">
        <v>-2160.3865388270701</v>
      </c>
      <c r="J2" t="b">
        <v>1</v>
      </c>
      <c r="K2">
        <v>0.25</v>
      </c>
      <c r="M2">
        <f>MIN(I2,G2,E2,C2)</f>
        <v>-2224.3526817218699</v>
      </c>
      <c r="N2">
        <f>SMALL((I2,G2,E2,C2),2)</f>
        <v>-2160.3865388270701</v>
      </c>
      <c r="O2">
        <f>M2-N2</f>
        <v>-63.966142894799759</v>
      </c>
      <c r="P2" s="1">
        <f>EXP(O2/2)*100</f>
        <v>1.2880376447130774E-12</v>
      </c>
      <c r="R2" t="s">
        <v>25</v>
      </c>
    </row>
    <row r="3" spans="1:19" x14ac:dyDescent="0.2">
      <c r="A3" t="s">
        <v>11</v>
      </c>
      <c r="B3" t="s">
        <v>13</v>
      </c>
      <c r="C3">
        <v>-2024.8442187108899</v>
      </c>
      <c r="D3" t="b">
        <v>1</v>
      </c>
      <c r="E3">
        <v>-2121.7721479379802</v>
      </c>
      <c r="F3" t="b">
        <v>1</v>
      </c>
      <c r="G3">
        <v>-2191.5942914090501</v>
      </c>
      <c r="H3" t="b">
        <v>1</v>
      </c>
      <c r="I3">
        <v>-2016.63360612571</v>
      </c>
      <c r="J3" t="b">
        <v>0</v>
      </c>
      <c r="K3">
        <v>0.25</v>
      </c>
      <c r="M3">
        <f t="shared" ref="M3:M46" si="0">MIN(I3,G3,E3,C3)</f>
        <v>-2191.5942914090501</v>
      </c>
      <c r="N3">
        <f>SMALL((I3,G3,E3,C3),2)</f>
        <v>-2121.7721479379802</v>
      </c>
      <c r="O3">
        <f t="shared" ref="O3:O46" si="1">M3-N3</f>
        <v>-69.822143471069921</v>
      </c>
      <c r="P3" s="1">
        <f t="shared" ref="P3:P46" si="2">EXP(O3/2)*100</f>
        <v>6.8915067827376448E-14</v>
      </c>
      <c r="R3" t="s">
        <v>25</v>
      </c>
    </row>
    <row r="4" spans="1:19" x14ac:dyDescent="0.2">
      <c r="A4" t="s">
        <v>11</v>
      </c>
      <c r="B4" t="s">
        <v>14</v>
      </c>
      <c r="C4">
        <v>-2474.8275755367199</v>
      </c>
      <c r="D4" t="b">
        <v>1</v>
      </c>
      <c r="E4">
        <v>-2542.54069489213</v>
      </c>
      <c r="F4" t="b">
        <v>1</v>
      </c>
      <c r="G4">
        <v>-2541.0372902272602</v>
      </c>
      <c r="H4" t="b">
        <v>0</v>
      </c>
      <c r="I4">
        <v>-2361.2993498771998</v>
      </c>
      <c r="J4" t="b">
        <v>1</v>
      </c>
      <c r="K4">
        <v>0.25</v>
      </c>
      <c r="M4">
        <f t="shared" si="0"/>
        <v>-2542.54069489213</v>
      </c>
      <c r="N4">
        <f>SMALL((I4,G4,E4,C4),3)</f>
        <v>-2474.8275755367199</v>
      </c>
      <c r="O4">
        <f t="shared" si="1"/>
        <v>-67.713119355410072</v>
      </c>
      <c r="P4" s="1">
        <f t="shared" si="2"/>
        <v>1.9782581142016663E-13</v>
      </c>
      <c r="R4" t="s">
        <v>26</v>
      </c>
    </row>
    <row r="5" spans="1:19" x14ac:dyDescent="0.2">
      <c r="A5" t="s">
        <v>11</v>
      </c>
      <c r="B5" t="s">
        <v>15</v>
      </c>
      <c r="C5">
        <v>-1975.62777596002</v>
      </c>
      <c r="D5" t="b">
        <v>0</v>
      </c>
      <c r="E5">
        <v>-1974.9808572478501</v>
      </c>
      <c r="F5" t="b">
        <v>0</v>
      </c>
      <c r="G5">
        <v>-2014.7290351204199</v>
      </c>
      <c r="H5" t="b">
        <v>1</v>
      </c>
      <c r="I5">
        <v>-1978.3083444388899</v>
      </c>
      <c r="J5" t="b">
        <v>0</v>
      </c>
      <c r="K5">
        <v>0.25</v>
      </c>
      <c r="M5">
        <f t="shared" si="0"/>
        <v>-2014.7290351204199</v>
      </c>
      <c r="N5">
        <f>SMALL((I5,G5,E5,C5),2)</f>
        <v>-1978.3083444388899</v>
      </c>
      <c r="O5">
        <f t="shared" si="1"/>
        <v>-36.420690681530004</v>
      </c>
      <c r="P5" s="1">
        <f t="shared" si="2"/>
        <v>1.2340919089094822E-6</v>
      </c>
      <c r="R5" t="s">
        <v>25</v>
      </c>
    </row>
    <row r="6" spans="1:19" x14ac:dyDescent="0.2">
      <c r="A6" t="s">
        <v>11</v>
      </c>
      <c r="B6" t="s">
        <v>16</v>
      </c>
      <c r="C6">
        <v>-1662.9606706921099</v>
      </c>
      <c r="D6" t="b">
        <v>0</v>
      </c>
      <c r="E6">
        <v>-1683.8355897986301</v>
      </c>
      <c r="F6" t="b">
        <v>1</v>
      </c>
      <c r="G6">
        <v>-1683.3749828766299</v>
      </c>
      <c r="H6" t="b">
        <v>0</v>
      </c>
      <c r="I6">
        <v>-1672.0402270887</v>
      </c>
      <c r="J6" t="b">
        <v>1</v>
      </c>
      <c r="K6">
        <v>0.25</v>
      </c>
      <c r="M6">
        <f t="shared" si="0"/>
        <v>-1683.8355897986301</v>
      </c>
      <c r="N6">
        <f>SMALL((I6,G6,E6,C6),3)</f>
        <v>-1672.0402270887</v>
      </c>
      <c r="O6">
        <f t="shared" si="1"/>
        <v>-11.795362709930032</v>
      </c>
      <c r="P6" s="1">
        <f t="shared" si="2"/>
        <v>0.27458039883755686</v>
      </c>
      <c r="R6" t="s">
        <v>26</v>
      </c>
    </row>
    <row r="7" spans="1:19" x14ac:dyDescent="0.2">
      <c r="A7" t="s">
        <v>17</v>
      </c>
      <c r="B7" t="s">
        <v>12</v>
      </c>
      <c r="C7">
        <v>-2786.8515608855901</v>
      </c>
      <c r="D7" t="b">
        <v>1</v>
      </c>
      <c r="E7">
        <v>-2806.5775582268702</v>
      </c>
      <c r="F7" t="b">
        <v>1</v>
      </c>
      <c r="G7">
        <v>-2804.5776870866098</v>
      </c>
      <c r="H7" t="b">
        <v>0</v>
      </c>
      <c r="I7">
        <v>-2808.1788019866799</v>
      </c>
      <c r="J7" t="b">
        <v>1</v>
      </c>
      <c r="K7">
        <v>0.25</v>
      </c>
      <c r="M7">
        <f t="shared" si="0"/>
        <v>-2808.1788019866799</v>
      </c>
      <c r="N7">
        <f>SMALL((I7,G7,E7,C7),2)</f>
        <v>-2806.5775582268702</v>
      </c>
      <c r="O7">
        <f t="shared" si="1"/>
        <v>-1.6012437598096767</v>
      </c>
      <c r="P7" s="1">
        <f t="shared" si="2"/>
        <v>44.90496223312995</v>
      </c>
      <c r="R7" t="s">
        <v>27</v>
      </c>
      <c r="S7" t="s">
        <v>26</v>
      </c>
    </row>
    <row r="8" spans="1:19" x14ac:dyDescent="0.2">
      <c r="A8" t="s">
        <v>17</v>
      </c>
      <c r="B8" t="s">
        <v>13</v>
      </c>
      <c r="C8">
        <v>-2690.3287116981201</v>
      </c>
      <c r="D8" t="b">
        <v>0</v>
      </c>
      <c r="E8">
        <v>-2716.6871311476998</v>
      </c>
      <c r="F8" t="b">
        <v>1</v>
      </c>
      <c r="G8">
        <v>-2714.8989706257598</v>
      </c>
      <c r="H8" t="b">
        <v>0</v>
      </c>
      <c r="I8">
        <v>-2698.34059713755</v>
      </c>
      <c r="J8" t="b">
        <v>1</v>
      </c>
      <c r="K8">
        <v>0.25</v>
      </c>
      <c r="M8">
        <f t="shared" si="0"/>
        <v>-2716.6871311476998</v>
      </c>
      <c r="N8">
        <f>SMALL((I8,G8,E8,C8),3)</f>
        <v>-2698.34059713755</v>
      </c>
      <c r="O8">
        <f t="shared" si="1"/>
        <v>-18.346534010149753</v>
      </c>
      <c r="P8" s="1">
        <f t="shared" si="2"/>
        <v>1.0377691559524676E-2</v>
      </c>
      <c r="R8" t="s">
        <v>26</v>
      </c>
    </row>
    <row r="9" spans="1:19" x14ac:dyDescent="0.2">
      <c r="A9" t="s">
        <v>17</v>
      </c>
      <c r="B9" t="s">
        <v>14</v>
      </c>
      <c r="C9">
        <v>-2816.9190213410102</v>
      </c>
      <c r="D9" t="b">
        <v>0</v>
      </c>
      <c r="E9">
        <v>-2840.1451973383</v>
      </c>
      <c r="F9" t="b">
        <v>1</v>
      </c>
      <c r="G9">
        <v>-2847.7080658841301</v>
      </c>
      <c r="H9" t="b">
        <v>1</v>
      </c>
      <c r="I9">
        <v>-2835.8239740115901</v>
      </c>
      <c r="J9" t="b">
        <v>1</v>
      </c>
      <c r="K9">
        <v>0.25</v>
      </c>
      <c r="M9">
        <f t="shared" si="0"/>
        <v>-2847.7080658841301</v>
      </c>
      <c r="N9">
        <f>SMALL((I9,G9,E9,C9),2)</f>
        <v>-2840.1451973383</v>
      </c>
      <c r="O9">
        <f t="shared" si="1"/>
        <v>-7.5628685458300424</v>
      </c>
      <c r="P9" s="1">
        <f t="shared" si="2"/>
        <v>2.2789980920437016</v>
      </c>
      <c r="R9" t="s">
        <v>25</v>
      </c>
    </row>
    <row r="10" spans="1:19" x14ac:dyDescent="0.2">
      <c r="A10" t="s">
        <v>17</v>
      </c>
      <c r="B10" t="s">
        <v>15</v>
      </c>
      <c r="C10">
        <v>-2659.6810516915898</v>
      </c>
      <c r="D10" t="b">
        <v>1</v>
      </c>
      <c r="E10">
        <v>-2714.72307604038</v>
      </c>
      <c r="F10" t="b">
        <v>1</v>
      </c>
      <c r="G10">
        <v>-2712.7424841754901</v>
      </c>
      <c r="H10" t="b">
        <v>0</v>
      </c>
      <c r="I10">
        <v>-2725.8123009761998</v>
      </c>
      <c r="J10" t="b">
        <v>1</v>
      </c>
      <c r="K10">
        <v>0.25</v>
      </c>
      <c r="M10">
        <f t="shared" si="0"/>
        <v>-2725.8123009761998</v>
      </c>
      <c r="N10">
        <f>SMALL((I10,G10,E10,C10),2)</f>
        <v>-2714.72307604038</v>
      </c>
      <c r="O10">
        <f t="shared" si="1"/>
        <v>-11.089224935819857</v>
      </c>
      <c r="P10" s="1">
        <f t="shared" si="2"/>
        <v>0.39084575632771756</v>
      </c>
      <c r="R10" t="s">
        <v>27</v>
      </c>
    </row>
    <row r="11" spans="1:19" x14ac:dyDescent="0.2">
      <c r="A11" t="s">
        <v>17</v>
      </c>
      <c r="B11" t="s">
        <v>16</v>
      </c>
      <c r="C11">
        <v>-2350.9550592811202</v>
      </c>
      <c r="D11" t="b">
        <v>1</v>
      </c>
      <c r="E11">
        <v>-2348.9778580167599</v>
      </c>
      <c r="F11" t="b">
        <v>0</v>
      </c>
      <c r="G11">
        <v>-2357.8883410251001</v>
      </c>
      <c r="H11" t="b">
        <v>1</v>
      </c>
      <c r="I11">
        <v>-2356.9493972066798</v>
      </c>
      <c r="J11" t="b">
        <v>1</v>
      </c>
      <c r="K11">
        <v>0.25</v>
      </c>
      <c r="M11">
        <f t="shared" si="0"/>
        <v>-2357.8883410251001</v>
      </c>
      <c r="N11">
        <f>SMALL((I11,G11,E11,C11),2)</f>
        <v>-2356.9493972066798</v>
      </c>
      <c r="O11">
        <f t="shared" si="1"/>
        <v>-0.93894381842028452</v>
      </c>
      <c r="P11" s="1">
        <f t="shared" si="2"/>
        <v>62.533241338984368</v>
      </c>
      <c r="R11" t="s">
        <v>27</v>
      </c>
      <c r="S11" t="s">
        <v>25</v>
      </c>
    </row>
    <row r="12" spans="1:19" x14ac:dyDescent="0.2">
      <c r="A12" t="s">
        <v>18</v>
      </c>
      <c r="B12" t="s">
        <v>12</v>
      </c>
      <c r="C12">
        <v>-4085.9166570836701</v>
      </c>
      <c r="D12" t="b">
        <v>1</v>
      </c>
      <c r="E12">
        <v>-4203.8820077767195</v>
      </c>
      <c r="F12" t="b">
        <v>1</v>
      </c>
      <c r="G12">
        <v>-4205.0812458519104</v>
      </c>
      <c r="H12" t="b">
        <v>0</v>
      </c>
      <c r="I12">
        <v>-4195.8869895280604</v>
      </c>
      <c r="J12" t="b">
        <v>1</v>
      </c>
      <c r="K12">
        <v>0.25</v>
      </c>
      <c r="M12">
        <f t="shared" si="0"/>
        <v>-4205.0812458519104</v>
      </c>
      <c r="N12">
        <f>SMALL((I12,G12,E12,C12),2)</f>
        <v>-4203.8820077767195</v>
      </c>
      <c r="O12">
        <f t="shared" si="1"/>
        <v>-1.1992380751908058</v>
      </c>
      <c r="P12" s="1">
        <f t="shared" si="2"/>
        <v>54.902075252480365</v>
      </c>
      <c r="R12" t="s">
        <v>26</v>
      </c>
    </row>
    <row r="13" spans="1:19" x14ac:dyDescent="0.2">
      <c r="A13" t="s">
        <v>18</v>
      </c>
      <c r="B13" t="s">
        <v>13</v>
      </c>
      <c r="C13">
        <v>-6069.1355920854103</v>
      </c>
      <c r="D13" t="b">
        <v>0</v>
      </c>
      <c r="E13">
        <v>-6075.8379235706198</v>
      </c>
      <c r="F13" t="b">
        <v>1</v>
      </c>
      <c r="G13">
        <v>-6097.6160289599602</v>
      </c>
      <c r="H13" t="b">
        <v>1</v>
      </c>
      <c r="I13">
        <v>-6077.79252509664</v>
      </c>
      <c r="J13" t="b">
        <v>1</v>
      </c>
      <c r="K13">
        <v>0.25</v>
      </c>
      <c r="M13">
        <f t="shared" si="0"/>
        <v>-6097.6160289599602</v>
      </c>
      <c r="N13">
        <f>SMALL((I13,G13,E13,C13),2)</f>
        <v>-6077.79252509664</v>
      </c>
      <c r="O13">
        <f t="shared" si="1"/>
        <v>-19.823503863320184</v>
      </c>
      <c r="P13" s="1">
        <f t="shared" si="2"/>
        <v>4.9588483848755369E-3</v>
      </c>
      <c r="R13" t="s">
        <v>25</v>
      </c>
    </row>
    <row r="14" spans="1:19" x14ac:dyDescent="0.2">
      <c r="A14" t="s">
        <v>18</v>
      </c>
      <c r="B14" t="s">
        <v>14</v>
      </c>
      <c r="C14">
        <v>-4454.6300052207498</v>
      </c>
      <c r="D14" t="b">
        <v>1</v>
      </c>
      <c r="E14">
        <v>-4456.1053961711104</v>
      </c>
      <c r="F14" t="b">
        <v>0</v>
      </c>
      <c r="G14">
        <v>-4464.64356792131</v>
      </c>
      <c r="H14" t="b">
        <v>1</v>
      </c>
      <c r="I14">
        <v>-4445.5281117275799</v>
      </c>
      <c r="J14" t="b">
        <v>1</v>
      </c>
      <c r="K14">
        <v>0.25</v>
      </c>
      <c r="M14">
        <f t="shared" si="0"/>
        <v>-4464.64356792131</v>
      </c>
      <c r="N14">
        <f>SMALL((I14,G14,E14,C14),2)</f>
        <v>-4456.1053961711104</v>
      </c>
      <c r="O14">
        <f t="shared" si="1"/>
        <v>-8.5381717501995809</v>
      </c>
      <c r="P14" s="1">
        <f t="shared" si="2"/>
        <v>1.3994570093007652</v>
      </c>
      <c r="R14" t="s">
        <v>25</v>
      </c>
    </row>
    <row r="15" spans="1:19" x14ac:dyDescent="0.2">
      <c r="A15" t="s">
        <v>18</v>
      </c>
      <c r="B15" t="s">
        <v>15</v>
      </c>
      <c r="C15">
        <v>-4843.1174850144998</v>
      </c>
      <c r="D15" t="b">
        <v>1</v>
      </c>
      <c r="E15">
        <v>-4855.0936161108502</v>
      </c>
      <c r="F15" t="b">
        <v>1</v>
      </c>
      <c r="G15">
        <v>-4907.61933362525</v>
      </c>
      <c r="H15" t="b">
        <v>1</v>
      </c>
      <c r="I15">
        <v>-4895.3691372760304</v>
      </c>
      <c r="J15" t="b">
        <v>1</v>
      </c>
      <c r="K15">
        <v>0.25</v>
      </c>
      <c r="M15">
        <f t="shared" si="0"/>
        <v>-4907.61933362525</v>
      </c>
      <c r="N15">
        <f>SMALL((I15,G15,E15,C15),2)</f>
        <v>-4895.3691372760304</v>
      </c>
      <c r="O15">
        <f t="shared" si="1"/>
        <v>-12.25019634921955</v>
      </c>
      <c r="P15" s="1">
        <f t="shared" si="2"/>
        <v>0.21872763726374236</v>
      </c>
      <c r="R15" t="s">
        <v>25</v>
      </c>
    </row>
    <row r="16" spans="1:19" x14ac:dyDescent="0.2">
      <c r="A16" t="s">
        <v>18</v>
      </c>
      <c r="B16" t="s">
        <v>16</v>
      </c>
      <c r="C16">
        <v>-4717.2974928132198</v>
      </c>
      <c r="D16" t="b">
        <v>1</v>
      </c>
      <c r="E16">
        <v>-4739.6739716587899</v>
      </c>
      <c r="F16" t="b">
        <v>1</v>
      </c>
      <c r="G16">
        <v>-4739.0906346386</v>
      </c>
      <c r="H16" t="b">
        <v>0</v>
      </c>
      <c r="I16">
        <v>-4709.1011778247002</v>
      </c>
      <c r="J16" t="b">
        <v>0</v>
      </c>
      <c r="K16">
        <v>0.25</v>
      </c>
      <c r="M16">
        <f t="shared" si="0"/>
        <v>-4739.6739716587899</v>
      </c>
      <c r="N16">
        <f>SMALL((I16,G16,E16,C16),2)</f>
        <v>-4739.0906346386</v>
      </c>
      <c r="O16">
        <f t="shared" si="1"/>
        <v>-0.58333702018990152</v>
      </c>
      <c r="P16" s="1">
        <f t="shared" si="2"/>
        <v>74.701612323851293</v>
      </c>
      <c r="R16" t="s">
        <v>26</v>
      </c>
    </row>
    <row r="17" spans="1:19" x14ac:dyDescent="0.2">
      <c r="A17" t="s">
        <v>11</v>
      </c>
      <c r="B17" t="s">
        <v>12</v>
      </c>
      <c r="C17">
        <v>-2233.1452062762801</v>
      </c>
      <c r="D17" t="b">
        <v>0</v>
      </c>
      <c r="E17">
        <v>-2231.3950775163898</v>
      </c>
      <c r="F17" t="b">
        <v>0</v>
      </c>
      <c r="G17">
        <v>-2312.8257086521398</v>
      </c>
      <c r="H17" t="b">
        <v>1</v>
      </c>
      <c r="I17">
        <v>-2256.2311266760198</v>
      </c>
      <c r="J17" t="b">
        <v>1</v>
      </c>
      <c r="K17">
        <v>1</v>
      </c>
      <c r="M17">
        <f t="shared" si="0"/>
        <v>-2312.8257086521398</v>
      </c>
      <c r="N17">
        <f>SMALL((I17,G17,E17,C17),2)</f>
        <v>-2256.2311266760198</v>
      </c>
      <c r="O17">
        <f t="shared" si="1"/>
        <v>-56.594581976120026</v>
      </c>
      <c r="P17" s="1">
        <f t="shared" si="2"/>
        <v>5.1362088056276071E-11</v>
      </c>
      <c r="R17" t="s">
        <v>25</v>
      </c>
    </row>
    <row r="18" spans="1:19" x14ac:dyDescent="0.2">
      <c r="A18" t="s">
        <v>11</v>
      </c>
      <c r="B18" t="s">
        <v>13</v>
      </c>
      <c r="C18">
        <v>-2186.1953121189399</v>
      </c>
      <c r="D18" t="b">
        <v>1</v>
      </c>
      <c r="E18">
        <v>-2315.20364161818</v>
      </c>
      <c r="F18" t="b">
        <v>1</v>
      </c>
      <c r="G18">
        <v>-2333.86413562602</v>
      </c>
      <c r="H18" t="b">
        <v>1</v>
      </c>
      <c r="I18">
        <v>-2172.4270342465402</v>
      </c>
      <c r="J18" t="b">
        <v>0</v>
      </c>
      <c r="K18">
        <v>1</v>
      </c>
      <c r="M18">
        <f t="shared" si="0"/>
        <v>-2333.86413562602</v>
      </c>
      <c r="N18">
        <f>SMALL((I18,G18,E18,C18),2)</f>
        <v>-2315.20364161818</v>
      </c>
      <c r="O18">
        <f t="shared" si="1"/>
        <v>-18.660494007840043</v>
      </c>
      <c r="P18" s="1">
        <f t="shared" si="2"/>
        <v>8.8700325062032979E-3</v>
      </c>
      <c r="R18" t="s">
        <v>25</v>
      </c>
    </row>
    <row r="19" spans="1:19" x14ac:dyDescent="0.2">
      <c r="A19" t="s">
        <v>11</v>
      </c>
      <c r="B19" t="s">
        <v>14</v>
      </c>
      <c r="C19">
        <v>-2620.8266537303398</v>
      </c>
      <c r="D19" t="b">
        <v>1</v>
      </c>
      <c r="E19">
        <v>-2739.0890399423602</v>
      </c>
      <c r="F19" t="b">
        <v>1</v>
      </c>
      <c r="G19">
        <v>-2746.50667292871</v>
      </c>
      <c r="H19" t="b">
        <v>1</v>
      </c>
      <c r="I19">
        <v>-2509.26246343499</v>
      </c>
      <c r="J19" t="b">
        <v>1</v>
      </c>
      <c r="K19">
        <v>1</v>
      </c>
      <c r="M19">
        <f t="shared" si="0"/>
        <v>-2746.50667292871</v>
      </c>
      <c r="N19">
        <f>SMALL((I19,G19,E19,C19),2)</f>
        <v>-2739.0890399423602</v>
      </c>
      <c r="O19">
        <f t="shared" si="1"/>
        <v>-7.4176329863498722</v>
      </c>
      <c r="P19" s="1">
        <f t="shared" si="2"/>
        <v>2.4506509736961677</v>
      </c>
      <c r="R19" t="s">
        <v>25</v>
      </c>
    </row>
    <row r="20" spans="1:19" x14ac:dyDescent="0.2">
      <c r="A20" t="s">
        <v>11</v>
      </c>
      <c r="B20" t="s">
        <v>15</v>
      </c>
      <c r="C20">
        <v>-2171.3402072961999</v>
      </c>
      <c r="D20" t="b">
        <v>0</v>
      </c>
      <c r="E20">
        <v>-2173.9744158929002</v>
      </c>
      <c r="F20" t="b">
        <v>0</v>
      </c>
      <c r="G20">
        <v>-2262.30402646733</v>
      </c>
      <c r="H20" t="b">
        <v>1</v>
      </c>
      <c r="I20">
        <v>-2187.4387986338302</v>
      </c>
      <c r="J20" t="b">
        <v>1</v>
      </c>
      <c r="K20">
        <v>1</v>
      </c>
      <c r="M20">
        <f t="shared" si="0"/>
        <v>-2262.30402646733</v>
      </c>
      <c r="N20">
        <f>SMALL((I20,G20,E20,C20),2)</f>
        <v>-2187.4387986338302</v>
      </c>
      <c r="O20">
        <f t="shared" si="1"/>
        <v>-74.86522783349983</v>
      </c>
      <c r="P20" s="1">
        <f t="shared" si="2"/>
        <v>5.5363346382478608E-15</v>
      </c>
      <c r="R20" t="s">
        <v>25</v>
      </c>
    </row>
    <row r="21" spans="1:19" x14ac:dyDescent="0.2">
      <c r="A21" t="s">
        <v>11</v>
      </c>
      <c r="B21" t="s">
        <v>16</v>
      </c>
      <c r="C21">
        <v>-1877.0126274353599</v>
      </c>
      <c r="D21" t="b">
        <v>0</v>
      </c>
      <c r="E21">
        <v>-1906.8673925775399</v>
      </c>
      <c r="F21" t="b">
        <v>1</v>
      </c>
      <c r="G21">
        <v>-1908.25035100899</v>
      </c>
      <c r="H21" t="b">
        <v>0</v>
      </c>
      <c r="I21">
        <v>-1894.4730127923899</v>
      </c>
      <c r="J21" t="b">
        <v>1</v>
      </c>
      <c r="K21">
        <v>1</v>
      </c>
      <c r="M21">
        <f t="shared" si="0"/>
        <v>-1908.25035100899</v>
      </c>
      <c r="N21">
        <f>SMALL((I21,G21,E21,C21),2)</f>
        <v>-1906.8673925775399</v>
      </c>
      <c r="O21">
        <f t="shared" si="1"/>
        <v>-1.3829584314501062</v>
      </c>
      <c r="P21" s="1">
        <f t="shared" si="2"/>
        <v>50.083467833098474</v>
      </c>
      <c r="R21" t="s">
        <v>26</v>
      </c>
    </row>
    <row r="22" spans="1:19" x14ac:dyDescent="0.2">
      <c r="A22" t="s">
        <v>17</v>
      </c>
      <c r="B22" t="s">
        <v>12</v>
      </c>
      <c r="C22">
        <v>-2846.2942245036802</v>
      </c>
      <c r="D22" t="b">
        <v>1</v>
      </c>
      <c r="E22">
        <v>-2859.9268277148299</v>
      </c>
      <c r="F22" t="b">
        <v>1</v>
      </c>
      <c r="G22">
        <v>-2858.1699919724801</v>
      </c>
      <c r="H22" t="b">
        <v>0</v>
      </c>
      <c r="I22">
        <v>-2858.8812792048502</v>
      </c>
      <c r="J22" t="b">
        <v>1</v>
      </c>
      <c r="K22">
        <v>1</v>
      </c>
      <c r="M22">
        <f t="shared" si="0"/>
        <v>-2859.9268277148299</v>
      </c>
      <c r="N22">
        <f>SMALL((I22,G22,E22,C22),2)</f>
        <v>-2858.8812792048502</v>
      </c>
      <c r="O22">
        <f t="shared" si="1"/>
        <v>-1.0455485099796533</v>
      </c>
      <c r="P22" s="1">
        <f t="shared" si="2"/>
        <v>59.287348212014557</v>
      </c>
      <c r="R22" t="s">
        <v>27</v>
      </c>
      <c r="S22" t="s">
        <v>26</v>
      </c>
    </row>
    <row r="23" spans="1:19" x14ac:dyDescent="0.2">
      <c r="A23" t="s">
        <v>17</v>
      </c>
      <c r="B23" t="s">
        <v>13</v>
      </c>
      <c r="C23">
        <v>-2739.5180153551701</v>
      </c>
      <c r="D23" t="b">
        <v>0</v>
      </c>
      <c r="E23">
        <v>-2780.2598524803302</v>
      </c>
      <c r="F23" t="b">
        <v>1</v>
      </c>
      <c r="G23">
        <v>-2779.3797370746802</v>
      </c>
      <c r="H23" t="b">
        <v>0</v>
      </c>
      <c r="I23">
        <v>-2746.1091408357902</v>
      </c>
      <c r="J23" t="b">
        <v>1</v>
      </c>
      <c r="K23">
        <v>1</v>
      </c>
      <c r="M23">
        <f t="shared" si="0"/>
        <v>-2780.2598524803302</v>
      </c>
      <c r="N23">
        <f>SMALL((I23,G23,E23,C23),2)</f>
        <v>-2779.3797370746802</v>
      </c>
      <c r="O23">
        <f t="shared" si="1"/>
        <v>-0.88011540565003088</v>
      </c>
      <c r="P23" s="1">
        <f t="shared" si="2"/>
        <v>64.399925943440834</v>
      </c>
      <c r="R23" t="s">
        <v>26</v>
      </c>
    </row>
    <row r="24" spans="1:19" x14ac:dyDescent="0.2">
      <c r="A24" t="s">
        <v>17</v>
      </c>
      <c r="B24" t="s">
        <v>14</v>
      </c>
      <c r="C24">
        <v>-2869.1227611170598</v>
      </c>
      <c r="D24" t="b">
        <v>0</v>
      </c>
      <c r="E24">
        <v>-2907.3083627568399</v>
      </c>
      <c r="F24" t="b">
        <v>1</v>
      </c>
      <c r="G24">
        <v>-2925.2475467546301</v>
      </c>
      <c r="H24" t="b">
        <v>1</v>
      </c>
      <c r="I24">
        <v>-2889.0253443255901</v>
      </c>
      <c r="J24" t="b">
        <v>1</v>
      </c>
      <c r="K24">
        <v>1</v>
      </c>
      <c r="M24">
        <f t="shared" si="0"/>
        <v>-2925.2475467546301</v>
      </c>
      <c r="N24">
        <f>SMALL((I24,G24,E24,C24),2)</f>
        <v>-2907.3083627568399</v>
      </c>
      <c r="O24">
        <f t="shared" si="1"/>
        <v>-17.939183997790224</v>
      </c>
      <c r="P24" s="1">
        <f t="shared" si="2"/>
        <v>1.2722008750430018E-2</v>
      </c>
      <c r="R24" t="s">
        <v>25</v>
      </c>
    </row>
    <row r="25" spans="1:19" x14ac:dyDescent="0.2">
      <c r="A25" t="s">
        <v>17</v>
      </c>
      <c r="B25" t="s">
        <v>15</v>
      </c>
      <c r="C25">
        <v>-2746.4071280122098</v>
      </c>
      <c r="D25" t="b">
        <v>1</v>
      </c>
      <c r="E25">
        <v>-2769.6591215261901</v>
      </c>
      <c r="F25" t="b">
        <v>1</v>
      </c>
      <c r="G25">
        <v>-2768.0190435335899</v>
      </c>
      <c r="H25" t="b">
        <v>0</v>
      </c>
      <c r="I25">
        <v>-2776.9144173355498</v>
      </c>
      <c r="J25" t="b">
        <v>1</v>
      </c>
      <c r="K25">
        <v>1</v>
      </c>
      <c r="M25">
        <f t="shared" si="0"/>
        <v>-2776.9144173355498</v>
      </c>
      <c r="N25">
        <f>SMALL((I25,G25,E25,C25),2)</f>
        <v>-2769.6591215261901</v>
      </c>
      <c r="O25">
        <f t="shared" si="1"/>
        <v>-7.2552958093597226</v>
      </c>
      <c r="P25" s="1">
        <f t="shared" si="2"/>
        <v>2.6578626408129771</v>
      </c>
      <c r="R25" t="s">
        <v>27</v>
      </c>
    </row>
    <row r="26" spans="1:19" x14ac:dyDescent="0.2">
      <c r="A26" t="s">
        <v>17</v>
      </c>
      <c r="B26" t="s">
        <v>16</v>
      </c>
      <c r="C26">
        <v>-2433.34164427109</v>
      </c>
      <c r="D26" t="b">
        <v>1</v>
      </c>
      <c r="E26">
        <v>-2431.8309814764698</v>
      </c>
      <c r="F26" t="b">
        <v>0</v>
      </c>
      <c r="G26">
        <v>-2440.6380486816302</v>
      </c>
      <c r="H26" t="b">
        <v>1</v>
      </c>
      <c r="I26">
        <v>-2432.4185549804301</v>
      </c>
      <c r="J26" t="b">
        <v>1</v>
      </c>
      <c r="K26">
        <v>1</v>
      </c>
      <c r="M26">
        <f t="shared" si="0"/>
        <v>-2440.6380486816302</v>
      </c>
      <c r="N26">
        <f>SMALL((I26,G26,E26,C26),2)</f>
        <v>-2433.34164427109</v>
      </c>
      <c r="O26">
        <f t="shared" si="1"/>
        <v>-7.2964044105401626</v>
      </c>
      <c r="P26" s="1">
        <f t="shared" si="2"/>
        <v>2.6037897520800777</v>
      </c>
      <c r="R26" t="s">
        <v>25</v>
      </c>
    </row>
    <row r="27" spans="1:19" x14ac:dyDescent="0.2">
      <c r="A27" t="s">
        <v>18</v>
      </c>
      <c r="B27" t="s">
        <v>12</v>
      </c>
      <c r="C27">
        <v>-4058.8613596473201</v>
      </c>
      <c r="D27" t="b">
        <v>1</v>
      </c>
      <c r="E27">
        <v>-4215.6220455147404</v>
      </c>
      <c r="F27" t="b">
        <v>1</v>
      </c>
      <c r="G27">
        <v>-4232.1590638732696</v>
      </c>
      <c r="H27" t="b">
        <v>0</v>
      </c>
      <c r="I27">
        <v>-4139.8367362278996</v>
      </c>
      <c r="J27" t="b">
        <v>1</v>
      </c>
      <c r="K27">
        <v>1</v>
      </c>
      <c r="M27">
        <f>MIN(I27,E27,C27)</f>
        <v>-4215.6220455147404</v>
      </c>
      <c r="N27">
        <f>SMALL((I27,G27,E27,C27),3)</f>
        <v>-4139.8367362278996</v>
      </c>
      <c r="O27">
        <f t="shared" si="1"/>
        <v>-75.785309286840857</v>
      </c>
      <c r="P27" s="1">
        <f t="shared" si="2"/>
        <v>3.4948551764656833E-15</v>
      </c>
      <c r="R27" t="s">
        <v>26</v>
      </c>
    </row>
    <row r="28" spans="1:19" x14ac:dyDescent="0.2">
      <c r="A28" t="s">
        <v>18</v>
      </c>
      <c r="B28" t="s">
        <v>13</v>
      </c>
      <c r="C28">
        <v>-6081.8653719386302</v>
      </c>
      <c r="D28" t="b">
        <v>0</v>
      </c>
      <c r="E28">
        <v>-6080.3712424292798</v>
      </c>
      <c r="F28" t="b">
        <v>0</v>
      </c>
      <c r="G28">
        <v>-6176.8369911572599</v>
      </c>
      <c r="H28" t="b">
        <v>1</v>
      </c>
      <c r="I28">
        <v>-6109.3305248238003</v>
      </c>
      <c r="J28" t="b">
        <v>1</v>
      </c>
      <c r="K28">
        <v>1</v>
      </c>
      <c r="M28">
        <f t="shared" si="0"/>
        <v>-6176.8369911572599</v>
      </c>
      <c r="N28">
        <f>SMALL((I28,G28,E28,C28),2)</f>
        <v>-6109.3305248238003</v>
      </c>
      <c r="O28">
        <f t="shared" si="1"/>
        <v>-67.506466333459684</v>
      </c>
      <c r="P28" s="1">
        <f t="shared" si="2"/>
        <v>2.1935982415120799E-13</v>
      </c>
      <c r="R28" t="s">
        <v>25</v>
      </c>
    </row>
    <row r="29" spans="1:19" x14ac:dyDescent="0.2">
      <c r="A29" t="s">
        <v>18</v>
      </c>
      <c r="B29" t="s">
        <v>14</v>
      </c>
      <c r="C29">
        <v>-4455.5051633048197</v>
      </c>
      <c r="D29" t="b">
        <v>1</v>
      </c>
      <c r="E29">
        <v>-4474.7862639405803</v>
      </c>
      <c r="F29" t="b">
        <v>1</v>
      </c>
      <c r="G29">
        <v>-4475.0998859913097</v>
      </c>
      <c r="H29" t="b">
        <v>0</v>
      </c>
      <c r="I29">
        <v>-4460.8699877106801</v>
      </c>
      <c r="J29" t="b">
        <v>1</v>
      </c>
      <c r="K29">
        <v>1</v>
      </c>
      <c r="M29">
        <f>MIN(I29,E29,C29)</f>
        <v>-4474.7862639405803</v>
      </c>
      <c r="N29">
        <f>SMALL((I29,G29,E29,C29),3)</f>
        <v>-4460.8699877106801</v>
      </c>
      <c r="O29">
        <f t="shared" si="1"/>
        <v>-13.916276229900177</v>
      </c>
      <c r="P29" s="1">
        <f t="shared" si="2"/>
        <v>9.5086532936204574E-2</v>
      </c>
      <c r="R29" t="s">
        <v>26</v>
      </c>
      <c r="S29" t="s">
        <v>25</v>
      </c>
    </row>
    <row r="30" spans="1:19" x14ac:dyDescent="0.2">
      <c r="A30" t="s">
        <v>18</v>
      </c>
      <c r="B30" t="s">
        <v>15</v>
      </c>
      <c r="C30">
        <v>-4874.4740087636001</v>
      </c>
      <c r="D30" t="b">
        <v>1</v>
      </c>
      <c r="E30">
        <v>-4880.4789170941704</v>
      </c>
      <c r="F30" t="b">
        <v>1</v>
      </c>
      <c r="G30">
        <v>-4930.1302042297102</v>
      </c>
      <c r="H30" t="b">
        <v>1</v>
      </c>
      <c r="I30">
        <v>-4908.2237078736398</v>
      </c>
      <c r="J30" t="b">
        <v>1</v>
      </c>
      <c r="K30">
        <v>1</v>
      </c>
      <c r="M30">
        <f t="shared" si="0"/>
        <v>-4930.1302042297102</v>
      </c>
      <c r="N30">
        <f>SMALL((I30,G30,E30,C30),2)</f>
        <v>-4908.2237078736398</v>
      </c>
      <c r="O30">
        <f t="shared" si="1"/>
        <v>-21.90649635607042</v>
      </c>
      <c r="P30" s="1">
        <f t="shared" si="2"/>
        <v>1.7501076265587212E-3</v>
      </c>
      <c r="R30" t="s">
        <v>25</v>
      </c>
    </row>
    <row r="31" spans="1:19" x14ac:dyDescent="0.2">
      <c r="A31" t="s">
        <v>18</v>
      </c>
      <c r="B31" t="s">
        <v>16</v>
      </c>
      <c r="C31">
        <v>-4764.0644705686</v>
      </c>
      <c r="D31" t="b">
        <v>1</v>
      </c>
      <c r="E31">
        <v>-4788.0810865348703</v>
      </c>
      <c r="F31" t="b">
        <v>1</v>
      </c>
      <c r="G31">
        <v>-4789.3658078522303</v>
      </c>
      <c r="H31" t="b">
        <v>0</v>
      </c>
      <c r="I31">
        <v>-4757.8189552101403</v>
      </c>
      <c r="J31" t="b">
        <v>0</v>
      </c>
      <c r="K31">
        <v>1</v>
      </c>
      <c r="M31">
        <f>MIN(E31,C31)</f>
        <v>-4788.0810865348703</v>
      </c>
      <c r="N31">
        <f>SMALL((I31,G31,E31,C31),3)</f>
        <v>-4764.0644705686</v>
      </c>
      <c r="O31">
        <f t="shared" si="1"/>
        <v>-24.016615966270365</v>
      </c>
      <c r="P31" s="1">
        <f t="shared" si="2"/>
        <v>6.0933777994200741E-4</v>
      </c>
      <c r="R31" t="s">
        <v>26</v>
      </c>
    </row>
    <row r="32" spans="1:19" x14ac:dyDescent="0.2">
      <c r="A32" t="s">
        <v>11</v>
      </c>
      <c r="B32" t="s">
        <v>12</v>
      </c>
      <c r="C32">
        <v>-2406.6817914344101</v>
      </c>
      <c r="D32" t="b">
        <v>0</v>
      </c>
      <c r="E32">
        <v>-2409.54416383833</v>
      </c>
      <c r="F32" t="b">
        <v>1</v>
      </c>
      <c r="G32">
        <v>-2603.1315399477398</v>
      </c>
      <c r="H32" t="b">
        <v>1</v>
      </c>
      <c r="I32">
        <v>-2429.7670965648899</v>
      </c>
      <c r="J32" t="b">
        <v>1</v>
      </c>
      <c r="K32">
        <v>2</v>
      </c>
      <c r="M32">
        <f t="shared" si="0"/>
        <v>-2603.1315399477398</v>
      </c>
      <c r="N32">
        <f>SMALL((I32,G32,E32,C32),2)</f>
        <v>-2429.7670965648899</v>
      </c>
      <c r="O32">
        <f t="shared" si="1"/>
        <v>-173.36444338284991</v>
      </c>
      <c r="P32" s="1">
        <f t="shared" si="2"/>
        <v>2.261462758858678E-36</v>
      </c>
      <c r="R32" t="s">
        <v>25</v>
      </c>
    </row>
    <row r="33" spans="1:19" x14ac:dyDescent="0.2">
      <c r="A33" t="s">
        <v>11</v>
      </c>
      <c r="B33" t="s">
        <v>13</v>
      </c>
      <c r="C33">
        <v>-2354.1985149074599</v>
      </c>
      <c r="D33" t="b">
        <v>1</v>
      </c>
      <c r="E33">
        <v>-2409.1981380141201</v>
      </c>
      <c r="F33" t="b">
        <v>1</v>
      </c>
      <c r="G33">
        <v>-2409.9352971879498</v>
      </c>
      <c r="H33" t="b">
        <v>0</v>
      </c>
      <c r="I33">
        <v>-2351.0400068404902</v>
      </c>
      <c r="J33" t="b">
        <v>1</v>
      </c>
      <c r="K33">
        <v>2</v>
      </c>
      <c r="M33">
        <f>MIN(I33,E33,C33)</f>
        <v>-2409.1981380141201</v>
      </c>
      <c r="N33">
        <f>SMALL((I33,G33,E33,C33),3)</f>
        <v>-2354.1985149074599</v>
      </c>
      <c r="O33">
        <f t="shared" si="1"/>
        <v>-54.999623106660238</v>
      </c>
      <c r="P33" s="1">
        <f t="shared" si="2"/>
        <v>1.1402067009558041E-10</v>
      </c>
      <c r="R33" t="s">
        <v>26</v>
      </c>
    </row>
    <row r="34" spans="1:19" x14ac:dyDescent="0.2">
      <c r="A34" t="s">
        <v>11</v>
      </c>
      <c r="B34" t="s">
        <v>14</v>
      </c>
      <c r="C34">
        <v>-2765.2473735919898</v>
      </c>
      <c r="D34" t="b">
        <v>1</v>
      </c>
      <c r="E34">
        <v>-2869.09854498613</v>
      </c>
      <c r="F34" t="b">
        <v>1</v>
      </c>
      <c r="G34">
        <v>-2889.4651224079498</v>
      </c>
      <c r="H34" t="b">
        <v>1</v>
      </c>
      <c r="I34">
        <v>-2711.3971132843299</v>
      </c>
      <c r="J34" t="b">
        <v>1</v>
      </c>
      <c r="K34">
        <v>2</v>
      </c>
      <c r="M34">
        <f t="shared" si="0"/>
        <v>-2889.4651224079498</v>
      </c>
      <c r="N34">
        <f>SMALL((I34,G34,E34,C34),2)</f>
        <v>-2869.09854498613</v>
      </c>
      <c r="O34">
        <f t="shared" si="1"/>
        <v>-20.366577421819784</v>
      </c>
      <c r="P34" s="1">
        <f t="shared" si="2"/>
        <v>3.779670188330178E-3</v>
      </c>
      <c r="R34" t="s">
        <v>25</v>
      </c>
    </row>
    <row r="35" spans="1:19" x14ac:dyDescent="0.2">
      <c r="A35" t="s">
        <v>11</v>
      </c>
      <c r="B35" t="s">
        <v>15</v>
      </c>
      <c r="C35">
        <v>-2343.33998237178</v>
      </c>
      <c r="D35" t="b">
        <v>0</v>
      </c>
      <c r="E35">
        <v>-2353.2867305720602</v>
      </c>
      <c r="F35" t="b">
        <v>1</v>
      </c>
      <c r="G35">
        <v>-2426.16476635141</v>
      </c>
      <c r="H35" t="b">
        <v>1</v>
      </c>
      <c r="I35">
        <v>-2357.7570136854602</v>
      </c>
      <c r="J35" t="b">
        <v>1</v>
      </c>
      <c r="K35">
        <v>2</v>
      </c>
      <c r="M35">
        <f t="shared" si="0"/>
        <v>-2426.16476635141</v>
      </c>
      <c r="N35">
        <f>SMALL((I35,G35,E35,C35),2)</f>
        <v>-2357.7570136854602</v>
      </c>
      <c r="O35">
        <f t="shared" si="1"/>
        <v>-68.407752665949829</v>
      </c>
      <c r="P35" s="1">
        <f t="shared" si="2"/>
        <v>1.3978006847472738E-13</v>
      </c>
      <c r="R35" t="s">
        <v>25</v>
      </c>
    </row>
    <row r="36" spans="1:19" x14ac:dyDescent="0.2">
      <c r="A36" t="s">
        <v>11</v>
      </c>
      <c r="B36" t="s">
        <v>16</v>
      </c>
      <c r="C36">
        <v>-2049.97830873769</v>
      </c>
      <c r="D36" t="b">
        <v>1</v>
      </c>
      <c r="E36">
        <v>-2092.6094631904398</v>
      </c>
      <c r="F36" t="b">
        <v>1</v>
      </c>
      <c r="G36">
        <v>-2093.0120005573499</v>
      </c>
      <c r="H36" t="b">
        <v>0</v>
      </c>
      <c r="I36">
        <v>-2069.3622958538899</v>
      </c>
      <c r="J36" t="b">
        <v>1</v>
      </c>
      <c r="K36">
        <v>2</v>
      </c>
      <c r="M36">
        <f>MIN(I36,E36,C36)</f>
        <v>-2092.6094631904398</v>
      </c>
      <c r="N36">
        <f>SMALL((I36,G36,E36,C36),3)</f>
        <v>-2069.3622958538899</v>
      </c>
      <c r="O36">
        <f t="shared" si="1"/>
        <v>-23.247167336549865</v>
      </c>
      <c r="P36" s="1">
        <f t="shared" si="2"/>
        <v>8.9524468831746488E-4</v>
      </c>
      <c r="R36" t="s">
        <v>26</v>
      </c>
    </row>
    <row r="37" spans="1:19" x14ac:dyDescent="0.2">
      <c r="A37" t="s">
        <v>17</v>
      </c>
      <c r="B37" t="s">
        <v>12</v>
      </c>
      <c r="C37">
        <v>-2921.2072628239098</v>
      </c>
      <c r="D37" t="b">
        <v>1</v>
      </c>
      <c r="E37">
        <v>-2975.0988022730498</v>
      </c>
      <c r="F37" t="b">
        <v>1</v>
      </c>
      <c r="G37">
        <v>-2979.4786921898099</v>
      </c>
      <c r="H37" t="b">
        <v>1</v>
      </c>
      <c r="I37">
        <v>-2974.00797626547</v>
      </c>
      <c r="J37" t="b">
        <v>1</v>
      </c>
      <c r="K37">
        <v>2</v>
      </c>
      <c r="M37">
        <f t="shared" si="0"/>
        <v>-2979.4786921898099</v>
      </c>
      <c r="N37">
        <f>SMALL((I37,G37,E37,C37),2)</f>
        <v>-2975.0988022730498</v>
      </c>
      <c r="O37">
        <f t="shared" si="1"/>
        <v>-4.3798899167600212</v>
      </c>
      <c r="P37" s="1">
        <f t="shared" si="2"/>
        <v>11.19229088660102</v>
      </c>
      <c r="R37" t="s">
        <v>25</v>
      </c>
    </row>
    <row r="38" spans="1:19" x14ac:dyDescent="0.2">
      <c r="A38" t="s">
        <v>17</v>
      </c>
      <c r="B38" t="s">
        <v>13</v>
      </c>
      <c r="C38">
        <v>-2853.93552991057</v>
      </c>
      <c r="D38" t="b">
        <v>0</v>
      </c>
      <c r="E38">
        <v>-2898.5915704990598</v>
      </c>
      <c r="F38" t="b">
        <v>1</v>
      </c>
      <c r="G38">
        <v>-2899.2806182510899</v>
      </c>
      <c r="H38" t="b">
        <v>0</v>
      </c>
      <c r="I38">
        <v>-2854.0692048661399</v>
      </c>
      <c r="J38" t="b">
        <v>0</v>
      </c>
      <c r="K38">
        <v>2</v>
      </c>
      <c r="M38">
        <f t="shared" si="0"/>
        <v>-2899.2806182510899</v>
      </c>
      <c r="N38">
        <f>SMALL((I38,G38,E38,C38),2)</f>
        <v>-2898.5915704990598</v>
      </c>
      <c r="O38">
        <f t="shared" si="1"/>
        <v>-0.68904775203009194</v>
      </c>
      <c r="P38" s="1">
        <f t="shared" si="2"/>
        <v>70.855763445213015</v>
      </c>
      <c r="R38" t="s">
        <v>26</v>
      </c>
    </row>
    <row r="39" spans="1:19" x14ac:dyDescent="0.2">
      <c r="A39" t="s">
        <v>17</v>
      </c>
      <c r="B39" t="s">
        <v>14</v>
      </c>
      <c r="C39">
        <v>-2987.0482249083302</v>
      </c>
      <c r="D39" t="b">
        <v>0</v>
      </c>
      <c r="E39">
        <v>-3019.0632877930302</v>
      </c>
      <c r="F39" t="b">
        <v>1</v>
      </c>
      <c r="G39">
        <v>-3054.7178832894101</v>
      </c>
      <c r="H39" t="b">
        <v>1</v>
      </c>
      <c r="I39">
        <v>-3017.7085186607001</v>
      </c>
      <c r="J39" t="b">
        <v>1</v>
      </c>
      <c r="K39">
        <v>2</v>
      </c>
      <c r="M39">
        <f t="shared" si="0"/>
        <v>-3054.7178832894101</v>
      </c>
      <c r="N39">
        <f>SMALL((I39,G39,E39,C39),2)</f>
        <v>-3019.0632877930302</v>
      </c>
      <c r="O39">
        <f t="shared" si="1"/>
        <v>-35.654595496379898</v>
      </c>
      <c r="P39" s="1">
        <f t="shared" si="2"/>
        <v>1.8101016352306819E-6</v>
      </c>
      <c r="R39" t="s">
        <v>25</v>
      </c>
    </row>
    <row r="40" spans="1:19" x14ac:dyDescent="0.2">
      <c r="A40" t="s">
        <v>17</v>
      </c>
      <c r="B40" t="s">
        <v>15</v>
      </c>
      <c r="C40">
        <v>-2860.7418741093702</v>
      </c>
      <c r="D40" t="b">
        <v>0</v>
      </c>
      <c r="E40">
        <v>-2865.9213085966899</v>
      </c>
      <c r="F40" t="b">
        <v>1</v>
      </c>
      <c r="G40">
        <v>-2864.98335097675</v>
      </c>
      <c r="H40" t="b">
        <v>0</v>
      </c>
      <c r="I40">
        <v>-2866.7030323465901</v>
      </c>
      <c r="J40" t="b">
        <v>1</v>
      </c>
      <c r="K40">
        <v>2</v>
      </c>
      <c r="M40">
        <f t="shared" si="0"/>
        <v>-2866.7030323465901</v>
      </c>
      <c r="N40">
        <f>SMALL((I40,G40,E40,C40),2)</f>
        <v>-2865.9213085966899</v>
      </c>
      <c r="O40">
        <f t="shared" si="1"/>
        <v>-0.78172374990026583</v>
      </c>
      <c r="P40" s="1">
        <f t="shared" si="2"/>
        <v>67.647358753453773</v>
      </c>
      <c r="R40" t="s">
        <v>27</v>
      </c>
      <c r="S40" t="s">
        <v>26</v>
      </c>
    </row>
    <row r="41" spans="1:19" x14ac:dyDescent="0.2">
      <c r="A41" t="s">
        <v>17</v>
      </c>
      <c r="B41" t="s">
        <v>16</v>
      </c>
      <c r="C41">
        <v>-2486.7169345864199</v>
      </c>
      <c r="D41" t="b">
        <v>1</v>
      </c>
      <c r="E41">
        <v>-2487.1966696862801</v>
      </c>
      <c r="F41" t="b">
        <v>0</v>
      </c>
      <c r="G41">
        <v>-2496.7985631491401</v>
      </c>
      <c r="H41" t="b">
        <v>1</v>
      </c>
      <c r="I41">
        <v>-2483.5120116685298</v>
      </c>
      <c r="J41" t="b">
        <v>0</v>
      </c>
      <c r="K41">
        <v>2</v>
      </c>
      <c r="M41">
        <f t="shared" si="0"/>
        <v>-2496.7985631491401</v>
      </c>
      <c r="N41">
        <f>SMALL((I41,G41,E41,C41),2)</f>
        <v>-2487.1966696862801</v>
      </c>
      <c r="O41">
        <f t="shared" si="1"/>
        <v>-9.6018934628600618</v>
      </c>
      <c r="P41" s="1">
        <f t="shared" si="2"/>
        <v>0.82219593758266818</v>
      </c>
      <c r="R41" t="s">
        <v>25</v>
      </c>
    </row>
    <row r="42" spans="1:19" x14ac:dyDescent="0.2">
      <c r="A42" t="s">
        <v>18</v>
      </c>
      <c r="B42" t="s">
        <v>12</v>
      </c>
      <c r="C42">
        <v>-4229.7689522492401</v>
      </c>
      <c r="D42" t="b">
        <v>1</v>
      </c>
      <c r="E42">
        <v>-4446.0252178372102</v>
      </c>
      <c r="F42" t="b">
        <v>1</v>
      </c>
      <c r="G42">
        <v>-4493.1172657684901</v>
      </c>
      <c r="H42" t="b">
        <v>0</v>
      </c>
      <c r="I42">
        <v>-4301.4151854747997</v>
      </c>
      <c r="J42" t="b">
        <v>1</v>
      </c>
      <c r="K42">
        <v>2</v>
      </c>
      <c r="M42">
        <f>MIN(I42,E42,C42)</f>
        <v>-4446.0252178372102</v>
      </c>
      <c r="N42">
        <f>SMALL((I42,G42,E42,C42),3)</f>
        <v>-4301.4151854747997</v>
      </c>
      <c r="O42">
        <f t="shared" si="1"/>
        <v>-144.61003236241049</v>
      </c>
      <c r="P42" s="1">
        <f t="shared" si="2"/>
        <v>3.9657968052386562E-30</v>
      </c>
      <c r="R42" t="s">
        <v>26</v>
      </c>
    </row>
    <row r="43" spans="1:19" x14ac:dyDescent="0.2">
      <c r="A43" t="s">
        <v>18</v>
      </c>
      <c r="B43" t="s">
        <v>13</v>
      </c>
      <c r="C43">
        <v>-6315.8708296634904</v>
      </c>
      <c r="D43" t="b">
        <v>0</v>
      </c>
      <c r="E43">
        <v>-6316.1842789406201</v>
      </c>
      <c r="F43" t="b">
        <v>0</v>
      </c>
      <c r="G43">
        <v>-6510.6825249928197</v>
      </c>
      <c r="H43" t="b">
        <v>1</v>
      </c>
      <c r="I43">
        <v>-6342.4835264679796</v>
      </c>
      <c r="J43" t="b">
        <v>1</v>
      </c>
      <c r="K43">
        <v>2</v>
      </c>
      <c r="M43">
        <f t="shared" si="0"/>
        <v>-6510.6825249928197</v>
      </c>
      <c r="N43">
        <f>SMALL((I43,G43,E43,C43),2)</f>
        <v>-6342.4835264679796</v>
      </c>
      <c r="O43">
        <f t="shared" si="1"/>
        <v>-168.19899852484014</v>
      </c>
      <c r="P43" s="1">
        <f t="shared" si="2"/>
        <v>2.9926197619759875E-35</v>
      </c>
      <c r="R43" t="s">
        <v>25</v>
      </c>
    </row>
    <row r="44" spans="1:19" x14ac:dyDescent="0.2">
      <c r="A44" t="s">
        <v>18</v>
      </c>
      <c r="B44" t="s">
        <v>14</v>
      </c>
      <c r="C44">
        <v>-4730.4840479644699</v>
      </c>
      <c r="D44" t="b">
        <v>1</v>
      </c>
      <c r="E44">
        <v>-4738.6516929220197</v>
      </c>
      <c r="F44" t="b">
        <v>1</v>
      </c>
      <c r="G44">
        <v>-4749.7865804531002</v>
      </c>
      <c r="H44" t="b">
        <v>1</v>
      </c>
      <c r="I44">
        <v>-4721.9284604119703</v>
      </c>
      <c r="J44" t="b">
        <v>0</v>
      </c>
      <c r="K44">
        <v>2</v>
      </c>
      <c r="M44">
        <f t="shared" si="0"/>
        <v>-4749.7865804531002</v>
      </c>
      <c r="N44">
        <f>SMALL((I44,G44,E44,C44),2)</f>
        <v>-4738.6516929220197</v>
      </c>
      <c r="O44">
        <f t="shared" si="1"/>
        <v>-11.134887531080494</v>
      </c>
      <c r="P44" s="1">
        <f t="shared" si="2"/>
        <v>0.38202333740738459</v>
      </c>
      <c r="R44" t="s">
        <v>25</v>
      </c>
    </row>
    <row r="45" spans="1:19" x14ac:dyDescent="0.2">
      <c r="A45" t="s">
        <v>18</v>
      </c>
      <c r="B45" t="s">
        <v>15</v>
      </c>
      <c r="C45">
        <v>-5147.1201077682899</v>
      </c>
      <c r="D45" t="b">
        <v>1</v>
      </c>
      <c r="E45">
        <v>-5160.5142237884302</v>
      </c>
      <c r="F45" t="b">
        <v>1</v>
      </c>
      <c r="G45">
        <v>-5213.68924941978</v>
      </c>
      <c r="H45" t="b">
        <v>1</v>
      </c>
      <c r="I45">
        <v>-5175.3213447169301</v>
      </c>
      <c r="J45" t="b">
        <v>1</v>
      </c>
      <c r="K45">
        <v>2</v>
      </c>
      <c r="M45">
        <f t="shared" si="0"/>
        <v>-5213.68924941978</v>
      </c>
      <c r="N45">
        <f>SMALL((I45,G45,E45,C45),2)</f>
        <v>-5175.3213447169301</v>
      </c>
      <c r="O45">
        <f t="shared" si="1"/>
        <v>-38.367904702849955</v>
      </c>
      <c r="P45" s="1">
        <f t="shared" si="2"/>
        <v>4.6613890611946766E-7</v>
      </c>
      <c r="R45" t="s">
        <v>25</v>
      </c>
    </row>
    <row r="46" spans="1:19" x14ac:dyDescent="0.2">
      <c r="A46" t="s">
        <v>18</v>
      </c>
      <c r="B46" t="s">
        <v>16</v>
      </c>
      <c r="C46">
        <v>-4988.0082276881503</v>
      </c>
      <c r="D46" t="b">
        <v>1</v>
      </c>
      <c r="E46">
        <v>-5014.9753658351501</v>
      </c>
      <c r="F46" t="b">
        <v>1</v>
      </c>
      <c r="G46">
        <v>-5021.1700344318697</v>
      </c>
      <c r="H46" t="b">
        <v>1</v>
      </c>
      <c r="I46">
        <v>-4984.3716755442401</v>
      </c>
      <c r="J46" t="b">
        <v>0</v>
      </c>
      <c r="K46">
        <v>2</v>
      </c>
      <c r="M46">
        <f t="shared" si="0"/>
        <v>-5021.1700344318697</v>
      </c>
      <c r="N46">
        <f>SMALL((I46,G46,E46,C46),2)</f>
        <v>-5014.9753658351501</v>
      </c>
      <c r="O46">
        <f t="shared" si="1"/>
        <v>-6.1946685967195663</v>
      </c>
      <c r="P46" s="1">
        <f t="shared" si="2"/>
        <v>4.516945032761984</v>
      </c>
      <c r="R46" t="s">
        <v>25</v>
      </c>
    </row>
  </sheetData>
  <conditionalFormatting sqref="C2:J46">
    <cfRule type="expression" dxfId="5" priority="1" stopIfTrue="1">
      <formula>D2=FALSE</formula>
    </cfRule>
  </conditionalFormatting>
  <conditionalFormatting sqref="O1:O46">
    <cfRule type="cellIs" dxfId="4" priority="2" operator="greaterThanOrEqual">
      <formula>-4</formula>
    </cfRule>
  </conditionalFormatting>
  <conditionalFormatting sqref="C2:I46">
    <cfRule type="cellIs" dxfId="3" priority="3" operator="equal">
      <formula>$M2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model_selection_averages_nozero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2019-08-15T22:25:41Z</dcterms:created>
  <dcterms:modified xsi:type="dcterms:W3CDTF">2019-08-15T23:25:06Z</dcterms:modified>
</cp:coreProperties>
</file>