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ina/Documents/Stanford/precip-price/model-comps/"/>
    </mc:Choice>
  </mc:AlternateContent>
  <xr:revisionPtr revIDLastSave="0" documentId="13_ncr:9_{05089EE7-3201-C74D-B620-54C6152CD37F}" xr6:coauthVersionLast="43" xr6:coauthVersionMax="43" xr10:uidLastSave="{00000000-0000-0000-0000-000000000000}"/>
  <bookViews>
    <workbookView xWindow="-36980" yWindow="-7220" windowWidth="30240" windowHeight="20580" xr2:uid="{00000000-000D-0000-FFFF-FFFF00000000}"/>
  </bookViews>
  <sheets>
    <sheet name="model_selection_averages_zero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N27" i="1" l="1"/>
  <c r="M27" i="1"/>
  <c r="N22" i="1"/>
  <c r="M22" i="1"/>
  <c r="N12" i="1"/>
  <c r="M12" i="1"/>
  <c r="N46" i="1" l="1"/>
  <c r="M46" i="1"/>
  <c r="N45" i="1"/>
  <c r="M45" i="1"/>
  <c r="O45" i="1" s="1"/>
  <c r="P45" i="1" s="1"/>
  <c r="N44" i="1"/>
  <c r="M44" i="1"/>
  <c r="N43" i="1"/>
  <c r="M43" i="1"/>
  <c r="O43" i="1" s="1"/>
  <c r="P43" i="1" s="1"/>
  <c r="N42" i="1"/>
  <c r="M42" i="1"/>
  <c r="N41" i="1"/>
  <c r="M41" i="1"/>
  <c r="O41" i="1" s="1"/>
  <c r="P41" i="1" s="1"/>
  <c r="N40" i="1"/>
  <c r="M40" i="1"/>
  <c r="N39" i="1"/>
  <c r="M39" i="1"/>
  <c r="O39" i="1" s="1"/>
  <c r="P39" i="1" s="1"/>
  <c r="N38" i="1"/>
  <c r="M38" i="1"/>
  <c r="N37" i="1"/>
  <c r="M37" i="1"/>
  <c r="O37" i="1" s="1"/>
  <c r="P37" i="1" s="1"/>
  <c r="N36" i="1"/>
  <c r="M36" i="1"/>
  <c r="N35" i="1"/>
  <c r="M35" i="1"/>
  <c r="O35" i="1" s="1"/>
  <c r="P35" i="1" s="1"/>
  <c r="N34" i="1"/>
  <c r="M34" i="1"/>
  <c r="N33" i="1"/>
  <c r="M33" i="1"/>
  <c r="O33" i="1" s="1"/>
  <c r="P33" i="1" s="1"/>
  <c r="N32" i="1"/>
  <c r="M32" i="1"/>
  <c r="N31" i="1"/>
  <c r="M31" i="1"/>
  <c r="O31" i="1" s="1"/>
  <c r="P31" i="1" s="1"/>
  <c r="N30" i="1"/>
  <c r="M30" i="1"/>
  <c r="N29" i="1"/>
  <c r="M29" i="1"/>
  <c r="O29" i="1" s="1"/>
  <c r="P29" i="1" s="1"/>
  <c r="N28" i="1"/>
  <c r="M28" i="1"/>
  <c r="O27" i="1"/>
  <c r="P27" i="1" s="1"/>
  <c r="N26" i="1"/>
  <c r="M26" i="1"/>
  <c r="N25" i="1"/>
  <c r="M25" i="1"/>
  <c r="O25" i="1" s="1"/>
  <c r="P25" i="1" s="1"/>
  <c r="N24" i="1"/>
  <c r="M24" i="1"/>
  <c r="N23" i="1"/>
  <c r="M23" i="1"/>
  <c r="O23" i="1" s="1"/>
  <c r="P23" i="1" s="1"/>
  <c r="N21" i="1"/>
  <c r="M21" i="1"/>
  <c r="O21" i="1" s="1"/>
  <c r="P21" i="1" s="1"/>
  <c r="N20" i="1"/>
  <c r="M20" i="1"/>
  <c r="N19" i="1"/>
  <c r="M19" i="1"/>
  <c r="O19" i="1" s="1"/>
  <c r="P19" i="1" s="1"/>
  <c r="N18" i="1"/>
  <c r="M18" i="1"/>
  <c r="N17" i="1"/>
  <c r="M17" i="1"/>
  <c r="O17" i="1" s="1"/>
  <c r="P17" i="1" s="1"/>
  <c r="N16" i="1"/>
  <c r="M16" i="1"/>
  <c r="N15" i="1"/>
  <c r="M15" i="1"/>
  <c r="O15" i="1" s="1"/>
  <c r="P15" i="1" s="1"/>
  <c r="N14" i="1"/>
  <c r="M14" i="1"/>
  <c r="N13" i="1"/>
  <c r="M13" i="1"/>
  <c r="O13" i="1" s="1"/>
  <c r="P13" i="1" s="1"/>
  <c r="N11" i="1"/>
  <c r="M11" i="1"/>
  <c r="O11" i="1" s="1"/>
  <c r="P11" i="1" s="1"/>
  <c r="N10" i="1"/>
  <c r="M10" i="1"/>
  <c r="N9" i="1"/>
  <c r="M9" i="1"/>
  <c r="O9" i="1" s="1"/>
  <c r="P9" i="1" s="1"/>
  <c r="N8" i="1"/>
  <c r="M8" i="1"/>
  <c r="N7" i="1"/>
  <c r="M7" i="1"/>
  <c r="O7" i="1" s="1"/>
  <c r="P7" i="1" s="1"/>
  <c r="N6" i="1"/>
  <c r="M6" i="1"/>
  <c r="N5" i="1"/>
  <c r="M5" i="1"/>
  <c r="O5" i="1" s="1"/>
  <c r="P5" i="1" s="1"/>
  <c r="N4" i="1"/>
  <c r="M4" i="1"/>
  <c r="N3" i="1"/>
  <c r="M3" i="1"/>
  <c r="N2" i="1"/>
  <c r="M2" i="1"/>
  <c r="O3" i="1" l="1"/>
  <c r="P3" i="1" s="1"/>
  <c r="O2" i="1"/>
  <c r="P2" i="1" s="1"/>
  <c r="O4" i="1"/>
  <c r="P4" i="1" s="1"/>
  <c r="O6" i="1"/>
  <c r="P6" i="1" s="1"/>
  <c r="O8" i="1"/>
  <c r="P8" i="1" s="1"/>
  <c r="O10" i="1"/>
  <c r="P10" i="1" s="1"/>
  <c r="O12" i="1"/>
  <c r="P12" i="1" s="1"/>
  <c r="O14" i="1"/>
  <c r="P14" i="1" s="1"/>
  <c r="O16" i="1"/>
  <c r="P16" i="1" s="1"/>
  <c r="O18" i="1"/>
  <c r="P18" i="1" s="1"/>
  <c r="O20" i="1"/>
  <c r="P20" i="1" s="1"/>
  <c r="O22" i="1"/>
  <c r="P22" i="1" s="1"/>
  <c r="O24" i="1"/>
  <c r="P24" i="1" s="1"/>
  <c r="O26" i="1"/>
  <c r="P26" i="1" s="1"/>
  <c r="O28" i="1"/>
  <c r="P28" i="1" s="1"/>
  <c r="O30" i="1"/>
  <c r="P30" i="1" s="1"/>
  <c r="O32" i="1"/>
  <c r="P32" i="1" s="1"/>
  <c r="O34" i="1"/>
  <c r="P34" i="1" s="1"/>
  <c r="O36" i="1"/>
  <c r="P36" i="1" s="1"/>
  <c r="O38" i="1"/>
  <c r="P38" i="1" s="1"/>
  <c r="O40" i="1"/>
  <c r="P40" i="1" s="1"/>
  <c r="O42" i="1"/>
  <c r="P42" i="1" s="1"/>
  <c r="O44" i="1"/>
  <c r="P44" i="1" s="1"/>
  <c r="O46" i="1"/>
  <c r="P46" i="1" s="1"/>
</calcChain>
</file>

<file path=xl/sharedStrings.xml><?xml version="1.0" encoding="utf-8"?>
<sst xmlns="http://purl.oclc.org/ooxml/spreadsheetml/main" count="151" uniqueCount="29">
  <si>
    <t>Grain</t>
  </si>
  <si>
    <t>Time Period</t>
  </si>
  <si>
    <t>Log_Linear_AIC</t>
  </si>
  <si>
    <t>Log_Linear_Pvals</t>
  </si>
  <si>
    <t>Log_2_AIC</t>
  </si>
  <si>
    <t>Log_2_Pvals</t>
  </si>
  <si>
    <t>Log_3_AIC</t>
  </si>
  <si>
    <t>Log_3_Pvals</t>
  </si>
  <si>
    <t>Log_Log_AIC</t>
  </si>
  <si>
    <t>Log_Log_Pvals</t>
  </si>
  <si>
    <t>rep(buf, nrow(final))</t>
  </si>
  <si>
    <t>sorghum</t>
  </si>
  <si>
    <t>p_sow</t>
  </si>
  <si>
    <t>p_grow</t>
  </si>
  <si>
    <t>p_harv</t>
  </si>
  <si>
    <t>p_sup</t>
  </si>
  <si>
    <t>p_onemonth</t>
  </si>
  <si>
    <t>millet</t>
  </si>
  <si>
    <t>maize</t>
  </si>
  <si>
    <t>Mins</t>
  </si>
  <si>
    <t>2nd Smallest</t>
  </si>
  <si>
    <t xml:space="preserve">Diff </t>
  </si>
  <si>
    <t>Chance 2nd is Better</t>
  </si>
  <si>
    <t>1st Choice</t>
  </si>
  <si>
    <t>2nd Choice</t>
  </si>
  <si>
    <t>Log_3</t>
  </si>
  <si>
    <t>Log_2</t>
  </si>
  <si>
    <t>Log_Log</t>
  </si>
  <si>
    <t>Log_Linear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</si>
</sst>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workbookViewId="0">
      <selection activeCell="R2" sqref="R2:S4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19</v>
      </c>
      <c r="N1" t="s">
        <v>20</v>
      </c>
      <c r="O1" t="s">
        <v>21</v>
      </c>
      <c r="P1" t="s">
        <v>22</v>
      </c>
      <c r="R1" t="s">
        <v>23</v>
      </c>
      <c r="S1" t="s">
        <v>24</v>
      </c>
    </row>
    <row r="2" spans="1:19" x14ac:dyDescent="0.2">
      <c r="A2" t="s">
        <v>11</v>
      </c>
      <c r="B2" t="s">
        <v>12</v>
      </c>
      <c r="C2">
        <v>-2113.9591407928401</v>
      </c>
      <c r="D2" t="b">
        <v>1</v>
      </c>
      <c r="E2">
        <v>-2116.9795599723002</v>
      </c>
      <c r="F2" t="b">
        <v>0</v>
      </c>
      <c r="G2">
        <v>-2138.5112334628202</v>
      </c>
      <c r="H2" t="b">
        <v>1</v>
      </c>
      <c r="I2">
        <v>-2080.6722099243102</v>
      </c>
      <c r="J2" t="b">
        <v>1</v>
      </c>
      <c r="K2">
        <v>0.25</v>
      </c>
      <c r="M2">
        <f>MIN(I2,G2,E2,C2)</f>
        <v>-2138.5112334628202</v>
      </c>
      <c r="N2">
        <f>SMALL((I2,G2,E2,C2),2)</f>
        <v>-2116.9795599723002</v>
      </c>
      <c r="O2">
        <f>M2-N2</f>
        <v>-21.531673490520006</v>
      </c>
      <c r="P2" s="1">
        <f>EXP(O2/2)*100</f>
        <v>2.1108457988639716E-3</v>
      </c>
      <c r="R2" t="s">
        <v>25</v>
      </c>
    </row>
    <row r="3" spans="1:19" x14ac:dyDescent="0.2">
      <c r="A3" t="s">
        <v>11</v>
      </c>
      <c r="B3" t="s">
        <v>13</v>
      </c>
      <c r="C3">
        <v>-2067.5001400383499</v>
      </c>
      <c r="D3" t="b">
        <v>1</v>
      </c>
      <c r="E3">
        <v>-2219.9266987190999</v>
      </c>
      <c r="F3" t="b">
        <v>1</v>
      </c>
      <c r="G3">
        <v>-2379.1863322239201</v>
      </c>
      <c r="H3" t="b">
        <v>1</v>
      </c>
      <c r="I3">
        <v>-2028.84377093886</v>
      </c>
      <c r="J3" t="b">
        <v>0</v>
      </c>
      <c r="K3">
        <v>0.25</v>
      </c>
      <c r="M3">
        <f t="shared" ref="M3:M46" si="0">MIN(I3,G3,E3,C3)</f>
        <v>-2379.1863322239201</v>
      </c>
      <c r="N3">
        <f>SMALL((I3,G3,E3,C3),2)</f>
        <v>-2219.9266987190999</v>
      </c>
      <c r="O3">
        <f t="shared" ref="O3:O46" si="1">M3-N3</f>
        <v>-159.25963350482016</v>
      </c>
      <c r="P3" s="1">
        <f t="shared" ref="P3:P46" si="2">EXP(O3/2)*100</f>
        <v>2.6134246884062376E-33</v>
      </c>
      <c r="R3" t="s">
        <v>25</v>
      </c>
    </row>
    <row r="4" spans="1:19" x14ac:dyDescent="0.2">
      <c r="A4" t="s">
        <v>11</v>
      </c>
      <c r="B4" t="s">
        <v>14</v>
      </c>
      <c r="C4">
        <v>-2403.87376045784</v>
      </c>
      <c r="D4" t="b">
        <v>1</v>
      </c>
      <c r="E4">
        <v>-2528.6580937529202</v>
      </c>
      <c r="F4" t="b">
        <v>1</v>
      </c>
      <c r="G4">
        <v>-2541.7458521619801</v>
      </c>
      <c r="H4" t="b">
        <v>1</v>
      </c>
      <c r="I4">
        <v>-2369.9325818993698</v>
      </c>
      <c r="J4" t="b">
        <v>1</v>
      </c>
      <c r="K4">
        <v>0.25</v>
      </c>
      <c r="M4">
        <f t="shared" si="0"/>
        <v>-2541.7458521619801</v>
      </c>
      <c r="N4">
        <f>SMALL((I4,G4,E4,C4),3)</f>
        <v>-2403.87376045784</v>
      </c>
      <c r="O4">
        <f t="shared" si="1"/>
        <v>-137.87209170414008</v>
      </c>
      <c r="P4" s="1">
        <f t="shared" si="2"/>
        <v>1.1520084965815667E-28</v>
      </c>
      <c r="R4" t="s">
        <v>25</v>
      </c>
    </row>
    <row r="5" spans="1:19" x14ac:dyDescent="0.2">
      <c r="A5" t="s">
        <v>11</v>
      </c>
      <c r="B5" t="s">
        <v>15</v>
      </c>
      <c r="C5">
        <v>-2266.0916511635701</v>
      </c>
      <c r="D5" t="b">
        <v>1</v>
      </c>
      <c r="E5">
        <v>-2280.5717842405502</v>
      </c>
      <c r="F5" t="b">
        <v>1</v>
      </c>
      <c r="G5">
        <v>-2409.2568339004702</v>
      </c>
      <c r="H5" t="b">
        <v>1</v>
      </c>
      <c r="I5">
        <v>-2296.0810184581201</v>
      </c>
      <c r="J5" t="b">
        <v>1</v>
      </c>
      <c r="K5">
        <v>0.25</v>
      </c>
      <c r="M5">
        <f t="shared" si="0"/>
        <v>-2409.2568339004702</v>
      </c>
      <c r="N5">
        <f>SMALL((I5,G5,E5,C5),2)</f>
        <v>-2296.0810184581201</v>
      </c>
      <c r="O5">
        <f t="shared" si="1"/>
        <v>-113.17581544235009</v>
      </c>
      <c r="P5" s="1">
        <f t="shared" si="2"/>
        <v>2.6557300899118734E-23</v>
      </c>
      <c r="R5" t="s">
        <v>25</v>
      </c>
    </row>
    <row r="6" spans="1:19" x14ac:dyDescent="0.2">
      <c r="A6" t="s">
        <v>11</v>
      </c>
      <c r="B6" t="s">
        <v>16</v>
      </c>
      <c r="C6">
        <v>-2017.44863559706</v>
      </c>
      <c r="D6" t="b">
        <v>1</v>
      </c>
      <c r="E6">
        <v>-2076.2583693147799</v>
      </c>
      <c r="F6" t="b">
        <v>1</v>
      </c>
      <c r="G6">
        <v>-2079.1945360457098</v>
      </c>
      <c r="H6" t="b">
        <v>1</v>
      </c>
      <c r="I6">
        <v>-2057.25390397717</v>
      </c>
      <c r="J6" t="b">
        <v>1</v>
      </c>
      <c r="K6">
        <v>0.25</v>
      </c>
      <c r="M6">
        <f t="shared" si="0"/>
        <v>-2079.1945360457098</v>
      </c>
      <c r="N6">
        <f>SMALL((I6,G6,E6,C6),3)</f>
        <v>-2057.25390397717</v>
      </c>
      <c r="O6">
        <f t="shared" si="1"/>
        <v>-21.940632068539799</v>
      </c>
      <c r="P6" s="1">
        <f t="shared" si="2"/>
        <v>1.7204905105136737E-3</v>
      </c>
      <c r="R6" t="s">
        <v>25</v>
      </c>
    </row>
    <row r="7" spans="1:19" x14ac:dyDescent="0.2">
      <c r="A7" t="s">
        <v>17</v>
      </c>
      <c r="B7" t="s">
        <v>12</v>
      </c>
      <c r="C7">
        <v>-3634.9523869142199</v>
      </c>
      <c r="D7" t="b">
        <v>1</v>
      </c>
      <c r="E7">
        <v>-3669.9759375880799</v>
      </c>
      <c r="F7" t="b">
        <v>1</v>
      </c>
      <c r="G7">
        <v>-3669.8884439112198</v>
      </c>
      <c r="H7" t="b">
        <v>0</v>
      </c>
      <c r="I7">
        <v>-3629.1328312628498</v>
      </c>
      <c r="J7" t="b">
        <v>1</v>
      </c>
      <c r="K7">
        <v>0.25</v>
      </c>
      <c r="M7">
        <f t="shared" si="0"/>
        <v>-3669.9759375880799</v>
      </c>
      <c r="N7">
        <f>SMALL((I7,G7,E7,C7),2)</f>
        <v>-3669.8884439112198</v>
      </c>
      <c r="O7">
        <f t="shared" si="1"/>
        <v>-8.7493676860049163E-2</v>
      </c>
      <c r="P7" s="1">
        <f t="shared" si="2"/>
        <v>95.719625210786575</v>
      </c>
      <c r="R7" t="s">
        <v>26</v>
      </c>
    </row>
    <row r="8" spans="1:19" x14ac:dyDescent="0.2">
      <c r="A8" t="s">
        <v>17</v>
      </c>
      <c r="B8" t="s">
        <v>13</v>
      </c>
      <c r="C8">
        <v>-3445.5811853115702</v>
      </c>
      <c r="D8" t="b">
        <v>0</v>
      </c>
      <c r="E8">
        <v>-3472.4477856674098</v>
      </c>
      <c r="F8" t="b">
        <v>1</v>
      </c>
      <c r="G8">
        <v>-3474.47017043797</v>
      </c>
      <c r="H8" t="b">
        <v>1</v>
      </c>
      <c r="I8">
        <v>-3445.3274505796599</v>
      </c>
      <c r="J8" t="b">
        <v>0</v>
      </c>
      <c r="K8">
        <v>0.25</v>
      </c>
      <c r="M8">
        <f t="shared" si="0"/>
        <v>-3474.47017043797</v>
      </c>
      <c r="N8">
        <f>SMALL((I8,G8,E8,C8),3)</f>
        <v>-3445.5811853115702</v>
      </c>
      <c r="O8">
        <f t="shared" si="1"/>
        <v>-28.888985126399803</v>
      </c>
      <c r="P8" s="1">
        <f t="shared" si="2"/>
        <v>5.3313425273153203E-5</v>
      </c>
      <c r="R8" t="s">
        <v>25</v>
      </c>
    </row>
    <row r="9" spans="1:19" x14ac:dyDescent="0.2">
      <c r="A9" t="s">
        <v>17</v>
      </c>
      <c r="B9" t="s">
        <v>14</v>
      </c>
      <c r="C9">
        <v>-3434.4708044949798</v>
      </c>
      <c r="D9" t="b">
        <v>0</v>
      </c>
      <c r="E9">
        <v>-3485.0298719504699</v>
      </c>
      <c r="F9" t="b">
        <v>1</v>
      </c>
      <c r="G9">
        <v>-3524.8736366114099</v>
      </c>
      <c r="H9" t="b">
        <v>1</v>
      </c>
      <c r="I9">
        <v>-3481.9283577675501</v>
      </c>
      <c r="J9" t="b">
        <v>1</v>
      </c>
      <c r="K9">
        <v>0.25</v>
      </c>
      <c r="M9">
        <f t="shared" si="0"/>
        <v>-3524.8736366114099</v>
      </c>
      <c r="N9">
        <f>SMALL((I9,G9,E9,C9),2)</f>
        <v>-3485.0298719504699</v>
      </c>
      <c r="O9">
        <f t="shared" si="1"/>
        <v>-39.843764660939996</v>
      </c>
      <c r="P9" s="1">
        <f t="shared" si="2"/>
        <v>2.2286221097061698E-7</v>
      </c>
      <c r="R9" t="s">
        <v>25</v>
      </c>
    </row>
    <row r="10" spans="1:19" x14ac:dyDescent="0.2">
      <c r="A10" t="s">
        <v>17</v>
      </c>
      <c r="B10" t="s">
        <v>15</v>
      </c>
      <c r="C10">
        <v>-3372.1370716553402</v>
      </c>
      <c r="D10" t="b">
        <v>0</v>
      </c>
      <c r="E10">
        <v>-3389.90781720937</v>
      </c>
      <c r="F10" t="b">
        <v>1</v>
      </c>
      <c r="G10">
        <v>-3389.0748664374801</v>
      </c>
      <c r="H10" t="b">
        <v>0</v>
      </c>
      <c r="I10">
        <v>-3389.6824897156898</v>
      </c>
      <c r="J10" t="b">
        <v>1</v>
      </c>
      <c r="K10">
        <v>0.25</v>
      </c>
      <c r="M10">
        <f t="shared" si="0"/>
        <v>-3389.90781720937</v>
      </c>
      <c r="N10">
        <f>SMALL((I10,G10,E10,C10),2)</f>
        <v>-3389.6824897156898</v>
      </c>
      <c r="O10">
        <f t="shared" si="1"/>
        <v>-0.22532749368019722</v>
      </c>
      <c r="P10" s="1">
        <f t="shared" si="2"/>
        <v>89.34510353459774</v>
      </c>
      <c r="R10" t="s">
        <v>26</v>
      </c>
    </row>
    <row r="11" spans="1:19" x14ac:dyDescent="0.2">
      <c r="A11" t="s">
        <v>17</v>
      </c>
      <c r="B11" t="s">
        <v>16</v>
      </c>
      <c r="C11">
        <v>-3386.9950245667401</v>
      </c>
      <c r="D11" t="b">
        <v>0</v>
      </c>
      <c r="E11">
        <v>-3388.0189008288498</v>
      </c>
      <c r="F11" t="b">
        <v>0</v>
      </c>
      <c r="G11">
        <v>-3388.39249547706</v>
      </c>
      <c r="H11" t="b">
        <v>0</v>
      </c>
      <c r="I11">
        <v>-3384.9339351982999</v>
      </c>
      <c r="J11" t="b">
        <v>0</v>
      </c>
      <c r="K11">
        <v>0.25</v>
      </c>
      <c r="M11">
        <f t="shared" si="0"/>
        <v>-3388.39249547706</v>
      </c>
      <c r="N11">
        <f>SMALL((I11,G11,E11,C11),2)</f>
        <v>-3388.0189008288498</v>
      </c>
      <c r="O11">
        <f t="shared" si="1"/>
        <v>-0.37359464821020083</v>
      </c>
      <c r="P11" s="1">
        <f t="shared" si="2"/>
        <v>82.961186167384085</v>
      </c>
    </row>
    <row r="12" spans="1:19" x14ac:dyDescent="0.2">
      <c r="A12" t="s">
        <v>18</v>
      </c>
      <c r="B12" t="s">
        <v>12</v>
      </c>
      <c r="C12">
        <v>-5774.39681141654</v>
      </c>
      <c r="D12" t="b">
        <v>1</v>
      </c>
      <c r="E12">
        <v>-5945.5295945820399</v>
      </c>
      <c r="F12" t="b">
        <v>1</v>
      </c>
      <c r="G12">
        <v>-5952.4862818396896</v>
      </c>
      <c r="H12" t="b">
        <v>0</v>
      </c>
      <c r="I12">
        <v>-5899.5692271348498</v>
      </c>
      <c r="J12" t="b">
        <v>1</v>
      </c>
      <c r="K12">
        <v>0.25</v>
      </c>
      <c r="M12">
        <f>MIN(I12,E12,C12)</f>
        <v>-5945.5295945820399</v>
      </c>
      <c r="N12">
        <f>SMALL((I12,G12,E12,C12),3)</f>
        <v>-5899.5692271348498</v>
      </c>
      <c r="O12">
        <f t="shared" si="1"/>
        <v>-45.960367447190038</v>
      </c>
      <c r="P12" s="1">
        <f t="shared" si="2"/>
        <v>1.0467260092132767E-8</v>
      </c>
      <c r="R12" t="s">
        <v>26</v>
      </c>
    </row>
    <row r="13" spans="1:19" x14ac:dyDescent="0.2">
      <c r="A13" t="s">
        <v>18</v>
      </c>
      <c r="B13" t="s">
        <v>13</v>
      </c>
      <c r="C13">
        <v>-8158.5055474147903</v>
      </c>
      <c r="D13" t="b">
        <v>0</v>
      </c>
      <c r="E13">
        <v>-8161.2335466213799</v>
      </c>
      <c r="F13" t="b">
        <v>1</v>
      </c>
      <c r="G13">
        <v>-8207.1193533686201</v>
      </c>
      <c r="H13" t="b">
        <v>1</v>
      </c>
      <c r="I13">
        <v>-8168.9960162377502</v>
      </c>
      <c r="J13" t="b">
        <v>1</v>
      </c>
      <c r="K13">
        <v>0.25</v>
      </c>
      <c r="M13">
        <f t="shared" si="0"/>
        <v>-8207.1193533686201</v>
      </c>
      <c r="N13">
        <f>SMALL((I13,G13,E13,C13),2)</f>
        <v>-8168.9960162377502</v>
      </c>
      <c r="O13">
        <f t="shared" si="1"/>
        <v>-38.123337130869913</v>
      </c>
      <c r="P13" s="1">
        <f t="shared" si="2"/>
        <v>5.2677181043795701E-7</v>
      </c>
      <c r="R13" t="s">
        <v>25</v>
      </c>
    </row>
    <row r="14" spans="1:19" x14ac:dyDescent="0.2">
      <c r="A14" t="s">
        <v>18</v>
      </c>
      <c r="B14" t="s">
        <v>14</v>
      </c>
      <c r="C14">
        <v>-6311.38485448953</v>
      </c>
      <c r="D14" t="b">
        <v>0</v>
      </c>
      <c r="E14">
        <v>-6312.2917043055904</v>
      </c>
      <c r="F14" t="b">
        <v>0</v>
      </c>
      <c r="G14">
        <v>-6326.5201849443902</v>
      </c>
      <c r="H14" t="b">
        <v>1</v>
      </c>
      <c r="I14">
        <v>-6406.3527634557404</v>
      </c>
      <c r="J14" t="b">
        <v>1</v>
      </c>
      <c r="K14">
        <v>0.25</v>
      </c>
      <c r="M14">
        <f t="shared" si="0"/>
        <v>-6406.3527634557404</v>
      </c>
      <c r="N14">
        <f>SMALL((I14,G14,E14,C14),2)</f>
        <v>-6326.5201849443902</v>
      </c>
      <c r="O14">
        <f t="shared" si="1"/>
        <v>-79.832578511350221</v>
      </c>
      <c r="P14" s="1">
        <f t="shared" si="2"/>
        <v>4.6192964882023451E-16</v>
      </c>
      <c r="R14" t="s">
        <v>27</v>
      </c>
    </row>
    <row r="15" spans="1:19" x14ac:dyDescent="0.2">
      <c r="A15" t="s">
        <v>18</v>
      </c>
      <c r="B15" t="s">
        <v>15</v>
      </c>
      <c r="C15">
        <v>-6930.1831505288501</v>
      </c>
      <c r="D15" t="b">
        <v>0</v>
      </c>
      <c r="E15">
        <v>-6932.1586079926801</v>
      </c>
      <c r="F15" t="b">
        <v>1</v>
      </c>
      <c r="G15">
        <v>-6942.6253256034297</v>
      </c>
      <c r="H15" t="b">
        <v>1</v>
      </c>
      <c r="I15">
        <v>-6953.0968410072201</v>
      </c>
      <c r="J15" t="b">
        <v>1</v>
      </c>
      <c r="K15">
        <v>0.25</v>
      </c>
      <c r="M15">
        <f t="shared" si="0"/>
        <v>-6953.0968410072201</v>
      </c>
      <c r="N15">
        <f>SMALL((I15,G15,E15,C15),2)</f>
        <v>-6942.6253256034297</v>
      </c>
      <c r="O15">
        <f t="shared" si="1"/>
        <v>-10.471515403790363</v>
      </c>
      <c r="P15" s="1">
        <f t="shared" si="2"/>
        <v>0.53227898675249297</v>
      </c>
      <c r="R15" t="s">
        <v>27</v>
      </c>
    </row>
    <row r="16" spans="1:19" x14ac:dyDescent="0.2">
      <c r="A16" t="s">
        <v>18</v>
      </c>
      <c r="B16" t="s">
        <v>16</v>
      </c>
      <c r="C16">
        <v>-7434.1250289457303</v>
      </c>
      <c r="D16" t="b">
        <v>0</v>
      </c>
      <c r="E16">
        <v>-7494.4227224711403</v>
      </c>
      <c r="F16" t="b">
        <v>1</v>
      </c>
      <c r="G16">
        <v>-7503.7421729716098</v>
      </c>
      <c r="H16" t="b">
        <v>1</v>
      </c>
      <c r="I16">
        <v>-7447.1698339745199</v>
      </c>
      <c r="J16" t="b">
        <v>1</v>
      </c>
      <c r="K16">
        <v>0.25</v>
      </c>
      <c r="M16">
        <f t="shared" si="0"/>
        <v>-7503.7421729716098</v>
      </c>
      <c r="N16">
        <f>SMALL((I16,G16,E16,C16),2)</f>
        <v>-7494.4227224711403</v>
      </c>
      <c r="O16">
        <f t="shared" si="1"/>
        <v>-9.3194505004694292</v>
      </c>
      <c r="P16" s="1">
        <f t="shared" si="2"/>
        <v>0.94690636673654771</v>
      </c>
      <c r="R16" t="s">
        <v>25</v>
      </c>
    </row>
    <row r="17" spans="1:18" x14ac:dyDescent="0.2">
      <c r="A17" t="s">
        <v>11</v>
      </c>
      <c r="B17" t="s">
        <v>12</v>
      </c>
      <c r="C17">
        <v>-2068.5796338168998</v>
      </c>
      <c r="D17" t="b">
        <v>0</v>
      </c>
      <c r="E17">
        <v>-2071.19434092551</v>
      </c>
      <c r="F17" t="b">
        <v>1</v>
      </c>
      <c r="G17">
        <v>-2148.2453437826098</v>
      </c>
      <c r="H17" t="b">
        <v>1</v>
      </c>
      <c r="I17">
        <v>-2070.0491791517902</v>
      </c>
      <c r="J17" t="b">
        <v>0</v>
      </c>
      <c r="K17">
        <v>1</v>
      </c>
      <c r="M17">
        <f t="shared" si="0"/>
        <v>-2148.2453437826098</v>
      </c>
      <c r="N17">
        <f>SMALL((I17,G17,E17,C17),2)</f>
        <v>-2071.19434092551</v>
      </c>
      <c r="O17">
        <f t="shared" si="1"/>
        <v>-77.051002857099775</v>
      </c>
      <c r="P17" s="1">
        <f t="shared" si="2"/>
        <v>1.8560399378096272E-15</v>
      </c>
      <c r="R17" t="s">
        <v>25</v>
      </c>
    </row>
    <row r="18" spans="1:18" x14ac:dyDescent="0.2">
      <c r="A18" t="s">
        <v>11</v>
      </c>
      <c r="B18" t="s">
        <v>13</v>
      </c>
      <c r="C18">
        <v>-2077.8516000309801</v>
      </c>
      <c r="D18" t="b">
        <v>1</v>
      </c>
      <c r="E18">
        <v>-2296.0575584967901</v>
      </c>
      <c r="F18" t="b">
        <v>1</v>
      </c>
      <c r="G18">
        <v>-2392.9369292528399</v>
      </c>
      <c r="H18" t="b">
        <v>1</v>
      </c>
      <c r="I18">
        <v>-2030.31452444722</v>
      </c>
      <c r="J18" t="b">
        <v>0</v>
      </c>
      <c r="K18">
        <v>1</v>
      </c>
      <c r="M18">
        <f t="shared" si="0"/>
        <v>-2392.9369292528399</v>
      </c>
      <c r="N18">
        <f>SMALL((I18,G18,E18,C18),2)</f>
        <v>-2296.0575584967901</v>
      </c>
      <c r="O18">
        <f t="shared" si="1"/>
        <v>-96.879370756049866</v>
      </c>
      <c r="P18" s="1">
        <f t="shared" si="2"/>
        <v>9.181463989006249E-20</v>
      </c>
      <c r="R18" t="s">
        <v>25</v>
      </c>
    </row>
    <row r="19" spans="1:18" x14ac:dyDescent="0.2">
      <c r="A19" t="s">
        <v>11</v>
      </c>
      <c r="B19" t="s">
        <v>14</v>
      </c>
      <c r="C19">
        <v>-2389.9128890449201</v>
      </c>
      <c r="D19" t="b">
        <v>1</v>
      </c>
      <c r="E19">
        <v>-2555.6791120549101</v>
      </c>
      <c r="F19" t="b">
        <v>1</v>
      </c>
      <c r="G19">
        <v>-2574.70306158636</v>
      </c>
      <c r="H19" t="b">
        <v>1</v>
      </c>
      <c r="I19">
        <v>-2386.9917736878901</v>
      </c>
      <c r="J19" t="b">
        <v>1</v>
      </c>
      <c r="K19">
        <v>1</v>
      </c>
      <c r="M19">
        <f t="shared" si="0"/>
        <v>-2574.70306158636</v>
      </c>
      <c r="N19">
        <f>SMALL((I19,G19,E19,C19),2)</f>
        <v>-2555.6791120549101</v>
      </c>
      <c r="O19">
        <f t="shared" si="1"/>
        <v>-19.023949531449944</v>
      </c>
      <c r="P19" s="1">
        <f t="shared" si="2"/>
        <v>7.3960842092673073E-3</v>
      </c>
      <c r="R19" t="s">
        <v>25</v>
      </c>
    </row>
    <row r="20" spans="1:18" x14ac:dyDescent="0.2">
      <c r="A20" t="s">
        <v>11</v>
      </c>
      <c r="B20" t="s">
        <v>15</v>
      </c>
      <c r="C20">
        <v>-2267.8273300575202</v>
      </c>
      <c r="D20" t="b">
        <v>1</v>
      </c>
      <c r="E20">
        <v>-2280.1849669438302</v>
      </c>
      <c r="F20" t="b">
        <v>0</v>
      </c>
      <c r="G20">
        <v>-2423.5495126590299</v>
      </c>
      <c r="H20" t="b">
        <v>1</v>
      </c>
      <c r="I20">
        <v>-2318.8498058758501</v>
      </c>
      <c r="J20" t="b">
        <v>1</v>
      </c>
      <c r="K20">
        <v>1</v>
      </c>
      <c r="M20">
        <f t="shared" si="0"/>
        <v>-2423.5495126590299</v>
      </c>
      <c r="N20">
        <f>SMALL((I20,G20,E20,C20),2)</f>
        <v>-2318.8498058758501</v>
      </c>
      <c r="O20">
        <f t="shared" si="1"/>
        <v>-104.69970678317986</v>
      </c>
      <c r="P20" s="1">
        <f t="shared" si="2"/>
        <v>1.8397022672909443E-21</v>
      </c>
      <c r="R20" t="s">
        <v>25</v>
      </c>
    </row>
    <row r="21" spans="1:18" x14ac:dyDescent="0.2">
      <c r="A21" t="s">
        <v>11</v>
      </c>
      <c r="B21" t="s">
        <v>16</v>
      </c>
      <c r="C21">
        <v>-2015.89138664186</v>
      </c>
      <c r="D21" t="b">
        <v>0</v>
      </c>
      <c r="E21">
        <v>-2099.7922296850302</v>
      </c>
      <c r="F21" t="b">
        <v>1</v>
      </c>
      <c r="G21">
        <v>-2099.2751975379101</v>
      </c>
      <c r="H21" t="b">
        <v>0</v>
      </c>
      <c r="I21">
        <v>-2104.7977009766701</v>
      </c>
      <c r="J21" t="b">
        <v>1</v>
      </c>
      <c r="K21">
        <v>1</v>
      </c>
      <c r="M21">
        <f t="shared" si="0"/>
        <v>-2104.7977009766701</v>
      </c>
      <c r="N21">
        <f>SMALL((I21,G21,E21,C21),2)</f>
        <v>-2099.7922296850302</v>
      </c>
      <c r="O21">
        <f t="shared" si="1"/>
        <v>-5.0054712916398785</v>
      </c>
      <c r="P21" s="1">
        <f t="shared" si="2"/>
        <v>8.1860750012773273</v>
      </c>
      <c r="R21" t="s">
        <v>27</v>
      </c>
    </row>
    <row r="22" spans="1:18" x14ac:dyDescent="0.2">
      <c r="A22" t="s">
        <v>17</v>
      </c>
      <c r="B22" t="s">
        <v>12</v>
      </c>
      <c r="C22">
        <v>-3648.6732891603601</v>
      </c>
      <c r="D22" t="b">
        <v>1</v>
      </c>
      <c r="E22">
        <v>-3677.5479513504602</v>
      </c>
      <c r="F22" t="b">
        <v>1</v>
      </c>
      <c r="G22">
        <v>-3678.4861796832902</v>
      </c>
      <c r="H22" t="b">
        <v>0</v>
      </c>
      <c r="I22">
        <v>-3635.0906882056001</v>
      </c>
      <c r="J22" t="b">
        <v>1</v>
      </c>
      <c r="K22">
        <v>1</v>
      </c>
      <c r="M22">
        <f>MIN(I22,E22,C22)</f>
        <v>-3677.5479513504602</v>
      </c>
      <c r="N22">
        <f>SMALL((I22,G22,E22,C22),3)</f>
        <v>-3648.6732891603601</v>
      </c>
      <c r="O22">
        <f t="shared" si="1"/>
        <v>-28.874662190100025</v>
      </c>
      <c r="P22" s="1">
        <f t="shared" si="2"/>
        <v>5.3696598072472198E-5</v>
      </c>
      <c r="R22" t="s">
        <v>26</v>
      </c>
    </row>
    <row r="23" spans="1:18" x14ac:dyDescent="0.2">
      <c r="A23" t="s">
        <v>17</v>
      </c>
      <c r="B23" t="s">
        <v>13</v>
      </c>
      <c r="C23">
        <v>-3449.3707455998401</v>
      </c>
      <c r="D23" t="b">
        <v>1</v>
      </c>
      <c r="E23">
        <v>-3486.6392507537298</v>
      </c>
      <c r="F23" t="b">
        <v>1</v>
      </c>
      <c r="G23">
        <v>-3502.0926564124402</v>
      </c>
      <c r="H23" t="b">
        <v>1</v>
      </c>
      <c r="I23">
        <v>-3444.4180242040602</v>
      </c>
      <c r="J23" t="b">
        <v>0</v>
      </c>
      <c r="K23">
        <v>1</v>
      </c>
      <c r="M23">
        <f t="shared" si="0"/>
        <v>-3502.0926564124402</v>
      </c>
      <c r="N23">
        <f>SMALL((I23,G23,E23,C23),2)</f>
        <v>-3486.6392507537298</v>
      </c>
      <c r="O23">
        <f t="shared" si="1"/>
        <v>-15.453405658710381</v>
      </c>
      <c r="P23" s="1">
        <f t="shared" si="2"/>
        <v>4.4089543064418299E-2</v>
      </c>
      <c r="R23" t="s">
        <v>25</v>
      </c>
    </row>
    <row r="24" spans="1:18" x14ac:dyDescent="0.2">
      <c r="A24" t="s">
        <v>17</v>
      </c>
      <c r="B24" t="s">
        <v>14</v>
      </c>
      <c r="C24">
        <v>-3433.5455539467798</v>
      </c>
      <c r="D24" t="b">
        <v>0</v>
      </c>
      <c r="E24">
        <v>-3517.6361269204699</v>
      </c>
      <c r="F24" t="b">
        <v>1</v>
      </c>
      <c r="G24">
        <v>-3563.6645859475698</v>
      </c>
      <c r="H24" t="b">
        <v>1</v>
      </c>
      <c r="I24">
        <v>-3500.7460498958599</v>
      </c>
      <c r="J24" t="b">
        <v>1</v>
      </c>
      <c r="K24">
        <v>1</v>
      </c>
      <c r="M24">
        <f t="shared" si="0"/>
        <v>-3563.6645859475698</v>
      </c>
      <c r="N24">
        <f>SMALL((I24,G24,E24,C24),2)</f>
        <v>-3517.6361269204699</v>
      </c>
      <c r="O24">
        <f t="shared" si="1"/>
        <v>-46.028459027099871</v>
      </c>
      <c r="P24" s="1">
        <f t="shared" si="2"/>
        <v>1.0116892074046624E-8</v>
      </c>
      <c r="R24" t="s">
        <v>25</v>
      </c>
    </row>
    <row r="25" spans="1:18" x14ac:dyDescent="0.2">
      <c r="A25" t="s">
        <v>17</v>
      </c>
      <c r="B25" t="s">
        <v>15</v>
      </c>
      <c r="C25">
        <v>-3372.1109097939702</v>
      </c>
      <c r="D25" t="b">
        <v>0</v>
      </c>
      <c r="E25">
        <v>-3385.3767838518102</v>
      </c>
      <c r="F25" t="b">
        <v>1</v>
      </c>
      <c r="G25">
        <v>-3385.1138762693699</v>
      </c>
      <c r="H25" t="b">
        <v>0</v>
      </c>
      <c r="I25">
        <v>-3394.6457639646601</v>
      </c>
      <c r="J25" t="b">
        <v>1</v>
      </c>
      <c r="K25">
        <v>1</v>
      </c>
      <c r="M25">
        <f t="shared" si="0"/>
        <v>-3394.6457639646601</v>
      </c>
      <c r="N25">
        <f>SMALL((I25,G25,E25,C25),2)</f>
        <v>-3385.3767838518102</v>
      </c>
      <c r="O25">
        <f t="shared" si="1"/>
        <v>-9.2689801128499312</v>
      </c>
      <c r="P25" s="1">
        <f t="shared" si="2"/>
        <v>0.97110578674868675</v>
      </c>
      <c r="R25" t="s">
        <v>27</v>
      </c>
    </row>
    <row r="26" spans="1:18" x14ac:dyDescent="0.2">
      <c r="A26" t="s">
        <v>17</v>
      </c>
      <c r="B26" t="s">
        <v>16</v>
      </c>
      <c r="C26">
        <v>-3388.4272345168101</v>
      </c>
      <c r="D26" t="b">
        <v>0</v>
      </c>
      <c r="E26">
        <v>-3391.4939670905801</v>
      </c>
      <c r="F26" t="b">
        <v>0</v>
      </c>
      <c r="G26">
        <v>-3392.6454213644502</v>
      </c>
      <c r="H26" t="b">
        <v>0</v>
      </c>
      <c r="I26">
        <v>-3384.93305360861</v>
      </c>
      <c r="J26" t="b">
        <v>0</v>
      </c>
      <c r="K26">
        <v>1</v>
      </c>
      <c r="M26">
        <f t="shared" si="0"/>
        <v>-3392.6454213644502</v>
      </c>
      <c r="N26">
        <f>SMALL((I26,G26,E26,C26),2)</f>
        <v>-3391.4939670905801</v>
      </c>
      <c r="O26">
        <f t="shared" si="1"/>
        <v>-1.1514542738700584</v>
      </c>
      <c r="P26" s="1">
        <f t="shared" si="2"/>
        <v>56.229585403622032</v>
      </c>
    </row>
    <row r="27" spans="1:18" x14ac:dyDescent="0.2">
      <c r="A27" t="s">
        <v>18</v>
      </c>
      <c r="B27" t="s">
        <v>12</v>
      </c>
      <c r="C27">
        <v>-5760.4889338335297</v>
      </c>
      <c r="D27" t="b">
        <v>1</v>
      </c>
      <c r="E27">
        <v>-6021.7956539663101</v>
      </c>
      <c r="F27" t="b">
        <v>1</v>
      </c>
      <c r="G27">
        <v>-6038.3535436251595</v>
      </c>
      <c r="H27" t="b">
        <v>0</v>
      </c>
      <c r="I27">
        <v>-5887.2953876946003</v>
      </c>
      <c r="J27" t="b">
        <v>1</v>
      </c>
      <c r="K27">
        <v>1</v>
      </c>
      <c r="M27">
        <f>MIN(I27,E27,C27)</f>
        <v>-6021.7956539663101</v>
      </c>
      <c r="N27">
        <f>SMALL((I27,G27,E27,C27),3)</f>
        <v>-5887.2953876946003</v>
      </c>
      <c r="O27">
        <f t="shared" si="1"/>
        <v>-134.50026627170973</v>
      </c>
      <c r="P27" s="1">
        <f t="shared" si="2"/>
        <v>6.2178218091608564E-28</v>
      </c>
      <c r="R27" t="s">
        <v>26</v>
      </c>
    </row>
    <row r="28" spans="1:18" x14ac:dyDescent="0.2">
      <c r="A28" t="s">
        <v>18</v>
      </c>
      <c r="B28" t="s">
        <v>13</v>
      </c>
      <c r="C28">
        <v>-8158.1039754891399</v>
      </c>
      <c r="D28" t="b">
        <v>0</v>
      </c>
      <c r="E28">
        <v>-8156.16578300929</v>
      </c>
      <c r="F28" t="b">
        <v>0</v>
      </c>
      <c r="G28">
        <v>-8233.3620112928893</v>
      </c>
      <c r="H28" t="b">
        <v>1</v>
      </c>
      <c r="I28">
        <v>-8176.1856536882697</v>
      </c>
      <c r="J28" t="b">
        <v>1</v>
      </c>
      <c r="K28">
        <v>1</v>
      </c>
      <c r="M28">
        <f t="shared" si="0"/>
        <v>-8233.3620112928893</v>
      </c>
      <c r="N28">
        <f>SMALL((I28,G28,E28,C28),2)</f>
        <v>-8176.1856536882697</v>
      </c>
      <c r="O28">
        <f t="shared" si="1"/>
        <v>-57.176357604619625</v>
      </c>
      <c r="P28" s="1">
        <f t="shared" si="2"/>
        <v>3.8398273575315111E-11</v>
      </c>
      <c r="R28" t="s">
        <v>25</v>
      </c>
    </row>
    <row r="29" spans="1:18" x14ac:dyDescent="0.2">
      <c r="A29" t="s">
        <v>18</v>
      </c>
      <c r="B29" t="s">
        <v>14</v>
      </c>
      <c r="C29">
        <v>-6317.9941646253701</v>
      </c>
      <c r="D29" t="b">
        <v>1</v>
      </c>
      <c r="E29">
        <v>-6334.3780784561704</v>
      </c>
      <c r="F29" t="b">
        <v>1</v>
      </c>
      <c r="G29">
        <v>-6347.9357111181498</v>
      </c>
      <c r="H29" t="b">
        <v>1</v>
      </c>
      <c r="I29">
        <v>-6434.2143002604698</v>
      </c>
      <c r="J29" t="b">
        <v>1</v>
      </c>
      <c r="K29">
        <v>1</v>
      </c>
      <c r="M29">
        <f t="shared" si="0"/>
        <v>-6434.2143002604698</v>
      </c>
      <c r="N29">
        <f>SMALL((I29,G29,E29,C29),2)</f>
        <v>-6347.9357111181498</v>
      </c>
      <c r="O29">
        <f t="shared" si="1"/>
        <v>-86.278589142320016</v>
      </c>
      <c r="P29" s="1">
        <f t="shared" si="2"/>
        <v>1.8401041913048192E-17</v>
      </c>
      <c r="R29" t="s">
        <v>27</v>
      </c>
    </row>
    <row r="30" spans="1:18" x14ac:dyDescent="0.2">
      <c r="A30" t="s">
        <v>18</v>
      </c>
      <c r="B30" t="s">
        <v>15</v>
      </c>
      <c r="C30">
        <v>-6930.5544000202299</v>
      </c>
      <c r="D30" t="b">
        <v>0</v>
      </c>
      <c r="E30">
        <v>-6929.5393519019399</v>
      </c>
      <c r="F30" t="b">
        <v>0</v>
      </c>
      <c r="G30">
        <v>-6941.2830297803603</v>
      </c>
      <c r="H30" t="b">
        <v>1</v>
      </c>
      <c r="I30">
        <v>-6958.1204978236601</v>
      </c>
      <c r="J30" t="b">
        <v>1</v>
      </c>
      <c r="K30">
        <v>1</v>
      </c>
      <c r="M30">
        <f t="shared" si="0"/>
        <v>-6958.1204978236601</v>
      </c>
      <c r="N30">
        <f>SMALL((I30,G30,E30,C30),2)</f>
        <v>-6941.2830297803603</v>
      </c>
      <c r="O30">
        <f t="shared" si="1"/>
        <v>-16.83746804329985</v>
      </c>
      <c r="P30" s="1">
        <f t="shared" si="2"/>
        <v>2.2069386971264173E-2</v>
      </c>
      <c r="R30" t="s">
        <v>27</v>
      </c>
    </row>
    <row r="31" spans="1:18" x14ac:dyDescent="0.2">
      <c r="A31" t="s">
        <v>18</v>
      </c>
      <c r="B31" t="s">
        <v>16</v>
      </c>
      <c r="C31">
        <v>-7434.3267586251905</v>
      </c>
      <c r="D31" t="b">
        <v>0</v>
      </c>
      <c r="E31">
        <v>-7500.1020805865901</v>
      </c>
      <c r="F31" t="b">
        <v>1</v>
      </c>
      <c r="G31">
        <v>-7511.2268203787798</v>
      </c>
      <c r="H31" t="b">
        <v>1</v>
      </c>
      <c r="I31">
        <v>-7462.24357676209</v>
      </c>
      <c r="J31" t="b">
        <v>1</v>
      </c>
      <c r="K31">
        <v>1</v>
      </c>
      <c r="M31">
        <f t="shared" si="0"/>
        <v>-7511.2268203787798</v>
      </c>
      <c r="N31">
        <f>SMALL((I31,G31,E31,C31),2)</f>
        <v>-7500.1020805865901</v>
      </c>
      <c r="O31">
        <f t="shared" si="1"/>
        <v>-11.124739792189757</v>
      </c>
      <c r="P31" s="1">
        <f t="shared" si="2"/>
        <v>0.383966599707109</v>
      </c>
      <c r="R31" s="2" t="s">
        <v>25</v>
      </c>
    </row>
    <row r="32" spans="1:18" x14ac:dyDescent="0.2">
      <c r="A32" t="s">
        <v>11</v>
      </c>
      <c r="B32" t="s">
        <v>12</v>
      </c>
      <c r="C32">
        <v>-2068.5251689501902</v>
      </c>
      <c r="D32" t="b">
        <v>0</v>
      </c>
      <c r="E32">
        <v>-2091.8193631437098</v>
      </c>
      <c r="F32" t="b">
        <v>1</v>
      </c>
      <c r="G32">
        <v>-2295.9676592332198</v>
      </c>
      <c r="H32" t="b">
        <v>1</v>
      </c>
      <c r="I32">
        <v>-2097.6681059008101</v>
      </c>
      <c r="J32" t="b">
        <v>1</v>
      </c>
      <c r="K32">
        <v>2</v>
      </c>
      <c r="M32">
        <f t="shared" si="0"/>
        <v>-2295.9676592332198</v>
      </c>
      <c r="N32">
        <f>SMALL((I32,G32,E32,C32),2)</f>
        <v>-2097.6681059008101</v>
      </c>
      <c r="O32">
        <f t="shared" si="1"/>
        <v>-198.29955333240969</v>
      </c>
      <c r="P32" s="1">
        <f t="shared" si="2"/>
        <v>8.705608085622636E-42</v>
      </c>
      <c r="R32" s="2" t="s">
        <v>25</v>
      </c>
    </row>
    <row r="33" spans="1:19" x14ac:dyDescent="0.2">
      <c r="A33" t="s">
        <v>11</v>
      </c>
      <c r="B33" t="s">
        <v>13</v>
      </c>
      <c r="C33">
        <v>-2053.9448696141499</v>
      </c>
      <c r="D33" t="b">
        <v>1</v>
      </c>
      <c r="E33">
        <v>-2191.1335595709702</v>
      </c>
      <c r="F33" t="b">
        <v>1</v>
      </c>
      <c r="G33">
        <v>-2247.26868174736</v>
      </c>
      <c r="H33" t="b">
        <v>1</v>
      </c>
      <c r="I33">
        <v>-2029.99997863414</v>
      </c>
      <c r="J33" t="b">
        <v>0</v>
      </c>
      <c r="K33">
        <v>2</v>
      </c>
      <c r="M33">
        <f t="shared" si="0"/>
        <v>-2247.26868174736</v>
      </c>
      <c r="N33">
        <f>SMALL((I33,G33,E33,C33),2)</f>
        <v>-2191.1335595709702</v>
      </c>
      <c r="O33">
        <f t="shared" si="1"/>
        <v>-56.135122176389814</v>
      </c>
      <c r="P33" s="1">
        <f t="shared" si="2"/>
        <v>6.4626866454671457E-11</v>
      </c>
      <c r="R33" s="2" t="s">
        <v>25</v>
      </c>
    </row>
    <row r="34" spans="1:19" x14ac:dyDescent="0.2">
      <c r="A34" t="s">
        <v>11</v>
      </c>
      <c r="B34" t="s">
        <v>14</v>
      </c>
      <c r="C34">
        <v>-2345.4334015152299</v>
      </c>
      <c r="D34" t="b">
        <v>1</v>
      </c>
      <c r="E34">
        <v>-2469.2476923347299</v>
      </c>
      <c r="F34" t="b">
        <v>1</v>
      </c>
      <c r="G34">
        <v>-2485.17736907072</v>
      </c>
      <c r="H34" t="b">
        <v>1</v>
      </c>
      <c r="I34">
        <v>-2386.0803033328998</v>
      </c>
      <c r="J34" t="b">
        <v>1</v>
      </c>
      <c r="K34">
        <v>2</v>
      </c>
      <c r="M34">
        <f t="shared" si="0"/>
        <v>-2485.17736907072</v>
      </c>
      <c r="N34">
        <f>SMALL((I34,G34,E34,C34),2)</f>
        <v>-2469.2476923347299</v>
      </c>
      <c r="O34">
        <f t="shared" si="1"/>
        <v>-15.929676735990142</v>
      </c>
      <c r="P34" s="1">
        <f t="shared" si="2"/>
        <v>3.4746786641091404E-2</v>
      </c>
      <c r="R34" s="2" t="s">
        <v>25</v>
      </c>
    </row>
    <row r="35" spans="1:19" x14ac:dyDescent="0.2">
      <c r="A35" t="s">
        <v>11</v>
      </c>
      <c r="B35" t="s">
        <v>15</v>
      </c>
      <c r="C35">
        <v>-2273.1650858615599</v>
      </c>
      <c r="D35" t="b">
        <v>1</v>
      </c>
      <c r="E35">
        <v>-2283.0895958541701</v>
      </c>
      <c r="F35" t="b">
        <v>0</v>
      </c>
      <c r="G35">
        <v>-2435.2315358931601</v>
      </c>
      <c r="H35" t="b">
        <v>1</v>
      </c>
      <c r="I35">
        <v>-2324.29294706984</v>
      </c>
      <c r="J35" t="b">
        <v>1</v>
      </c>
      <c r="K35">
        <v>2</v>
      </c>
      <c r="M35">
        <f t="shared" si="0"/>
        <v>-2435.2315358931601</v>
      </c>
      <c r="N35">
        <f>SMALL((I35,G35,E35,C35),2)</f>
        <v>-2324.29294706984</v>
      </c>
      <c r="O35">
        <f t="shared" si="1"/>
        <v>-110.93858882332006</v>
      </c>
      <c r="P35" s="1">
        <f t="shared" si="2"/>
        <v>8.1281464870213418E-23</v>
      </c>
      <c r="R35" s="2" t="s">
        <v>25</v>
      </c>
    </row>
    <row r="36" spans="1:19" x14ac:dyDescent="0.2">
      <c r="A36" t="s">
        <v>11</v>
      </c>
      <c r="B36" t="s">
        <v>16</v>
      </c>
      <c r="C36">
        <v>-2015.21943547671</v>
      </c>
      <c r="D36" t="b">
        <v>0</v>
      </c>
      <c r="E36">
        <v>-2106.8761521527199</v>
      </c>
      <c r="F36" t="b">
        <v>1</v>
      </c>
      <c r="G36">
        <v>-2105.4797857548301</v>
      </c>
      <c r="H36" t="b">
        <v>0</v>
      </c>
      <c r="I36">
        <v>-2140.9471521220198</v>
      </c>
      <c r="J36" t="b">
        <v>1</v>
      </c>
      <c r="K36">
        <v>2</v>
      </c>
      <c r="M36">
        <f t="shared" si="0"/>
        <v>-2140.9471521220198</v>
      </c>
      <c r="N36">
        <f>SMALL((I36,G36,E36,C36),2)</f>
        <v>-2106.8761521527199</v>
      </c>
      <c r="O36">
        <f t="shared" si="1"/>
        <v>-34.070999969299919</v>
      </c>
      <c r="P36" s="1">
        <f t="shared" si="2"/>
        <v>3.9955480720276743E-6</v>
      </c>
      <c r="R36" s="2" t="s">
        <v>27</v>
      </c>
    </row>
    <row r="37" spans="1:19" x14ac:dyDescent="0.2">
      <c r="A37" t="s">
        <v>17</v>
      </c>
      <c r="B37" t="s">
        <v>12</v>
      </c>
      <c r="C37">
        <v>-3677.0388141220001</v>
      </c>
      <c r="D37" t="b">
        <v>1</v>
      </c>
      <c r="E37">
        <v>-3743.7308052104599</v>
      </c>
      <c r="F37" t="b">
        <v>1</v>
      </c>
      <c r="G37">
        <v>-3751.39383969856</v>
      </c>
      <c r="H37" t="b">
        <v>1</v>
      </c>
      <c r="I37">
        <v>-3739.5147047760202</v>
      </c>
      <c r="J37" t="b">
        <v>1</v>
      </c>
      <c r="K37">
        <v>2</v>
      </c>
      <c r="M37">
        <f t="shared" si="0"/>
        <v>-3751.39383969856</v>
      </c>
      <c r="N37">
        <f>SMALL((I37,G37,E37,C37),2)</f>
        <v>-3743.7308052104599</v>
      </c>
      <c r="O37">
        <f t="shared" si="1"/>
        <v>-7.6630344881000383</v>
      </c>
      <c r="P37" s="1">
        <f t="shared" si="2"/>
        <v>2.1676701820160984</v>
      </c>
      <c r="R37" s="2" t="s">
        <v>25</v>
      </c>
    </row>
    <row r="38" spans="1:19" x14ac:dyDescent="0.2">
      <c r="A38" t="s">
        <v>17</v>
      </c>
      <c r="B38" t="s">
        <v>13</v>
      </c>
      <c r="C38">
        <v>-3453.2731539064898</v>
      </c>
      <c r="D38" t="b">
        <v>1</v>
      </c>
      <c r="E38">
        <v>-3503.4783449972601</v>
      </c>
      <c r="F38" t="b">
        <v>1</v>
      </c>
      <c r="G38">
        <v>-3506.6798110199302</v>
      </c>
      <c r="H38" t="b">
        <v>1</v>
      </c>
      <c r="I38">
        <v>-3449.3347876625899</v>
      </c>
      <c r="J38" t="b">
        <v>1</v>
      </c>
      <c r="K38">
        <v>2</v>
      </c>
      <c r="M38">
        <f t="shared" si="0"/>
        <v>-3506.6798110199302</v>
      </c>
      <c r="N38">
        <f>SMALL((I38,G38,E38,C38),2)</f>
        <v>-3503.4783449972601</v>
      </c>
      <c r="O38">
        <f t="shared" si="1"/>
        <v>-3.2014660226700471</v>
      </c>
      <c r="P38" s="1">
        <f t="shared" si="2"/>
        <v>20.174857978527971</v>
      </c>
      <c r="R38" s="2" t="s">
        <v>26</v>
      </c>
      <c r="S38" t="s">
        <v>25</v>
      </c>
    </row>
    <row r="39" spans="1:19" x14ac:dyDescent="0.2">
      <c r="A39" t="s">
        <v>17</v>
      </c>
      <c r="B39" t="s">
        <v>14</v>
      </c>
      <c r="C39">
        <v>-3435.6628848145601</v>
      </c>
      <c r="D39" t="b">
        <v>0</v>
      </c>
      <c r="E39">
        <v>-3514.7093877898301</v>
      </c>
      <c r="F39" t="b">
        <v>1</v>
      </c>
      <c r="G39">
        <v>-3570.4503113112701</v>
      </c>
      <c r="H39" t="b">
        <v>1</v>
      </c>
      <c r="I39">
        <v>-3512.3070455188999</v>
      </c>
      <c r="J39" t="b">
        <v>1</v>
      </c>
      <c r="K39">
        <v>2</v>
      </c>
      <c r="M39">
        <f t="shared" si="0"/>
        <v>-3570.4503113112701</v>
      </c>
      <c r="N39">
        <f>SMALL((I39,G39,E39,C39),2)</f>
        <v>-3514.7093877898301</v>
      </c>
      <c r="O39">
        <f t="shared" si="1"/>
        <v>-55.740923521439981</v>
      </c>
      <c r="P39" s="1">
        <f t="shared" si="2"/>
        <v>7.8706798854015934E-11</v>
      </c>
      <c r="R39" s="2" t="s">
        <v>25</v>
      </c>
    </row>
    <row r="40" spans="1:19" x14ac:dyDescent="0.2">
      <c r="A40" t="s">
        <v>17</v>
      </c>
      <c r="B40" t="s">
        <v>15</v>
      </c>
      <c r="C40">
        <v>-3372.0988058282301</v>
      </c>
      <c r="D40" t="b">
        <v>0</v>
      </c>
      <c r="E40">
        <v>-3382.1212324842099</v>
      </c>
      <c r="F40" t="b">
        <v>1</v>
      </c>
      <c r="G40">
        <v>-3382.4992409812398</v>
      </c>
      <c r="H40" t="b">
        <v>0</v>
      </c>
      <c r="I40">
        <v>-3394.1157156952499</v>
      </c>
      <c r="J40" t="b">
        <v>1</v>
      </c>
      <c r="K40">
        <v>2</v>
      </c>
      <c r="M40">
        <f t="shared" si="0"/>
        <v>-3394.1157156952499</v>
      </c>
      <c r="N40">
        <f>SMALL((I40,G40,E40,C40),2)</f>
        <v>-3382.4992409812398</v>
      </c>
      <c r="O40">
        <f t="shared" si="1"/>
        <v>-11.61647471401011</v>
      </c>
      <c r="P40" s="1">
        <f t="shared" si="2"/>
        <v>0.30027181305559242</v>
      </c>
      <c r="R40" s="2" t="s">
        <v>27</v>
      </c>
    </row>
    <row r="41" spans="1:19" x14ac:dyDescent="0.2">
      <c r="A41" t="s">
        <v>17</v>
      </c>
      <c r="B41" t="s">
        <v>16</v>
      </c>
      <c r="C41">
        <v>-3389.5909539528802</v>
      </c>
      <c r="D41" t="b">
        <v>1</v>
      </c>
      <c r="E41">
        <v>-3395.0844083654501</v>
      </c>
      <c r="F41" t="b">
        <v>0</v>
      </c>
      <c r="G41">
        <v>-3397.3361627372401</v>
      </c>
      <c r="H41" t="b">
        <v>0</v>
      </c>
      <c r="I41">
        <v>-3384.9110833012701</v>
      </c>
      <c r="J41" t="b">
        <v>0</v>
      </c>
      <c r="K41">
        <v>2</v>
      </c>
      <c r="M41">
        <f t="shared" si="0"/>
        <v>-3397.3361627372401</v>
      </c>
      <c r="N41">
        <f>SMALL((I41,G41,E41,C41),2)</f>
        <v>-3395.0844083654501</v>
      </c>
      <c r="O41">
        <f t="shared" si="1"/>
        <v>-2.2517543717899571</v>
      </c>
      <c r="P41" s="1">
        <f t="shared" si="2"/>
        <v>32.436781165944751</v>
      </c>
      <c r="R41" s="2" t="s">
        <v>28</v>
      </c>
    </row>
    <row r="42" spans="1:19" x14ac:dyDescent="0.2">
      <c r="A42" t="s">
        <v>18</v>
      </c>
      <c r="B42" t="s">
        <v>12</v>
      </c>
      <c r="C42">
        <v>-5775.2297253803199</v>
      </c>
      <c r="D42" t="b">
        <v>1</v>
      </c>
      <c r="E42">
        <v>-6076.5020236553</v>
      </c>
      <c r="F42" t="b">
        <v>1</v>
      </c>
      <c r="G42">
        <v>-6130.9664220034902</v>
      </c>
      <c r="H42" t="b">
        <v>1</v>
      </c>
      <c r="I42">
        <v>-5902.3138483594203</v>
      </c>
      <c r="J42" t="b">
        <v>1</v>
      </c>
      <c r="K42">
        <v>2</v>
      </c>
      <c r="M42">
        <f t="shared" si="0"/>
        <v>-6130.9664220034902</v>
      </c>
      <c r="N42">
        <f>SMALL((I42,G42,E42,C42),2)</f>
        <v>-6076.5020236553</v>
      </c>
      <c r="O42">
        <f t="shared" si="1"/>
        <v>-54.464398348190116</v>
      </c>
      <c r="P42" s="1">
        <f t="shared" si="2"/>
        <v>1.4900682761596813E-10</v>
      </c>
      <c r="R42" s="2" t="s">
        <v>25</v>
      </c>
    </row>
    <row r="43" spans="1:19" x14ac:dyDescent="0.2">
      <c r="A43" t="s">
        <v>18</v>
      </c>
      <c r="B43" t="s">
        <v>13</v>
      </c>
      <c r="C43">
        <v>-8175.06900701421</v>
      </c>
      <c r="D43" t="b">
        <v>1</v>
      </c>
      <c r="E43">
        <v>-8173.4186729466701</v>
      </c>
      <c r="F43" t="b">
        <v>0</v>
      </c>
      <c r="G43">
        <v>-8364.6311220941698</v>
      </c>
      <c r="H43" t="b">
        <v>1</v>
      </c>
      <c r="I43">
        <v>-8166.4944308354497</v>
      </c>
      <c r="J43" t="b">
        <v>1</v>
      </c>
      <c r="K43">
        <v>2</v>
      </c>
      <c r="M43">
        <f t="shared" si="0"/>
        <v>-8364.6311220941698</v>
      </c>
      <c r="N43">
        <f>SMALL((I43,G43,E43,C43),2)</f>
        <v>-8175.06900701421</v>
      </c>
      <c r="O43">
        <f t="shared" si="1"/>
        <v>-189.56211507995977</v>
      </c>
      <c r="P43" s="1">
        <f t="shared" si="2"/>
        <v>6.8724204492989333E-40</v>
      </c>
      <c r="R43" s="2" t="s">
        <v>25</v>
      </c>
    </row>
    <row r="44" spans="1:19" x14ac:dyDescent="0.2">
      <c r="A44" t="s">
        <v>18</v>
      </c>
      <c r="B44" t="s">
        <v>14</v>
      </c>
      <c r="C44">
        <v>-6315.3871543757796</v>
      </c>
      <c r="D44" t="b">
        <v>1</v>
      </c>
      <c r="E44">
        <v>-6328.3089348703897</v>
      </c>
      <c r="F44" t="b">
        <v>1</v>
      </c>
      <c r="G44">
        <v>-6327.1505417204298</v>
      </c>
      <c r="H44" t="b">
        <v>0</v>
      </c>
      <c r="I44">
        <v>-6376.0201624901101</v>
      </c>
      <c r="J44" t="b">
        <v>1</v>
      </c>
      <c r="K44">
        <v>2</v>
      </c>
      <c r="M44">
        <f t="shared" si="0"/>
        <v>-6376.0201624901101</v>
      </c>
      <c r="N44">
        <f>SMALL((I44,G44,E44,C44),2)</f>
        <v>-6328.3089348703897</v>
      </c>
      <c r="O44">
        <f t="shared" si="1"/>
        <v>-47.711227619720376</v>
      </c>
      <c r="P44" s="1">
        <f t="shared" si="2"/>
        <v>4.3615269462291725E-9</v>
      </c>
      <c r="R44" s="2" t="s">
        <v>27</v>
      </c>
    </row>
    <row r="45" spans="1:19" x14ac:dyDescent="0.2">
      <c r="A45" t="s">
        <v>18</v>
      </c>
      <c r="B45" t="s">
        <v>15</v>
      </c>
      <c r="C45">
        <v>-6929.8692388181798</v>
      </c>
      <c r="D45" t="b">
        <v>0</v>
      </c>
      <c r="E45">
        <v>-6927.8877223267</v>
      </c>
      <c r="F45" t="b">
        <v>0</v>
      </c>
      <c r="G45">
        <v>-6940.3935088770804</v>
      </c>
      <c r="H45" t="b">
        <v>1</v>
      </c>
      <c r="I45">
        <v>-6958.2887842565497</v>
      </c>
      <c r="J45" t="b">
        <v>1</v>
      </c>
      <c r="K45">
        <v>2</v>
      </c>
      <c r="M45">
        <f t="shared" si="0"/>
        <v>-6958.2887842565497</v>
      </c>
      <c r="N45">
        <f>SMALL((I45,G45,E45,C45),2)</f>
        <v>-6940.3935088770804</v>
      </c>
      <c r="O45">
        <f t="shared" si="1"/>
        <v>-17.89527537946924</v>
      </c>
      <c r="P45" s="1">
        <f t="shared" si="2"/>
        <v>1.3004400175569747E-2</v>
      </c>
      <c r="R45" s="2" t="s">
        <v>27</v>
      </c>
    </row>
    <row r="46" spans="1:19" x14ac:dyDescent="0.2">
      <c r="A46" t="s">
        <v>18</v>
      </c>
      <c r="B46" t="s">
        <v>16</v>
      </c>
      <c r="C46">
        <v>-7434.6234576305196</v>
      </c>
      <c r="D46" t="b">
        <v>0</v>
      </c>
      <c r="E46">
        <v>-7496.9818204072099</v>
      </c>
      <c r="F46" t="b">
        <v>1</v>
      </c>
      <c r="G46">
        <v>-7512.5590426383797</v>
      </c>
      <c r="H46" t="b">
        <v>1</v>
      </c>
      <c r="I46">
        <v>-7467.92848862966</v>
      </c>
      <c r="J46" t="b">
        <v>1</v>
      </c>
      <c r="K46">
        <v>2</v>
      </c>
      <c r="M46">
        <f t="shared" si="0"/>
        <v>-7512.5590426383797</v>
      </c>
      <c r="N46">
        <f>SMALL((I46,G46,E46,C46),2)</f>
        <v>-7496.9818204072099</v>
      </c>
      <c r="O46">
        <f t="shared" si="1"/>
        <v>-15.577222231169799</v>
      </c>
      <c r="P46" s="1">
        <f t="shared" si="2"/>
        <v>4.1442807714541438E-2</v>
      </c>
      <c r="R46" s="2" t="s">
        <v>25</v>
      </c>
    </row>
  </sheetData>
  <conditionalFormatting sqref="O1:O46">
    <cfRule type="cellIs" dxfId="5" priority="3" operator="greaterThanOrEqual">
      <formula>-4</formula>
    </cfRule>
  </conditionalFormatting>
  <conditionalFormatting sqref="C2:J46">
    <cfRule type="expression" dxfId="4" priority="1" stopIfTrue="1">
      <formula>D2=FALSE</formula>
    </cfRule>
    <cfRule type="cellIs" dxfId="3" priority="2" operator="equal">
      <formula>$M2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model_selection_averages_zeros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Ly</dc:creator>
  <cp:lastModifiedBy>Amina Ly</cp:lastModifiedBy>
  <dcterms:created xsi:type="dcterms:W3CDTF">2019-08-15T22:54:07Z</dcterms:created>
  <dcterms:modified xsi:type="dcterms:W3CDTF">2019-08-15T23:29:14Z</dcterms:modified>
</cp:coreProperties>
</file>