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precip-price/methods:information/Model Comps/"/>
    </mc:Choice>
  </mc:AlternateContent>
  <xr:revisionPtr revIDLastSave="0" documentId="8_{97625A8A-6949-214E-BB28-13F484E03ED4}" xr6:coauthVersionLast="43" xr6:coauthVersionMax="43" xr10:uidLastSave="{00000000-0000-0000-0000-000000000000}"/>
  <bookViews>
    <workbookView xWindow="-37800" yWindow="-7420" windowWidth="36380" windowHeight="20840"/>
  </bookViews>
  <sheets>
    <sheet name="Model_Comps_Wholesa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W46" i="1" l="1"/>
  <c r="V46" i="1"/>
  <c r="W45" i="1"/>
  <c r="V45" i="1"/>
  <c r="X45" i="1" s="1"/>
  <c r="Y45" i="1" s="1"/>
  <c r="W44" i="1"/>
  <c r="V44" i="1"/>
  <c r="W43" i="1"/>
  <c r="V43" i="1"/>
  <c r="X43" i="1" s="1"/>
  <c r="Y43" i="1" s="1"/>
  <c r="W42" i="1"/>
  <c r="V42" i="1"/>
  <c r="W41" i="1"/>
  <c r="V41" i="1"/>
  <c r="X41" i="1" s="1"/>
  <c r="Y41" i="1" s="1"/>
  <c r="W40" i="1"/>
  <c r="V40" i="1"/>
  <c r="W39" i="1"/>
  <c r="V39" i="1"/>
  <c r="X39" i="1" s="1"/>
  <c r="Y39" i="1" s="1"/>
  <c r="W38" i="1"/>
  <c r="V38" i="1"/>
  <c r="W37" i="1"/>
  <c r="V37" i="1"/>
  <c r="X37" i="1" s="1"/>
  <c r="Y37" i="1" s="1"/>
  <c r="W36" i="1"/>
  <c r="V36" i="1"/>
  <c r="W35" i="1"/>
  <c r="V35" i="1"/>
  <c r="X35" i="1" s="1"/>
  <c r="Y35" i="1" s="1"/>
  <c r="W34" i="1"/>
  <c r="V34" i="1"/>
  <c r="W33" i="1"/>
  <c r="V33" i="1"/>
  <c r="X33" i="1" s="1"/>
  <c r="Y33" i="1" s="1"/>
  <c r="W32" i="1"/>
  <c r="V32" i="1"/>
  <c r="W31" i="1"/>
  <c r="V31" i="1"/>
  <c r="X31" i="1" s="1"/>
  <c r="Y31" i="1" s="1"/>
  <c r="W30" i="1"/>
  <c r="V30" i="1"/>
  <c r="W29" i="1"/>
  <c r="V29" i="1"/>
  <c r="X29" i="1" s="1"/>
  <c r="Y29" i="1" s="1"/>
  <c r="W28" i="1"/>
  <c r="V28" i="1"/>
  <c r="W27" i="1"/>
  <c r="V27" i="1"/>
  <c r="X27" i="1" s="1"/>
  <c r="Y27" i="1" s="1"/>
  <c r="W26" i="1"/>
  <c r="V26" i="1"/>
  <c r="W25" i="1"/>
  <c r="V25" i="1"/>
  <c r="X25" i="1" s="1"/>
  <c r="Y25" i="1" s="1"/>
  <c r="W24" i="1"/>
  <c r="V24" i="1"/>
  <c r="W23" i="1"/>
  <c r="V23" i="1"/>
  <c r="X23" i="1" s="1"/>
  <c r="Y23" i="1" s="1"/>
  <c r="W22" i="1"/>
  <c r="V22" i="1"/>
  <c r="W21" i="1"/>
  <c r="V21" i="1"/>
  <c r="X21" i="1" s="1"/>
  <c r="Y21" i="1" s="1"/>
  <c r="W20" i="1"/>
  <c r="V20" i="1"/>
  <c r="W19" i="1"/>
  <c r="V19" i="1"/>
  <c r="X19" i="1" s="1"/>
  <c r="Y19" i="1" s="1"/>
  <c r="W18" i="1"/>
  <c r="V18" i="1"/>
  <c r="W17" i="1"/>
  <c r="V17" i="1"/>
  <c r="X17" i="1" s="1"/>
  <c r="Y17" i="1" s="1"/>
  <c r="W16" i="1"/>
  <c r="V16" i="1"/>
  <c r="W15" i="1"/>
  <c r="V15" i="1"/>
  <c r="X15" i="1" s="1"/>
  <c r="Y15" i="1" s="1"/>
  <c r="W14" i="1"/>
  <c r="V14" i="1"/>
  <c r="W13" i="1"/>
  <c r="V13" i="1"/>
  <c r="X13" i="1" s="1"/>
  <c r="Y13" i="1" s="1"/>
  <c r="W12" i="1"/>
  <c r="V12" i="1"/>
  <c r="W11" i="1"/>
  <c r="V11" i="1"/>
  <c r="X11" i="1" s="1"/>
  <c r="Y11" i="1" s="1"/>
  <c r="W10" i="1"/>
  <c r="V10" i="1"/>
  <c r="W9" i="1"/>
  <c r="V9" i="1"/>
  <c r="X9" i="1" s="1"/>
  <c r="Y9" i="1" s="1"/>
  <c r="W8" i="1"/>
  <c r="V8" i="1"/>
  <c r="W7" i="1"/>
  <c r="V7" i="1"/>
  <c r="X7" i="1" s="1"/>
  <c r="Y7" i="1" s="1"/>
  <c r="W6" i="1"/>
  <c r="V6" i="1"/>
  <c r="W5" i="1"/>
  <c r="V5" i="1"/>
  <c r="X5" i="1" s="1"/>
  <c r="Y5" i="1" s="1"/>
  <c r="W4" i="1"/>
  <c r="V4" i="1"/>
  <c r="W3" i="1"/>
  <c r="V3" i="1"/>
  <c r="X3" i="1" s="1"/>
  <c r="Y3" i="1" s="1"/>
  <c r="W2" i="1"/>
  <c r="V2" i="1"/>
  <c r="X2" i="1" l="1"/>
  <c r="Y2" i="1" s="1"/>
  <c r="X4" i="1"/>
  <c r="Y4" i="1" s="1"/>
  <c r="X6" i="1"/>
  <c r="Y6" i="1" s="1"/>
  <c r="X8" i="1"/>
  <c r="Y8" i="1" s="1"/>
  <c r="X10" i="1"/>
  <c r="Y10" i="1" s="1"/>
  <c r="X12" i="1"/>
  <c r="Y12" i="1" s="1"/>
  <c r="X14" i="1"/>
  <c r="Y14" i="1" s="1"/>
  <c r="X16" i="1"/>
  <c r="Y16" i="1" s="1"/>
  <c r="X18" i="1"/>
  <c r="Y18" i="1" s="1"/>
  <c r="X20" i="1"/>
  <c r="Y20" i="1" s="1"/>
  <c r="X22" i="1"/>
  <c r="Y22" i="1" s="1"/>
  <c r="X24" i="1"/>
  <c r="Y24" i="1" s="1"/>
  <c r="X26" i="1"/>
  <c r="Y26" i="1" s="1"/>
  <c r="X28" i="1"/>
  <c r="Y28" i="1" s="1"/>
  <c r="X30" i="1"/>
  <c r="Y30" i="1" s="1"/>
  <c r="X32" i="1"/>
  <c r="Y32" i="1" s="1"/>
  <c r="X34" i="1"/>
  <c r="Y34" i="1" s="1"/>
  <c r="X36" i="1"/>
  <c r="Y36" i="1" s="1"/>
  <c r="X38" i="1"/>
  <c r="Y38" i="1" s="1"/>
  <c r="X40" i="1"/>
  <c r="Y40" i="1" s="1"/>
  <c r="X42" i="1"/>
  <c r="Y42" i="1" s="1"/>
  <c r="X44" i="1"/>
  <c r="Y44" i="1" s="1"/>
  <c r="X46" i="1"/>
  <c r="Y46" i="1" s="1"/>
</calcChain>
</file>

<file path=xl/sharedStrings.xml><?xml version="1.0" encoding="utf-8"?>
<sst xmlns="http://purl.oclc.org/ooxml/spreadsheetml/main" count="157" uniqueCount="38">
  <si>
    <t>Grain</t>
  </si>
  <si>
    <t>Time Period</t>
  </si>
  <si>
    <t>Linear_AIC</t>
  </si>
  <si>
    <t>Linear_Pvals</t>
  </si>
  <si>
    <t>2_AIC</t>
  </si>
  <si>
    <t>2_Pvals</t>
  </si>
  <si>
    <t>3_AIC</t>
  </si>
  <si>
    <t>3_Pvals</t>
  </si>
  <si>
    <t>Log_AIC</t>
  </si>
  <si>
    <t>Log_Pvals</t>
  </si>
  <si>
    <t>Log_Linear_AIC</t>
  </si>
  <si>
    <t>Log_Linear_Pvals</t>
  </si>
  <si>
    <t>Log_2_AIC</t>
  </si>
  <si>
    <t>Log_2_Pvals</t>
  </si>
  <si>
    <t>Log_3_AIC</t>
  </si>
  <si>
    <t>Log_3_Pvals</t>
  </si>
  <si>
    <t>Log_Log_AIC</t>
  </si>
  <si>
    <t>Log_Log_Pvals</t>
  </si>
  <si>
    <t>rep(buf, nrow(final))</t>
  </si>
  <si>
    <t>sorghum</t>
  </si>
  <si>
    <t>p_sow</t>
  </si>
  <si>
    <t>NA</t>
  </si>
  <si>
    <t>p_grow</t>
  </si>
  <si>
    <t>p_harv</t>
  </si>
  <si>
    <t>p_sup</t>
  </si>
  <si>
    <t>p_onemonth</t>
  </si>
  <si>
    <t>millet</t>
  </si>
  <si>
    <t>maize</t>
  </si>
  <si>
    <t>Min</t>
  </si>
  <si>
    <t>2nd Smallest</t>
  </si>
  <si>
    <t>Dif</t>
  </si>
  <si>
    <t>% 2nd is better</t>
  </si>
  <si>
    <t>1st Choice</t>
  </si>
  <si>
    <t>Log_Log</t>
  </si>
  <si>
    <t>2nd Choice</t>
  </si>
  <si>
    <t>Log_Linear</t>
  </si>
  <si>
    <t>Log_2</t>
  </si>
  <si>
    <t>Log_3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</si>
</sst>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46"/>
  <sheetViews>
    <sheetView tabSelected="1" topLeftCell="B1" workbookViewId="0">
      <selection activeCell="AA25" sqref="AA25"/>
    </sheetView>
  </sheetViews>
  <sheetFormatPr baseColWidth="10" defaultRowHeight="16" x14ac:dyDescent="0.2"/>
  <cols>
    <col min="25" max="25" width="12.1640625" bestFit="1" customWidth="1"/>
  </cols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28</v>
      </c>
      <c r="W1" t="s">
        <v>29</v>
      </c>
      <c r="X1" t="s">
        <v>30</v>
      </c>
      <c r="Y1" t="s">
        <v>31</v>
      </c>
      <c r="AA1" t="s">
        <v>32</v>
      </c>
      <c r="AB1" t="s">
        <v>34</v>
      </c>
    </row>
    <row r="2" spans="1:28" x14ac:dyDescent="0.2">
      <c r="A2">
        <v>1</v>
      </c>
      <c r="B2" t="s">
        <v>19</v>
      </c>
      <c r="C2" t="s">
        <v>20</v>
      </c>
      <c r="D2">
        <v>5134.3192969081301</v>
      </c>
      <c r="E2" t="b">
        <v>1</v>
      </c>
      <c r="F2">
        <v>5135.7934937175496</v>
      </c>
      <c r="G2" t="b">
        <v>0</v>
      </c>
      <c r="H2">
        <v>5135.7934937175496</v>
      </c>
      <c r="I2" t="b">
        <v>0</v>
      </c>
      <c r="J2">
        <v>5134.4810986146904</v>
      </c>
      <c r="K2" t="b">
        <v>1</v>
      </c>
      <c r="L2">
        <v>-630.42983541986496</v>
      </c>
      <c r="M2" t="b">
        <v>1</v>
      </c>
      <c r="N2">
        <v>-629.75221218279</v>
      </c>
      <c r="O2" t="b">
        <v>0</v>
      </c>
      <c r="P2">
        <v>-629.75221218279</v>
      </c>
      <c r="Q2" t="s">
        <v>21</v>
      </c>
      <c r="R2">
        <v>-631.27366575155304</v>
      </c>
      <c r="S2" t="b">
        <v>1</v>
      </c>
      <c r="T2">
        <v>0.25</v>
      </c>
      <c r="V2">
        <f>MIN(R2,P2,N2,L2,J2,H2,F2,D2)</f>
        <v>-631.27366575155304</v>
      </c>
      <c r="W2">
        <f>SMALL((R2,P2,N2,L2,J2,H2,F2,D2),2)</f>
        <v>-630.42983541986496</v>
      </c>
      <c r="X2">
        <f>V2-W2</f>
        <v>-0.84383033168808197</v>
      </c>
      <c r="Y2" s="1">
        <f>EXP(X2/2)*100</f>
        <v>65.578967039687853</v>
      </c>
      <c r="AA2" t="s">
        <v>33</v>
      </c>
      <c r="AB2" t="s">
        <v>35</v>
      </c>
    </row>
    <row r="3" spans="1:28" x14ac:dyDescent="0.2">
      <c r="A3">
        <v>2</v>
      </c>
      <c r="B3" t="s">
        <v>19</v>
      </c>
      <c r="C3" t="s">
        <v>22</v>
      </c>
      <c r="D3">
        <v>4631.9280090175398</v>
      </c>
      <c r="E3" t="b">
        <v>1</v>
      </c>
      <c r="F3">
        <v>4631.9280090172897</v>
      </c>
      <c r="G3" t="s">
        <v>21</v>
      </c>
      <c r="H3">
        <v>4631.9280090198799</v>
      </c>
      <c r="I3" t="s">
        <v>21</v>
      </c>
      <c r="J3">
        <v>4631.9280090175398</v>
      </c>
      <c r="K3" t="b">
        <v>1</v>
      </c>
      <c r="L3">
        <v>-505.73690156795698</v>
      </c>
      <c r="M3" t="b">
        <v>1</v>
      </c>
      <c r="N3">
        <v>-505.73690156823</v>
      </c>
      <c r="O3" t="s">
        <v>21</v>
      </c>
      <c r="P3">
        <v>-505.73690156532098</v>
      </c>
      <c r="Q3" t="s">
        <v>21</v>
      </c>
      <c r="R3">
        <v>-505.73690156795601</v>
      </c>
      <c r="S3" t="b">
        <v>1</v>
      </c>
      <c r="T3">
        <v>0.25</v>
      </c>
      <c r="V3">
        <f t="shared" ref="V3:V46" si="0">MIN(R3,P3,N3,L3,J3,H3,F3,D3)</f>
        <v>-505.73690156823</v>
      </c>
      <c r="W3">
        <f>SMALL((R3,P3,N3,L3,J3,H3,F3,D3),2)</f>
        <v>-505.73690156795698</v>
      </c>
      <c r="X3">
        <f t="shared" ref="X3:X46" si="1">V3-W3</f>
        <v>-2.730189407884609E-10</v>
      </c>
      <c r="Y3" s="1">
        <f t="shared" ref="Y3:Y46" si="2">EXP(X3/2)*100</f>
        <v>99.999999986349053</v>
      </c>
      <c r="AA3" t="s">
        <v>36</v>
      </c>
      <c r="AB3" t="s">
        <v>35</v>
      </c>
    </row>
    <row r="4" spans="1:28" x14ac:dyDescent="0.2">
      <c r="A4">
        <v>3</v>
      </c>
      <c r="B4" t="s">
        <v>19</v>
      </c>
      <c r="C4" t="s">
        <v>23</v>
      </c>
      <c r="D4">
        <v>4004.39358463797</v>
      </c>
      <c r="E4" t="b">
        <v>1</v>
      </c>
      <c r="F4">
        <v>4004.39358463797</v>
      </c>
      <c r="G4" t="s">
        <v>21</v>
      </c>
      <c r="H4">
        <v>4004.39358463797</v>
      </c>
      <c r="I4" t="s">
        <v>21</v>
      </c>
      <c r="J4">
        <v>4004.39358463797</v>
      </c>
      <c r="K4" t="b">
        <v>1</v>
      </c>
      <c r="L4">
        <v>-346.20066834806698</v>
      </c>
      <c r="M4" t="b">
        <v>0</v>
      </c>
      <c r="N4">
        <v>-346.20066834806698</v>
      </c>
      <c r="O4" t="b">
        <v>0</v>
      </c>
      <c r="P4">
        <v>-346.20066834806499</v>
      </c>
      <c r="Q4" t="b">
        <v>0</v>
      </c>
      <c r="R4">
        <v>-346.20066834806698</v>
      </c>
      <c r="S4" t="b">
        <v>0</v>
      </c>
      <c r="T4">
        <v>0.25</v>
      </c>
      <c r="V4">
        <f t="shared" si="0"/>
        <v>-346.20066834806698</v>
      </c>
      <c r="W4">
        <f>SMALL((R4,P4,N4,L4,J4,H4,F4,D4),2)</f>
        <v>-346.20066834806698</v>
      </c>
      <c r="X4">
        <f t="shared" si="1"/>
        <v>0</v>
      </c>
      <c r="Y4" s="1">
        <f t="shared" si="2"/>
        <v>100</v>
      </c>
      <c r="AA4" t="s">
        <v>21</v>
      </c>
    </row>
    <row r="5" spans="1:28" x14ac:dyDescent="0.2">
      <c r="A5">
        <v>4</v>
      </c>
      <c r="B5" t="s">
        <v>19</v>
      </c>
      <c r="C5" t="s">
        <v>24</v>
      </c>
      <c r="D5">
        <v>5209.6032706057504</v>
      </c>
      <c r="E5" t="b">
        <v>1</v>
      </c>
      <c r="F5">
        <v>5206.8488838275798</v>
      </c>
      <c r="G5" t="b">
        <v>0</v>
      </c>
      <c r="H5">
        <v>5198.2330178191996</v>
      </c>
      <c r="I5" t="b">
        <v>1</v>
      </c>
      <c r="J5">
        <v>5216.4295962003098</v>
      </c>
      <c r="K5" t="b">
        <v>1</v>
      </c>
      <c r="L5">
        <v>-422.43192198437703</v>
      </c>
      <c r="M5" t="b">
        <v>1</v>
      </c>
      <c r="N5">
        <v>-476.26422190925001</v>
      </c>
      <c r="O5" t="b">
        <v>1</v>
      </c>
      <c r="P5">
        <v>-474.90472877027202</v>
      </c>
      <c r="Q5" t="b">
        <v>0</v>
      </c>
      <c r="R5">
        <v>-501.181450042525</v>
      </c>
      <c r="S5" t="b">
        <v>1</v>
      </c>
      <c r="T5">
        <v>0.25</v>
      </c>
      <c r="V5">
        <f t="shared" si="0"/>
        <v>-501.181450042525</v>
      </c>
      <c r="W5">
        <f>SMALL((R5,P5,N5,L5,J5,H5,F5,D5),2)</f>
        <v>-476.26422190925001</v>
      </c>
      <c r="X5">
        <f t="shared" si="1"/>
        <v>-24.917228133274989</v>
      </c>
      <c r="Y5" s="1">
        <f t="shared" si="2"/>
        <v>3.8841201763058436E-4</v>
      </c>
      <c r="AA5" t="s">
        <v>33</v>
      </c>
    </row>
    <row r="6" spans="1:28" x14ac:dyDescent="0.2">
      <c r="A6">
        <v>5</v>
      </c>
      <c r="B6" t="s">
        <v>19</v>
      </c>
      <c r="C6" t="s">
        <v>25</v>
      </c>
      <c r="D6">
        <v>5156.9709774573203</v>
      </c>
      <c r="E6" t="b">
        <v>1</v>
      </c>
      <c r="F6">
        <v>5158.7599977210002</v>
      </c>
      <c r="G6" t="b">
        <v>0</v>
      </c>
      <c r="H6">
        <v>5147.9508484942098</v>
      </c>
      <c r="I6" t="b">
        <v>0</v>
      </c>
      <c r="J6">
        <v>5151.4658235440402</v>
      </c>
      <c r="K6" t="b">
        <v>1</v>
      </c>
      <c r="L6">
        <v>-483.23491425831998</v>
      </c>
      <c r="M6" t="b">
        <v>1</v>
      </c>
      <c r="N6">
        <v>-516.10817594330899</v>
      </c>
      <c r="O6" t="b">
        <v>0</v>
      </c>
      <c r="P6">
        <v>-535.24801623458495</v>
      </c>
      <c r="Q6" t="b">
        <v>1</v>
      </c>
      <c r="R6">
        <v>-455.08279668895301</v>
      </c>
      <c r="S6" t="b">
        <v>1</v>
      </c>
      <c r="T6">
        <v>0.25</v>
      </c>
      <c r="V6">
        <f t="shared" si="0"/>
        <v>-535.24801623458495</v>
      </c>
      <c r="W6">
        <f>SMALL((R6,P6,N6,L6,J6,H6,F6,D6),2)</f>
        <v>-516.10817594330899</v>
      </c>
      <c r="X6">
        <f t="shared" si="1"/>
        <v>-19.139840291275959</v>
      </c>
      <c r="Y6" s="1">
        <f t="shared" si="2"/>
        <v>6.9796956964880896E-3</v>
      </c>
      <c r="AA6" t="s">
        <v>37</v>
      </c>
    </row>
    <row r="7" spans="1:28" x14ac:dyDescent="0.2">
      <c r="A7">
        <v>6</v>
      </c>
      <c r="B7" t="s">
        <v>26</v>
      </c>
      <c r="C7" t="s">
        <v>20</v>
      </c>
      <c r="D7">
        <v>4607.44350435868</v>
      </c>
      <c r="E7" t="b">
        <v>1</v>
      </c>
      <c r="F7">
        <v>4607.6384175306603</v>
      </c>
      <c r="G7" t="b">
        <v>0</v>
      </c>
      <c r="H7">
        <v>4604.8053216705703</v>
      </c>
      <c r="I7" t="b">
        <v>0</v>
      </c>
      <c r="J7">
        <v>4613.6513044077201</v>
      </c>
      <c r="K7" t="b">
        <v>1</v>
      </c>
      <c r="L7">
        <v>-1072.86794465092</v>
      </c>
      <c r="M7" t="b">
        <v>1</v>
      </c>
      <c r="N7">
        <v>-1076.2606550733201</v>
      </c>
      <c r="O7" t="b">
        <v>0</v>
      </c>
      <c r="P7">
        <v>-1076.4116723586201</v>
      </c>
      <c r="Q7" t="b">
        <v>0</v>
      </c>
      <c r="R7">
        <v>-1067.3675443199199</v>
      </c>
      <c r="S7" t="b">
        <v>0</v>
      </c>
      <c r="T7">
        <v>0.25</v>
      </c>
      <c r="V7">
        <f t="shared" si="0"/>
        <v>-1076.4116723586201</v>
      </c>
      <c r="W7">
        <f>SMALL((R7,P7,N7,L7,J7,H7,F7,D7),2)</f>
        <v>-1076.2606550733201</v>
      </c>
      <c r="X7">
        <f t="shared" si="1"/>
        <v>-0.15101728529998582</v>
      </c>
      <c r="Y7" s="1">
        <f t="shared" si="2"/>
        <v>92.727171641447399</v>
      </c>
      <c r="AA7" t="s">
        <v>35</v>
      </c>
    </row>
    <row r="8" spans="1:28" x14ac:dyDescent="0.2">
      <c r="A8">
        <v>7</v>
      </c>
      <c r="B8" t="s">
        <v>26</v>
      </c>
      <c r="C8" t="s">
        <v>22</v>
      </c>
      <c r="D8">
        <v>6745.6266276332299</v>
      </c>
      <c r="E8" t="b">
        <v>0</v>
      </c>
      <c r="F8">
        <v>6737.3270517236197</v>
      </c>
      <c r="G8" t="b">
        <v>1</v>
      </c>
      <c r="H8">
        <v>6717.2776025265703</v>
      </c>
      <c r="I8" t="b">
        <v>1</v>
      </c>
      <c r="J8">
        <v>6746.0239870128898</v>
      </c>
      <c r="K8" t="b">
        <v>0</v>
      </c>
      <c r="L8">
        <v>-1370.7054179816901</v>
      </c>
      <c r="M8" t="b">
        <v>0</v>
      </c>
      <c r="N8">
        <v>-1371.9786044970499</v>
      </c>
      <c r="O8" t="b">
        <v>0</v>
      </c>
      <c r="P8">
        <v>-1371.79610421346</v>
      </c>
      <c r="Q8" t="b">
        <v>0</v>
      </c>
      <c r="R8">
        <v>-1370.21805689909</v>
      </c>
      <c r="S8" t="b">
        <v>0</v>
      </c>
      <c r="T8">
        <v>0.25</v>
      </c>
      <c r="V8">
        <f t="shared" si="0"/>
        <v>-1371.9786044970499</v>
      </c>
      <c r="W8">
        <f>SMALL((R8,P8,N8,L8,J8,H8,F8,D8),2)</f>
        <v>-1371.79610421346</v>
      </c>
      <c r="X8">
        <f t="shared" si="1"/>
        <v>-0.18250028358988857</v>
      </c>
      <c r="Y8" s="1">
        <f t="shared" si="2"/>
        <v>91.278935557204193</v>
      </c>
      <c r="AA8" t="s">
        <v>21</v>
      </c>
    </row>
    <row r="9" spans="1:28" x14ac:dyDescent="0.2">
      <c r="A9">
        <v>8</v>
      </c>
      <c r="B9" t="s">
        <v>26</v>
      </c>
      <c r="C9" t="s">
        <v>23</v>
      </c>
      <c r="D9">
        <v>6374.5956311137497</v>
      </c>
      <c r="E9" t="b">
        <v>0</v>
      </c>
      <c r="F9">
        <v>6374.7659828429596</v>
      </c>
      <c r="G9" t="b">
        <v>0</v>
      </c>
      <c r="H9">
        <v>6370.6534901585501</v>
      </c>
      <c r="I9" t="b">
        <v>1</v>
      </c>
      <c r="J9">
        <v>6374.4457794228401</v>
      </c>
      <c r="K9" t="b">
        <v>0</v>
      </c>
      <c r="L9">
        <v>-1444.8573528413301</v>
      </c>
      <c r="M9" t="b">
        <v>0</v>
      </c>
      <c r="N9">
        <v>-1446.79489429625</v>
      </c>
      <c r="O9" t="b">
        <v>0</v>
      </c>
      <c r="P9">
        <v>-1446.02389583076</v>
      </c>
      <c r="Q9" t="b">
        <v>0</v>
      </c>
      <c r="R9">
        <v>-1446.9958219264199</v>
      </c>
      <c r="S9" t="b">
        <v>0</v>
      </c>
      <c r="T9">
        <v>0.25</v>
      </c>
      <c r="V9">
        <f t="shared" si="0"/>
        <v>-1446.9958219264199</v>
      </c>
      <c r="W9">
        <f>SMALL((R9,P9,N9,L9,J9,H9,F9,D9),2)</f>
        <v>-1446.79489429625</v>
      </c>
      <c r="X9">
        <f t="shared" si="1"/>
        <v>-0.20092763016987192</v>
      </c>
      <c r="Y9" s="1">
        <f t="shared" si="2"/>
        <v>90.441783810333291</v>
      </c>
      <c r="AA9" t="s">
        <v>21</v>
      </c>
    </row>
    <row r="10" spans="1:28" x14ac:dyDescent="0.2">
      <c r="A10">
        <v>9</v>
      </c>
      <c r="B10" t="s">
        <v>26</v>
      </c>
      <c r="C10" t="s">
        <v>24</v>
      </c>
      <c r="D10">
        <v>7504.0250125965304</v>
      </c>
      <c r="E10" t="b">
        <v>1</v>
      </c>
      <c r="F10">
        <v>7461.1167100480498</v>
      </c>
      <c r="G10" t="b">
        <v>1</v>
      </c>
      <c r="H10">
        <v>7451.5311648082998</v>
      </c>
      <c r="I10" t="b">
        <v>1</v>
      </c>
      <c r="J10">
        <v>7482.9194904121696</v>
      </c>
      <c r="K10" t="b">
        <v>1</v>
      </c>
      <c r="L10">
        <v>-1223.5646139501901</v>
      </c>
      <c r="M10" t="b">
        <v>1</v>
      </c>
      <c r="N10">
        <v>-1275.7422949582599</v>
      </c>
      <c r="O10" t="b">
        <v>1</v>
      </c>
      <c r="P10">
        <v>-1288.36200946449</v>
      </c>
      <c r="Q10" t="b">
        <v>1</v>
      </c>
      <c r="R10">
        <v>-1233.8535346455201</v>
      </c>
      <c r="S10" t="b">
        <v>1</v>
      </c>
      <c r="T10">
        <v>0.25</v>
      </c>
      <c r="V10">
        <f t="shared" si="0"/>
        <v>-1288.36200946449</v>
      </c>
      <c r="W10">
        <f>SMALL((R10,P10,N10,L10,J10,H10,F10,D10),2)</f>
        <v>-1275.7422949582599</v>
      </c>
      <c r="X10">
        <f t="shared" si="1"/>
        <v>-12.619714506230139</v>
      </c>
      <c r="Y10" s="1">
        <f t="shared" si="2"/>
        <v>0.18182927763154857</v>
      </c>
      <c r="AA10" t="s">
        <v>37</v>
      </c>
    </row>
    <row r="11" spans="1:28" x14ac:dyDescent="0.2">
      <c r="A11">
        <v>10</v>
      </c>
      <c r="B11" t="s">
        <v>26</v>
      </c>
      <c r="C11" t="s">
        <v>25</v>
      </c>
      <c r="D11">
        <v>7335.2122100945498</v>
      </c>
      <c r="E11" t="b">
        <v>0</v>
      </c>
      <c r="F11">
        <v>7336.6103415205398</v>
      </c>
      <c r="G11" t="b">
        <v>0</v>
      </c>
      <c r="H11">
        <v>7316.9812105542696</v>
      </c>
      <c r="I11" t="b">
        <v>1</v>
      </c>
      <c r="J11">
        <v>7330.9226376308698</v>
      </c>
      <c r="K11" t="b">
        <v>1</v>
      </c>
      <c r="L11">
        <v>-1230.7250025672099</v>
      </c>
      <c r="M11" t="b">
        <v>0</v>
      </c>
      <c r="N11">
        <v>-1232.2263336081201</v>
      </c>
      <c r="O11" t="b">
        <v>0</v>
      </c>
      <c r="P11">
        <v>-1244.1519150879501</v>
      </c>
      <c r="Q11" t="b">
        <v>1</v>
      </c>
      <c r="R11">
        <v>-1227.54879379876</v>
      </c>
      <c r="S11" t="b">
        <v>0</v>
      </c>
      <c r="T11">
        <v>0.25</v>
      </c>
      <c r="V11">
        <f t="shared" si="0"/>
        <v>-1244.1519150879501</v>
      </c>
      <c r="W11">
        <f>SMALL((R11,P11,N11,L11,J11,H11,F11,D11),2)</f>
        <v>-1232.2263336081201</v>
      </c>
      <c r="X11">
        <f t="shared" si="1"/>
        <v>-11.925581479830043</v>
      </c>
      <c r="Y11" s="1">
        <f t="shared" si="2"/>
        <v>0.25727221458433919</v>
      </c>
      <c r="AA11" t="s">
        <v>37</v>
      </c>
    </row>
    <row r="12" spans="1:28" x14ac:dyDescent="0.2">
      <c r="A12">
        <v>11</v>
      </c>
      <c r="B12" t="s">
        <v>27</v>
      </c>
      <c r="C12" t="s">
        <v>20</v>
      </c>
      <c r="D12">
        <v>15975.677920869901</v>
      </c>
      <c r="E12" t="b">
        <v>1</v>
      </c>
      <c r="F12">
        <v>15932.0061298498</v>
      </c>
      <c r="G12" t="b">
        <v>1</v>
      </c>
      <c r="H12">
        <v>15931.505243347799</v>
      </c>
      <c r="I12" t="b">
        <v>0</v>
      </c>
      <c r="J12">
        <v>15962.0627881693</v>
      </c>
      <c r="K12" t="b">
        <v>1</v>
      </c>
      <c r="L12">
        <v>-3672.81532136747</v>
      </c>
      <c r="M12" t="b">
        <v>1</v>
      </c>
      <c r="N12">
        <v>-3709.9506256263899</v>
      </c>
      <c r="O12" t="b">
        <v>1</v>
      </c>
      <c r="P12">
        <v>-3707.95062699757</v>
      </c>
      <c r="Q12" t="b">
        <v>0</v>
      </c>
      <c r="R12">
        <v>-3667.2574568500299</v>
      </c>
      <c r="S12" t="b">
        <v>1</v>
      </c>
      <c r="T12">
        <v>0.25</v>
      </c>
      <c r="V12">
        <f t="shared" si="0"/>
        <v>-3709.9506256263899</v>
      </c>
      <c r="W12">
        <f>SMALL((R12,P12,N12,L12,J12,H12,F12,D12),2)</f>
        <v>-3707.95062699757</v>
      </c>
      <c r="X12">
        <f t="shared" si="1"/>
        <v>-1.999998628819867</v>
      </c>
      <c r="Y12" s="1">
        <f t="shared" si="2"/>
        <v>36.787969338601933</v>
      </c>
      <c r="AA12" t="s">
        <v>36</v>
      </c>
    </row>
    <row r="13" spans="1:28" x14ac:dyDescent="0.2">
      <c r="A13">
        <v>12</v>
      </c>
      <c r="B13" t="s">
        <v>27</v>
      </c>
      <c r="C13" t="s">
        <v>22</v>
      </c>
      <c r="D13">
        <v>15807.033186106601</v>
      </c>
      <c r="E13" t="b">
        <v>1</v>
      </c>
      <c r="F13">
        <v>15781.010034594599</v>
      </c>
      <c r="G13" t="b">
        <v>1</v>
      </c>
      <c r="H13">
        <v>15770.594948407999</v>
      </c>
      <c r="I13" t="b">
        <v>1</v>
      </c>
      <c r="J13">
        <v>15812.7010245805</v>
      </c>
      <c r="K13" t="b">
        <v>1</v>
      </c>
      <c r="L13">
        <v>-3793.6404152319101</v>
      </c>
      <c r="M13" t="b">
        <v>0</v>
      </c>
      <c r="N13">
        <v>-3825.4532310135201</v>
      </c>
      <c r="O13" t="b">
        <v>1</v>
      </c>
      <c r="P13">
        <v>-3879.09731231352</v>
      </c>
      <c r="Q13" t="b">
        <v>1</v>
      </c>
      <c r="R13">
        <v>-3796.0615333720498</v>
      </c>
      <c r="S13" t="b">
        <v>1</v>
      </c>
      <c r="T13">
        <v>0.25</v>
      </c>
      <c r="V13">
        <f t="shared" si="0"/>
        <v>-3879.09731231352</v>
      </c>
      <c r="W13">
        <f>SMALL((R13,P13,N13,L13,J13,H13,F13,D13),2)</f>
        <v>-3825.4532310135201</v>
      </c>
      <c r="X13">
        <f t="shared" si="1"/>
        <v>-53.644081299999925</v>
      </c>
      <c r="Y13" s="1">
        <f t="shared" si="2"/>
        <v>2.2456173357913795E-10</v>
      </c>
      <c r="AA13" t="s">
        <v>37</v>
      </c>
    </row>
    <row r="14" spans="1:28" x14ac:dyDescent="0.2">
      <c r="A14">
        <v>13</v>
      </c>
      <c r="B14" t="s">
        <v>27</v>
      </c>
      <c r="C14" t="s">
        <v>23</v>
      </c>
      <c r="D14">
        <v>17472.919087126102</v>
      </c>
      <c r="E14" t="b">
        <v>0</v>
      </c>
      <c r="F14">
        <v>17470.1869011856</v>
      </c>
      <c r="G14" t="b">
        <v>1</v>
      </c>
      <c r="H14">
        <v>17465.553952048602</v>
      </c>
      <c r="I14" t="b">
        <v>1</v>
      </c>
      <c r="J14">
        <v>17469.7205931075</v>
      </c>
      <c r="K14" t="b">
        <v>1</v>
      </c>
      <c r="L14">
        <v>-4006.1181160932601</v>
      </c>
      <c r="M14" t="b">
        <v>0</v>
      </c>
      <c r="N14">
        <v>-4005.4151781379101</v>
      </c>
      <c r="O14" t="b">
        <v>0</v>
      </c>
      <c r="P14">
        <v>-4013.5851663867602</v>
      </c>
      <c r="Q14" t="b">
        <v>1</v>
      </c>
      <c r="R14">
        <v>-4005.4153359751399</v>
      </c>
      <c r="S14" t="b">
        <v>0</v>
      </c>
      <c r="T14">
        <v>0.25</v>
      </c>
      <c r="V14">
        <f t="shared" si="0"/>
        <v>-4013.5851663867602</v>
      </c>
      <c r="W14">
        <f>SMALL((R14,P14,N14,L14,J14,H14,F14,D14),2)</f>
        <v>-4006.1181160932601</v>
      </c>
      <c r="X14">
        <f t="shared" si="1"/>
        <v>-7.4670502935000513</v>
      </c>
      <c r="Y14" s="1">
        <f t="shared" si="2"/>
        <v>2.3908406469820882</v>
      </c>
      <c r="AA14" t="s">
        <v>37</v>
      </c>
    </row>
    <row r="15" spans="1:28" x14ac:dyDescent="0.2">
      <c r="A15">
        <v>14</v>
      </c>
      <c r="B15" t="s">
        <v>27</v>
      </c>
      <c r="C15" t="s">
        <v>24</v>
      </c>
      <c r="D15">
        <v>19699.689487465399</v>
      </c>
      <c r="E15" t="b">
        <v>1</v>
      </c>
      <c r="F15">
        <v>19679.903407737998</v>
      </c>
      <c r="G15" t="b">
        <v>0</v>
      </c>
      <c r="H15">
        <v>19610.5809717228</v>
      </c>
      <c r="I15" t="b">
        <v>1</v>
      </c>
      <c r="J15">
        <v>19743.697192653199</v>
      </c>
      <c r="K15" t="b">
        <v>0</v>
      </c>
      <c r="L15">
        <v>-4520.9132884241399</v>
      </c>
      <c r="M15" t="b">
        <v>1</v>
      </c>
      <c r="N15">
        <v>-4528.1398407447005</v>
      </c>
      <c r="O15" t="b">
        <v>0</v>
      </c>
      <c r="P15">
        <v>-4549.9435956708203</v>
      </c>
      <c r="Q15" t="b">
        <v>1</v>
      </c>
      <c r="R15">
        <v>-4459.3138923528004</v>
      </c>
      <c r="S15" t="b">
        <v>0</v>
      </c>
      <c r="T15">
        <v>0.25</v>
      </c>
      <c r="V15">
        <f t="shared" si="0"/>
        <v>-4549.9435956708203</v>
      </c>
      <c r="W15">
        <f>SMALL((R15,P15,N15,L15,J15,H15,F15,D15),2)</f>
        <v>-4528.1398407447005</v>
      </c>
      <c r="X15">
        <f t="shared" si="1"/>
        <v>-21.803754926119836</v>
      </c>
      <c r="Y15" s="1">
        <f t="shared" si="2"/>
        <v>1.842361185436781E-3</v>
      </c>
      <c r="AA15" t="s">
        <v>37</v>
      </c>
    </row>
    <row r="16" spans="1:28" x14ac:dyDescent="0.2">
      <c r="A16">
        <v>15</v>
      </c>
      <c r="B16" t="s">
        <v>27</v>
      </c>
      <c r="C16" t="s">
        <v>25</v>
      </c>
      <c r="D16">
        <v>19359.444826328301</v>
      </c>
      <c r="E16" t="b">
        <v>1</v>
      </c>
      <c r="F16">
        <v>19356.119556625799</v>
      </c>
      <c r="G16" t="b">
        <v>0</v>
      </c>
      <c r="H16">
        <v>19348.702326430801</v>
      </c>
      <c r="I16" t="b">
        <v>0</v>
      </c>
      <c r="J16">
        <v>19399.710919784098</v>
      </c>
      <c r="K16" t="b">
        <v>0</v>
      </c>
      <c r="L16">
        <v>-4415.4112652391796</v>
      </c>
      <c r="M16" t="b">
        <v>1</v>
      </c>
      <c r="N16">
        <v>-4416.39353952084</v>
      </c>
      <c r="O16" t="b">
        <v>0</v>
      </c>
      <c r="P16">
        <v>-4430.3388047199496</v>
      </c>
      <c r="Q16" t="b">
        <v>0</v>
      </c>
      <c r="R16">
        <v>-4390.5685849658903</v>
      </c>
      <c r="S16" t="b">
        <v>0</v>
      </c>
      <c r="T16">
        <v>0.25</v>
      </c>
      <c r="V16">
        <f t="shared" si="0"/>
        <v>-4430.3388047199496</v>
      </c>
      <c r="W16">
        <f>SMALL((R16,P16,N16,L16,J16,H16,F16,D16),2)</f>
        <v>-4416.39353952084</v>
      </c>
      <c r="X16">
        <f t="shared" si="1"/>
        <v>-13.945265199109599</v>
      </c>
      <c r="Y16" s="1">
        <f t="shared" si="2"/>
        <v>9.3718242932902165E-2</v>
      </c>
      <c r="AA16" t="s">
        <v>21</v>
      </c>
    </row>
    <row r="17" spans="1:28" x14ac:dyDescent="0.2">
      <c r="A17">
        <v>16</v>
      </c>
      <c r="B17" t="s">
        <v>19</v>
      </c>
      <c r="C17" t="s">
        <v>20</v>
      </c>
      <c r="D17">
        <v>5134.2947198633801</v>
      </c>
      <c r="E17" t="b">
        <v>1</v>
      </c>
      <c r="F17">
        <v>5135.7934937175496</v>
      </c>
      <c r="G17" t="b">
        <v>0</v>
      </c>
      <c r="H17">
        <v>5135.7934937175596</v>
      </c>
      <c r="I17" t="b">
        <v>0</v>
      </c>
      <c r="J17">
        <v>5134.47221768687</v>
      </c>
      <c r="K17" t="b">
        <v>1</v>
      </c>
      <c r="L17">
        <v>-630.25182885186098</v>
      </c>
      <c r="M17" t="b">
        <v>1</v>
      </c>
      <c r="N17">
        <v>-629.75221218279</v>
      </c>
      <c r="O17" t="b">
        <v>0</v>
      </c>
      <c r="P17">
        <v>-629.75221218278898</v>
      </c>
      <c r="Q17" t="b">
        <v>0</v>
      </c>
      <c r="R17">
        <v>-631.24019914882297</v>
      </c>
      <c r="S17" t="b">
        <v>1</v>
      </c>
      <c r="T17">
        <v>1</v>
      </c>
      <c r="V17">
        <f t="shared" si="0"/>
        <v>-631.24019914882297</v>
      </c>
      <c r="W17">
        <f>SMALL((R17,P17,N17,L17,J17,H17,F17,D17),2)</f>
        <v>-630.25182885186098</v>
      </c>
      <c r="X17">
        <f t="shared" si="1"/>
        <v>-0.98837029696198897</v>
      </c>
      <c r="Y17" s="1">
        <f t="shared" si="2"/>
        <v>61.006781950339949</v>
      </c>
      <c r="AA17" t="s">
        <v>33</v>
      </c>
      <c r="AB17" t="s">
        <v>35</v>
      </c>
    </row>
    <row r="18" spans="1:28" x14ac:dyDescent="0.2">
      <c r="A18">
        <v>17</v>
      </c>
      <c r="B18" t="s">
        <v>19</v>
      </c>
      <c r="C18" t="s">
        <v>22</v>
      </c>
      <c r="D18">
        <v>4631.9280090175398</v>
      </c>
      <c r="E18" t="b">
        <v>1</v>
      </c>
      <c r="F18">
        <v>4631.9280090175398</v>
      </c>
      <c r="G18" t="s">
        <v>21</v>
      </c>
      <c r="H18">
        <v>4631.9280090177099</v>
      </c>
      <c r="I18" t="b">
        <v>0</v>
      </c>
      <c r="J18">
        <v>4631.9280090175398</v>
      </c>
      <c r="K18" t="b">
        <v>1</v>
      </c>
      <c r="L18">
        <v>-505.73690156795698</v>
      </c>
      <c r="M18" t="b">
        <v>1</v>
      </c>
      <c r="N18">
        <v>-505.73690156795499</v>
      </c>
      <c r="O18" t="s">
        <v>21</v>
      </c>
      <c r="P18">
        <v>-505.73690156775803</v>
      </c>
      <c r="Q18" t="b">
        <v>0</v>
      </c>
      <c r="R18">
        <v>-505.73690156795402</v>
      </c>
      <c r="S18" t="b">
        <v>1</v>
      </c>
      <c r="T18">
        <v>1</v>
      </c>
      <c r="V18">
        <f t="shared" si="0"/>
        <v>-505.73690156795698</v>
      </c>
      <c r="W18">
        <f>SMALL((R18,P18,N18,L18,J18,H18,F18,D18),2)</f>
        <v>-505.73690156795499</v>
      </c>
      <c r="X18">
        <f t="shared" si="1"/>
        <v>-1.9895196601282805E-12</v>
      </c>
      <c r="Y18" s="1">
        <f t="shared" si="2"/>
        <v>99.999999999900524</v>
      </c>
      <c r="AA18" t="s">
        <v>35</v>
      </c>
      <c r="AB18" t="s">
        <v>36</v>
      </c>
    </row>
    <row r="19" spans="1:28" x14ac:dyDescent="0.2">
      <c r="A19">
        <v>18</v>
      </c>
      <c r="B19" t="s">
        <v>19</v>
      </c>
      <c r="C19" t="s">
        <v>23</v>
      </c>
      <c r="D19">
        <v>4004.39358463797</v>
      </c>
      <c r="E19" t="b">
        <v>1</v>
      </c>
      <c r="F19">
        <v>4004.39358463797</v>
      </c>
      <c r="G19" t="s">
        <v>21</v>
      </c>
      <c r="H19">
        <v>4004.39358463797</v>
      </c>
      <c r="I19" t="s">
        <v>21</v>
      </c>
      <c r="J19">
        <v>4004.39358463797</v>
      </c>
      <c r="K19" t="b">
        <v>1</v>
      </c>
      <c r="L19">
        <v>-346.20066834806602</v>
      </c>
      <c r="M19" t="b">
        <v>0</v>
      </c>
      <c r="N19">
        <v>-346.20066834806698</v>
      </c>
      <c r="O19" t="b">
        <v>0</v>
      </c>
      <c r="P19">
        <v>-346.20066834806602</v>
      </c>
      <c r="Q19" t="b">
        <v>0</v>
      </c>
      <c r="R19">
        <v>-346.20066834806698</v>
      </c>
      <c r="S19" t="b">
        <v>0</v>
      </c>
      <c r="T19">
        <v>1</v>
      </c>
      <c r="V19">
        <f t="shared" si="0"/>
        <v>-346.20066834806698</v>
      </c>
      <c r="W19">
        <f>SMALL((R19,P19,N19,L19,J19,H19,F19,D19),2)</f>
        <v>-346.20066834806698</v>
      </c>
      <c r="X19">
        <f t="shared" si="1"/>
        <v>0</v>
      </c>
      <c r="Y19" s="1">
        <f t="shared" si="2"/>
        <v>100</v>
      </c>
      <c r="AA19" t="s">
        <v>21</v>
      </c>
    </row>
    <row r="20" spans="1:28" x14ac:dyDescent="0.2">
      <c r="A20">
        <v>19</v>
      </c>
      <c r="B20" t="s">
        <v>19</v>
      </c>
      <c r="C20" t="s">
        <v>24</v>
      </c>
      <c r="D20">
        <v>5209.5778833930599</v>
      </c>
      <c r="E20" t="b">
        <v>1</v>
      </c>
      <c r="F20">
        <v>5207.9112869456903</v>
      </c>
      <c r="G20" t="b">
        <v>0</v>
      </c>
      <c r="H20">
        <v>5198.3748643672498</v>
      </c>
      <c r="I20" t="b">
        <v>1</v>
      </c>
      <c r="J20">
        <v>5221.6834393355502</v>
      </c>
      <c r="K20" t="b">
        <v>1</v>
      </c>
      <c r="L20">
        <v>-425.52682656191001</v>
      </c>
      <c r="M20" t="b">
        <v>1</v>
      </c>
      <c r="N20">
        <v>-468.69167783724998</v>
      </c>
      <c r="O20" t="b">
        <v>1</v>
      </c>
      <c r="P20">
        <v>-466.781532585967</v>
      </c>
      <c r="Q20" t="b">
        <v>0</v>
      </c>
      <c r="R20">
        <v>-508.209582958883</v>
      </c>
      <c r="S20" t="b">
        <v>1</v>
      </c>
      <c r="T20">
        <v>1</v>
      </c>
      <c r="V20">
        <f t="shared" si="0"/>
        <v>-508.209582958883</v>
      </c>
      <c r="W20">
        <f>SMALL((R20,P20,N20,L20,J20,H20,F20,D20),2)</f>
        <v>-468.69167783724998</v>
      </c>
      <c r="X20">
        <f t="shared" si="1"/>
        <v>-39.517905121633021</v>
      </c>
      <c r="Y20" s="1">
        <f t="shared" si="2"/>
        <v>2.6229857709066602E-7</v>
      </c>
      <c r="AA20" t="s">
        <v>33</v>
      </c>
    </row>
    <row r="21" spans="1:28" x14ac:dyDescent="0.2">
      <c r="A21">
        <v>20</v>
      </c>
      <c r="B21" t="s">
        <v>19</v>
      </c>
      <c r="C21" t="s">
        <v>25</v>
      </c>
      <c r="D21">
        <v>5153.6457752924498</v>
      </c>
      <c r="E21" t="b">
        <v>1</v>
      </c>
      <c r="F21">
        <v>5155.5565494858301</v>
      </c>
      <c r="G21" t="b">
        <v>0</v>
      </c>
      <c r="H21">
        <v>5149.7752501036302</v>
      </c>
      <c r="I21" t="b">
        <v>0</v>
      </c>
      <c r="J21">
        <v>5154.2832755535101</v>
      </c>
      <c r="K21" t="b">
        <v>1</v>
      </c>
      <c r="L21">
        <v>-507.23135852416698</v>
      </c>
      <c r="M21" t="b">
        <v>1</v>
      </c>
      <c r="N21">
        <v>-519.039330753223</v>
      </c>
      <c r="O21" t="b">
        <v>0</v>
      </c>
      <c r="P21">
        <v>-528.64790992111102</v>
      </c>
      <c r="Q21" t="b">
        <v>0</v>
      </c>
      <c r="R21">
        <v>-457.96217917933501</v>
      </c>
      <c r="S21" t="b">
        <v>1</v>
      </c>
      <c r="T21">
        <v>1</v>
      </c>
      <c r="V21">
        <f t="shared" si="0"/>
        <v>-528.64790992111102</v>
      </c>
      <c r="W21">
        <f>SMALL((R21,P21,N21,L21,J21,H21,F21,D21),2)</f>
        <v>-519.039330753223</v>
      </c>
      <c r="X21">
        <f t="shared" si="1"/>
        <v>-9.6085791678880241</v>
      </c>
      <c r="Y21" s="1">
        <f t="shared" si="2"/>
        <v>0.81945204659235327</v>
      </c>
      <c r="AA21" t="s">
        <v>33</v>
      </c>
    </row>
    <row r="22" spans="1:28" x14ac:dyDescent="0.2">
      <c r="A22">
        <v>21</v>
      </c>
      <c r="B22" t="s">
        <v>26</v>
      </c>
      <c r="C22" t="s">
        <v>20</v>
      </c>
      <c r="D22">
        <v>4610.3691918766599</v>
      </c>
      <c r="E22" t="b">
        <v>1</v>
      </c>
      <c r="F22">
        <v>4611.1263143406504</v>
      </c>
      <c r="G22" t="b">
        <v>0</v>
      </c>
      <c r="H22">
        <v>4612.1310846173601</v>
      </c>
      <c r="I22" t="b">
        <v>0</v>
      </c>
      <c r="J22">
        <v>4614.4281973207198</v>
      </c>
      <c r="K22" t="b">
        <v>1</v>
      </c>
      <c r="L22">
        <v>-1069.7020071972499</v>
      </c>
      <c r="M22" t="b">
        <v>0</v>
      </c>
      <c r="N22">
        <v>-1071.90028884755</v>
      </c>
      <c r="O22" t="b">
        <v>0</v>
      </c>
      <c r="P22">
        <v>-1070.14692343966</v>
      </c>
      <c r="Q22" t="b">
        <v>0</v>
      </c>
      <c r="R22">
        <v>-1066.9422951169499</v>
      </c>
      <c r="S22" t="b">
        <v>0</v>
      </c>
      <c r="T22">
        <v>1</v>
      </c>
      <c r="V22">
        <f t="shared" si="0"/>
        <v>-1071.90028884755</v>
      </c>
      <c r="W22">
        <f>SMALL((R22,P22,N22,L22,J22,H22,F22,D22),2)</f>
        <v>-1070.14692343966</v>
      </c>
      <c r="X22">
        <f t="shared" si="1"/>
        <v>-1.7533654078899872</v>
      </c>
      <c r="Y22" s="1">
        <f t="shared" si="2"/>
        <v>41.616115415344396</v>
      </c>
      <c r="AA22" t="s">
        <v>21</v>
      </c>
    </row>
    <row r="23" spans="1:28" x14ac:dyDescent="0.2">
      <c r="A23">
        <v>22</v>
      </c>
      <c r="B23" t="s">
        <v>26</v>
      </c>
      <c r="C23" t="s">
        <v>22</v>
      </c>
      <c r="D23">
        <v>6745.6935549501404</v>
      </c>
      <c r="E23" t="b">
        <v>0</v>
      </c>
      <c r="F23">
        <v>6738.8176028821699</v>
      </c>
      <c r="G23" t="b">
        <v>1</v>
      </c>
      <c r="H23">
        <v>6727.0616926313396</v>
      </c>
      <c r="I23" t="b">
        <v>1</v>
      </c>
      <c r="J23">
        <v>6746.0259915982697</v>
      </c>
      <c r="K23" t="b">
        <v>0</v>
      </c>
      <c r="L23">
        <v>-1371.1157089375199</v>
      </c>
      <c r="M23" t="b">
        <v>0</v>
      </c>
      <c r="N23">
        <v>-1369.7576629087</v>
      </c>
      <c r="O23" t="b">
        <v>0</v>
      </c>
      <c r="P23">
        <v>-1367.8679325256601</v>
      </c>
      <c r="Q23" t="b">
        <v>0</v>
      </c>
      <c r="R23">
        <v>-1370.89636284882</v>
      </c>
      <c r="S23" t="b">
        <v>0</v>
      </c>
      <c r="T23">
        <v>1</v>
      </c>
      <c r="V23">
        <f t="shared" si="0"/>
        <v>-1371.1157089375199</v>
      </c>
      <c r="W23">
        <f>SMALL((R23,P23,N23,L23,J23,H23,F23,D23),2)</f>
        <v>-1370.89636284882</v>
      </c>
      <c r="X23">
        <f t="shared" si="1"/>
        <v>-0.21934608869992189</v>
      </c>
      <c r="Y23" s="1">
        <f t="shared" si="2"/>
        <v>89.612708121611334</v>
      </c>
      <c r="AA23" t="s">
        <v>21</v>
      </c>
    </row>
    <row r="24" spans="1:28" x14ac:dyDescent="0.2">
      <c r="A24">
        <v>23</v>
      </c>
      <c r="B24" t="s">
        <v>26</v>
      </c>
      <c r="C24" t="s">
        <v>23</v>
      </c>
      <c r="D24">
        <v>6374.7921910740497</v>
      </c>
      <c r="E24" t="b">
        <v>0</v>
      </c>
      <c r="F24">
        <v>6374.7092333148603</v>
      </c>
      <c r="G24" t="b">
        <v>0</v>
      </c>
      <c r="H24">
        <v>6366.7510769720502</v>
      </c>
      <c r="I24" t="b">
        <v>1</v>
      </c>
      <c r="J24">
        <v>6374.5446170597197</v>
      </c>
      <c r="K24" t="b">
        <v>0</v>
      </c>
      <c r="L24">
        <v>-1444.80346838576</v>
      </c>
      <c r="M24" t="b">
        <v>0</v>
      </c>
      <c r="N24">
        <v>-1446.6799227159199</v>
      </c>
      <c r="O24" t="b">
        <v>0</v>
      </c>
      <c r="P24">
        <v>-1448.0956524722999</v>
      </c>
      <c r="Q24" t="b">
        <v>0</v>
      </c>
      <c r="R24">
        <v>-1447.03834915537</v>
      </c>
      <c r="S24" t="b">
        <v>0</v>
      </c>
      <c r="T24">
        <v>1</v>
      </c>
      <c r="V24">
        <f t="shared" si="0"/>
        <v>-1448.0956524722999</v>
      </c>
      <c r="W24">
        <f>SMALL((R24,P24,N24,L24,J24,H24,F24,D24),2)</f>
        <v>-1447.03834915537</v>
      </c>
      <c r="X24">
        <f t="shared" si="1"/>
        <v>-1.0573033169298469</v>
      </c>
      <c r="Y24" s="1">
        <f t="shared" si="2"/>
        <v>58.939914549652663</v>
      </c>
      <c r="AA24" t="s">
        <v>21</v>
      </c>
    </row>
    <row r="25" spans="1:28" x14ac:dyDescent="0.2">
      <c r="A25">
        <v>24</v>
      </c>
      <c r="B25" t="s">
        <v>26</v>
      </c>
      <c r="C25" t="s">
        <v>24</v>
      </c>
      <c r="D25">
        <v>7503.0520645516899</v>
      </c>
      <c r="E25" t="b">
        <v>1</v>
      </c>
      <c r="F25">
        <v>7461.8937898705499</v>
      </c>
      <c r="G25" t="b">
        <v>1</v>
      </c>
      <c r="H25">
        <v>7454.3955732679797</v>
      </c>
      <c r="I25" t="b">
        <v>1</v>
      </c>
      <c r="J25">
        <v>7474.4596346981198</v>
      </c>
      <c r="K25" t="b">
        <v>1</v>
      </c>
      <c r="L25">
        <v>-1224.0505888182699</v>
      </c>
      <c r="M25" t="b">
        <v>1</v>
      </c>
      <c r="N25">
        <v>-1272.93365771804</v>
      </c>
      <c r="O25" t="b">
        <v>1</v>
      </c>
      <c r="P25">
        <v>-1284.9143949450199</v>
      </c>
      <c r="Q25" t="b">
        <v>1</v>
      </c>
      <c r="R25">
        <v>-1249.1434203436099</v>
      </c>
      <c r="S25" t="b">
        <v>1</v>
      </c>
      <c r="T25">
        <v>1</v>
      </c>
      <c r="V25">
        <f t="shared" si="0"/>
        <v>-1284.9143949450199</v>
      </c>
      <c r="W25">
        <f>SMALL((R25,P25,N25,L25,J25,H25,F25,D25),2)</f>
        <v>-1272.93365771804</v>
      </c>
      <c r="X25">
        <f t="shared" si="1"/>
        <v>-11.980737226979954</v>
      </c>
      <c r="Y25" s="1">
        <f t="shared" si="2"/>
        <v>0.25027413359317363</v>
      </c>
    </row>
    <row r="26" spans="1:28" x14ac:dyDescent="0.2">
      <c r="A26">
        <v>25</v>
      </c>
      <c r="B26" t="s">
        <v>26</v>
      </c>
      <c r="C26" t="s">
        <v>25</v>
      </c>
      <c r="D26">
        <v>7335.1833051262902</v>
      </c>
      <c r="E26" t="b">
        <v>0</v>
      </c>
      <c r="F26">
        <v>7335.5247211702099</v>
      </c>
      <c r="G26" t="b">
        <v>0</v>
      </c>
      <c r="H26">
        <v>7325.1852984655898</v>
      </c>
      <c r="I26" t="b">
        <v>1</v>
      </c>
      <c r="J26">
        <v>7327.3304083195499</v>
      </c>
      <c r="K26" t="b">
        <v>1</v>
      </c>
      <c r="L26">
        <v>-1231.0149526928999</v>
      </c>
      <c r="M26" t="b">
        <v>1</v>
      </c>
      <c r="N26">
        <v>-1235.308885678</v>
      </c>
      <c r="O26" t="b">
        <v>1</v>
      </c>
      <c r="P26">
        <v>-1239.2151452830301</v>
      </c>
      <c r="Q26" t="b">
        <v>1</v>
      </c>
      <c r="R26">
        <v>-1229.7818090662399</v>
      </c>
      <c r="S26" t="b">
        <v>0</v>
      </c>
      <c r="T26">
        <v>1</v>
      </c>
      <c r="V26">
        <f t="shared" si="0"/>
        <v>-1239.2151452830301</v>
      </c>
      <c r="W26">
        <f>SMALL((R26,P26,N26,L26,J26,H26,F26,D26),2)</f>
        <v>-1235.308885678</v>
      </c>
      <c r="X26">
        <f t="shared" si="1"/>
        <v>-3.9062596050300726</v>
      </c>
      <c r="Y26" s="1">
        <f t="shared" si="2"/>
        <v>14.18294779475065</v>
      </c>
    </row>
    <row r="27" spans="1:28" x14ac:dyDescent="0.2">
      <c r="A27">
        <v>26</v>
      </c>
      <c r="B27" t="s">
        <v>27</v>
      </c>
      <c r="C27" t="s">
        <v>20</v>
      </c>
      <c r="D27">
        <v>15971.4641591866</v>
      </c>
      <c r="E27" t="b">
        <v>1</v>
      </c>
      <c r="F27">
        <v>15923.457762718201</v>
      </c>
      <c r="G27" t="b">
        <v>1</v>
      </c>
      <c r="H27">
        <v>15917.768499198401</v>
      </c>
      <c r="I27" t="b">
        <v>0</v>
      </c>
      <c r="J27">
        <v>15955.5296542899</v>
      </c>
      <c r="K27" t="b">
        <v>1</v>
      </c>
      <c r="L27">
        <v>-3686.1346925498401</v>
      </c>
      <c r="M27" t="b">
        <v>1</v>
      </c>
      <c r="N27">
        <v>-3722.4680937395301</v>
      </c>
      <c r="O27" t="b">
        <v>1</v>
      </c>
      <c r="P27">
        <v>-3722.3027451840398</v>
      </c>
      <c r="Q27" t="b">
        <v>0</v>
      </c>
      <c r="R27">
        <v>-3676.0434626133701</v>
      </c>
      <c r="S27" t="b">
        <v>1</v>
      </c>
      <c r="T27">
        <v>1</v>
      </c>
      <c r="V27">
        <f t="shared" si="0"/>
        <v>-3722.4680937395301</v>
      </c>
      <c r="W27">
        <f>SMALL((R27,P27,N27,L27,J27,H27,F27,D27),2)</f>
        <v>-3722.3027451840398</v>
      </c>
      <c r="X27">
        <f t="shared" si="1"/>
        <v>-0.16534855549025451</v>
      </c>
      <c r="Y27" s="1">
        <f t="shared" si="2"/>
        <v>92.065097489869487</v>
      </c>
    </row>
    <row r="28" spans="1:28" x14ac:dyDescent="0.2">
      <c r="A28">
        <v>27</v>
      </c>
      <c r="B28" t="s">
        <v>27</v>
      </c>
      <c r="C28" t="s">
        <v>22</v>
      </c>
      <c r="D28">
        <v>15785.6332609977</v>
      </c>
      <c r="E28" t="b">
        <v>1</v>
      </c>
      <c r="F28">
        <v>15770.0295512998</v>
      </c>
      <c r="G28" t="b">
        <v>1</v>
      </c>
      <c r="H28">
        <v>15762.028269693999</v>
      </c>
      <c r="I28" t="b">
        <v>1</v>
      </c>
      <c r="J28">
        <v>15795.031630571601</v>
      </c>
      <c r="K28" t="b">
        <v>1</v>
      </c>
      <c r="L28">
        <v>-3792.88965847701</v>
      </c>
      <c r="M28" t="b">
        <v>0</v>
      </c>
      <c r="N28">
        <v>-3792.9953445954202</v>
      </c>
      <c r="O28" t="b">
        <v>0</v>
      </c>
      <c r="P28">
        <v>-3811.6650361095999</v>
      </c>
      <c r="Q28" t="b">
        <v>1</v>
      </c>
      <c r="R28">
        <v>-3792.4020115706699</v>
      </c>
      <c r="S28" t="b">
        <v>0</v>
      </c>
      <c r="T28">
        <v>1</v>
      </c>
      <c r="V28">
        <f t="shared" si="0"/>
        <v>-3811.6650361095999</v>
      </c>
      <c r="W28">
        <f>SMALL((R28,P28,N28,L28,J28,H28,F28,D28),2)</f>
        <v>-3792.9953445954202</v>
      </c>
      <c r="X28">
        <f t="shared" si="1"/>
        <v>-18.669691514179704</v>
      </c>
      <c r="Y28" s="1">
        <f t="shared" si="2"/>
        <v>8.8293350665629034E-3</v>
      </c>
    </row>
    <row r="29" spans="1:28" x14ac:dyDescent="0.2">
      <c r="A29">
        <v>28</v>
      </c>
      <c r="B29" t="s">
        <v>27</v>
      </c>
      <c r="C29" t="s">
        <v>23</v>
      </c>
      <c r="D29">
        <v>17474.1727516639</v>
      </c>
      <c r="E29" t="b">
        <v>0</v>
      </c>
      <c r="F29">
        <v>17470.3541110435</v>
      </c>
      <c r="G29" t="b">
        <v>1</v>
      </c>
      <c r="H29">
        <v>17471.198568229102</v>
      </c>
      <c r="I29" t="b">
        <v>0</v>
      </c>
      <c r="J29">
        <v>17471.338595862198</v>
      </c>
      <c r="K29" t="b">
        <v>1</v>
      </c>
      <c r="L29">
        <v>-4008.1126416183802</v>
      </c>
      <c r="M29" t="b">
        <v>1</v>
      </c>
      <c r="N29">
        <v>-4006.7466103870902</v>
      </c>
      <c r="O29" t="b">
        <v>0</v>
      </c>
      <c r="P29">
        <v>-4005.7298581147602</v>
      </c>
      <c r="Q29" t="b">
        <v>0</v>
      </c>
      <c r="R29">
        <v>-4006.9454196665702</v>
      </c>
      <c r="S29" t="b">
        <v>0</v>
      </c>
      <c r="T29">
        <v>1</v>
      </c>
      <c r="V29">
        <f t="shared" si="0"/>
        <v>-4008.1126416183802</v>
      </c>
      <c r="W29">
        <f>SMALL((R29,P29,N29,L29,J29,H29,F29,D29),2)</f>
        <v>-4006.9454196665702</v>
      </c>
      <c r="X29">
        <f t="shared" si="1"/>
        <v>-1.1672219518100064</v>
      </c>
      <c r="Y29" s="1">
        <f t="shared" si="2"/>
        <v>55.788023296328348</v>
      </c>
    </row>
    <row r="30" spans="1:28" x14ac:dyDescent="0.2">
      <c r="A30">
        <v>29</v>
      </c>
      <c r="B30" t="s">
        <v>27</v>
      </c>
      <c r="C30" t="s">
        <v>24</v>
      </c>
      <c r="D30">
        <v>19717.505636303398</v>
      </c>
      <c r="E30" t="b">
        <v>1</v>
      </c>
      <c r="F30">
        <v>19717.489705631298</v>
      </c>
      <c r="G30" t="b">
        <v>0</v>
      </c>
      <c r="H30">
        <v>19699.487814281601</v>
      </c>
      <c r="I30" t="b">
        <v>1</v>
      </c>
      <c r="J30">
        <v>19741.337299806899</v>
      </c>
      <c r="K30" t="b">
        <v>1</v>
      </c>
      <c r="L30">
        <v>-4499.4004565038604</v>
      </c>
      <c r="M30" t="b">
        <v>1</v>
      </c>
      <c r="N30">
        <v>-4498.6840427352699</v>
      </c>
      <c r="O30" t="b">
        <v>0</v>
      </c>
      <c r="P30">
        <v>-4502.03468956912</v>
      </c>
      <c r="Q30" t="b">
        <v>1</v>
      </c>
      <c r="R30">
        <v>-4460.78367974722</v>
      </c>
      <c r="S30" t="b">
        <v>0</v>
      </c>
      <c r="T30">
        <v>1</v>
      </c>
      <c r="V30">
        <f t="shared" si="0"/>
        <v>-4502.03468956912</v>
      </c>
      <c r="W30">
        <f>SMALL((R30,P30,N30,L30,J30,H30,F30,D30),2)</f>
        <v>-4499.4004565038604</v>
      </c>
      <c r="X30">
        <f t="shared" si="1"/>
        <v>-2.6342330652596502</v>
      </c>
      <c r="Y30" s="1">
        <f t="shared" si="2"/>
        <v>26.790668949340585</v>
      </c>
    </row>
    <row r="31" spans="1:28" x14ac:dyDescent="0.2">
      <c r="A31">
        <v>30</v>
      </c>
      <c r="B31" t="s">
        <v>27</v>
      </c>
      <c r="C31" t="s">
        <v>25</v>
      </c>
      <c r="D31">
        <v>19386.032100482</v>
      </c>
      <c r="E31" t="b">
        <v>1</v>
      </c>
      <c r="F31">
        <v>19387.927419001298</v>
      </c>
      <c r="G31" t="b">
        <v>0</v>
      </c>
      <c r="H31">
        <v>19389.516590158499</v>
      </c>
      <c r="I31" t="b">
        <v>0</v>
      </c>
      <c r="J31">
        <v>19398.131272582501</v>
      </c>
      <c r="K31" t="b">
        <v>0</v>
      </c>
      <c r="L31">
        <v>-4400.7294626255698</v>
      </c>
      <c r="M31" t="b">
        <v>1</v>
      </c>
      <c r="N31">
        <v>-4406.9753290440904</v>
      </c>
      <c r="O31" t="b">
        <v>1</v>
      </c>
      <c r="P31">
        <v>-4406.3496355642301</v>
      </c>
      <c r="Q31" t="b">
        <v>0</v>
      </c>
      <c r="R31">
        <v>-4391.8649531255896</v>
      </c>
      <c r="S31" t="b">
        <v>0</v>
      </c>
      <c r="T31">
        <v>1</v>
      </c>
      <c r="V31">
        <f t="shared" si="0"/>
        <v>-4406.9753290440904</v>
      </c>
      <c r="W31">
        <f>SMALL((R31,P31,N31,L31,J31,H31,F31,D31),2)</f>
        <v>-4406.3496355642301</v>
      </c>
      <c r="X31">
        <f t="shared" si="1"/>
        <v>-0.62569347986027424</v>
      </c>
      <c r="Y31" s="1">
        <f t="shared" si="2"/>
        <v>73.136199257004449</v>
      </c>
    </row>
    <row r="32" spans="1:28" x14ac:dyDescent="0.2">
      <c r="A32">
        <v>31</v>
      </c>
      <c r="B32" t="s">
        <v>19</v>
      </c>
      <c r="C32" t="s">
        <v>20</v>
      </c>
      <c r="D32">
        <v>5134.1992598037596</v>
      </c>
      <c r="E32" t="b">
        <v>1</v>
      </c>
      <c r="F32">
        <v>5135.7934937175496</v>
      </c>
      <c r="G32" t="b">
        <v>0</v>
      </c>
      <c r="H32">
        <v>5135.7934937175496</v>
      </c>
      <c r="I32" t="b">
        <v>0</v>
      </c>
      <c r="J32">
        <v>5134.4431408397404</v>
      </c>
      <c r="K32" t="b">
        <v>1</v>
      </c>
      <c r="L32">
        <v>-629.40056824849705</v>
      </c>
      <c r="M32" t="b">
        <v>1</v>
      </c>
      <c r="N32">
        <v>-629.75221218279103</v>
      </c>
      <c r="O32" t="b">
        <v>0</v>
      </c>
      <c r="P32">
        <v>-629.75221218279103</v>
      </c>
      <c r="Q32" t="b">
        <v>0</v>
      </c>
      <c r="R32">
        <v>-631.12111824910198</v>
      </c>
      <c r="S32" t="b">
        <v>1</v>
      </c>
      <c r="T32">
        <v>2</v>
      </c>
      <c r="V32">
        <f t="shared" si="0"/>
        <v>-631.12111824910198</v>
      </c>
      <c r="W32">
        <f>SMALL((R32,P32,N32,L32,J32,H32,F32,D32),2)</f>
        <v>-629.75221218279103</v>
      </c>
      <c r="X32">
        <f t="shared" si="1"/>
        <v>-1.3689060663109558</v>
      </c>
      <c r="Y32" s="1">
        <f t="shared" si="2"/>
        <v>50.436602563582525</v>
      </c>
    </row>
    <row r="33" spans="1:25" x14ac:dyDescent="0.2">
      <c r="A33">
        <v>32</v>
      </c>
      <c r="B33" t="s">
        <v>19</v>
      </c>
      <c r="C33" t="s">
        <v>22</v>
      </c>
      <c r="D33">
        <v>4631.9280090175398</v>
      </c>
      <c r="E33" t="b">
        <v>1</v>
      </c>
      <c r="F33">
        <v>4631.9280090175198</v>
      </c>
      <c r="G33" t="s">
        <v>21</v>
      </c>
      <c r="H33">
        <v>4631.9280090173897</v>
      </c>
      <c r="I33" t="b">
        <v>0</v>
      </c>
      <c r="J33">
        <v>4631.9280090175398</v>
      </c>
      <c r="K33" t="b">
        <v>1</v>
      </c>
      <c r="L33">
        <v>-505.736901567958</v>
      </c>
      <c r="M33" t="b">
        <v>1</v>
      </c>
      <c r="N33">
        <v>-505.73690156798102</v>
      </c>
      <c r="O33" t="s">
        <v>21</v>
      </c>
      <c r="P33">
        <v>-505.73690156817599</v>
      </c>
      <c r="Q33" t="b">
        <v>0</v>
      </c>
      <c r="R33">
        <v>-505.73690156795402</v>
      </c>
      <c r="S33" t="b">
        <v>1</v>
      </c>
      <c r="T33">
        <v>2</v>
      </c>
      <c r="V33">
        <f t="shared" si="0"/>
        <v>-505.73690156817599</v>
      </c>
      <c r="W33">
        <f>SMALL((R33,P33,N33,L33,J33,H33,F33,D33),2)</f>
        <v>-505.73690156798102</v>
      </c>
      <c r="X33">
        <f t="shared" si="1"/>
        <v>-1.9497292669257149E-10</v>
      </c>
      <c r="Y33" s="1">
        <f t="shared" si="2"/>
        <v>99.999999990251354</v>
      </c>
    </row>
    <row r="34" spans="1:25" x14ac:dyDescent="0.2">
      <c r="A34">
        <v>33</v>
      </c>
      <c r="B34" t="s">
        <v>19</v>
      </c>
      <c r="C34" t="s">
        <v>23</v>
      </c>
      <c r="D34">
        <v>4004.39358463797</v>
      </c>
      <c r="E34" t="b">
        <v>1</v>
      </c>
      <c r="F34">
        <v>4004.39358463797</v>
      </c>
      <c r="G34" t="s">
        <v>21</v>
      </c>
      <c r="H34">
        <v>4004.39358463797</v>
      </c>
      <c r="I34" t="s">
        <v>21</v>
      </c>
      <c r="J34">
        <v>4004.39358463797</v>
      </c>
      <c r="K34" t="b">
        <v>1</v>
      </c>
      <c r="L34">
        <v>-346.20066834806801</v>
      </c>
      <c r="M34" t="b">
        <v>0</v>
      </c>
      <c r="N34">
        <v>-346.20066834806602</v>
      </c>
      <c r="O34" t="b">
        <v>0</v>
      </c>
      <c r="P34">
        <v>-346.20066834806801</v>
      </c>
      <c r="Q34" t="b">
        <v>0</v>
      </c>
      <c r="R34">
        <v>-346.20066834806698</v>
      </c>
      <c r="S34" t="b">
        <v>0</v>
      </c>
      <c r="T34">
        <v>2</v>
      </c>
      <c r="V34">
        <f t="shared" si="0"/>
        <v>-346.20066834806801</v>
      </c>
      <c r="W34">
        <f>SMALL((R34,P34,N34,L34,J34,H34,F34,D34),2)</f>
        <v>-346.20066834806801</v>
      </c>
      <c r="X34">
        <f t="shared" si="1"/>
        <v>0</v>
      </c>
      <c r="Y34" s="1">
        <f t="shared" si="2"/>
        <v>100</v>
      </c>
    </row>
    <row r="35" spans="1:25" x14ac:dyDescent="0.2">
      <c r="A35">
        <v>34</v>
      </c>
      <c r="B35" t="s">
        <v>19</v>
      </c>
      <c r="C35" t="s">
        <v>24</v>
      </c>
      <c r="D35">
        <v>5208.7335357249904</v>
      </c>
      <c r="E35" t="b">
        <v>1</v>
      </c>
      <c r="F35">
        <v>5207.4909256947603</v>
      </c>
      <c r="G35" t="b">
        <v>0</v>
      </c>
      <c r="H35">
        <v>5197.3709830731304</v>
      </c>
      <c r="I35" t="b">
        <v>1</v>
      </c>
      <c r="J35">
        <v>5223.7005251808296</v>
      </c>
      <c r="K35" t="b">
        <v>1</v>
      </c>
      <c r="L35">
        <v>-427.49345991382302</v>
      </c>
      <c r="M35" t="b">
        <v>1</v>
      </c>
      <c r="N35">
        <v>-468.32611645613099</v>
      </c>
      <c r="O35" t="b">
        <v>1</v>
      </c>
      <c r="P35">
        <v>-466.657401070395</v>
      </c>
      <c r="Q35" t="b">
        <v>0</v>
      </c>
      <c r="R35">
        <v>-510.072351695956</v>
      </c>
      <c r="S35" t="b">
        <v>1</v>
      </c>
      <c r="T35">
        <v>2</v>
      </c>
      <c r="V35">
        <f t="shared" si="0"/>
        <v>-510.072351695956</v>
      </c>
      <c r="W35">
        <f>SMALL((R35,P35,N35,L35,J35,H35,F35,D35),2)</f>
        <v>-468.32611645613099</v>
      </c>
      <c r="X35">
        <f t="shared" si="1"/>
        <v>-41.746235239825012</v>
      </c>
      <c r="Y35" s="1">
        <f t="shared" si="2"/>
        <v>8.6083555746299004E-8</v>
      </c>
    </row>
    <row r="36" spans="1:25" x14ac:dyDescent="0.2">
      <c r="A36">
        <v>35</v>
      </c>
      <c r="B36" t="s">
        <v>19</v>
      </c>
      <c r="C36" t="s">
        <v>25</v>
      </c>
      <c r="D36">
        <v>5146.0737051987298</v>
      </c>
      <c r="E36" t="b">
        <v>1</v>
      </c>
      <c r="F36">
        <v>5147.8952778171897</v>
      </c>
      <c r="G36" t="b">
        <v>0</v>
      </c>
      <c r="H36">
        <v>5144.5997437475098</v>
      </c>
      <c r="I36" t="b">
        <v>0</v>
      </c>
      <c r="J36">
        <v>5154.9109478159498</v>
      </c>
      <c r="K36" t="b">
        <v>1</v>
      </c>
      <c r="L36">
        <v>-505.39765583623802</v>
      </c>
      <c r="M36" t="b">
        <v>1</v>
      </c>
      <c r="N36">
        <v>-515.97132425092798</v>
      </c>
      <c r="O36" t="b">
        <v>0</v>
      </c>
      <c r="P36">
        <v>-516.08769617228199</v>
      </c>
      <c r="Q36" t="b">
        <v>0</v>
      </c>
      <c r="R36">
        <v>-459.77230738178599</v>
      </c>
      <c r="S36" t="b">
        <v>1</v>
      </c>
      <c r="T36">
        <v>2</v>
      </c>
      <c r="V36">
        <f t="shared" si="0"/>
        <v>-516.08769617228199</v>
      </c>
      <c r="W36">
        <f>SMALL((R36,P36,N36,L36,J36,H36,F36,D36),2)</f>
        <v>-515.97132425092798</v>
      </c>
      <c r="X36">
        <f t="shared" si="1"/>
        <v>-0.11637192135401619</v>
      </c>
      <c r="Y36" s="1">
        <f t="shared" si="2"/>
        <v>94.347448196905873</v>
      </c>
    </row>
    <row r="37" spans="1:25" x14ac:dyDescent="0.2">
      <c r="A37">
        <v>36</v>
      </c>
      <c r="B37" t="s">
        <v>26</v>
      </c>
      <c r="C37" t="s">
        <v>20</v>
      </c>
      <c r="D37">
        <v>4607.9088711062404</v>
      </c>
      <c r="E37" t="b">
        <v>1</v>
      </c>
      <c r="F37">
        <v>4609.2098197470696</v>
      </c>
      <c r="G37" t="b">
        <v>0</v>
      </c>
      <c r="H37">
        <v>4610.2743557572703</v>
      </c>
      <c r="I37" t="b">
        <v>0</v>
      </c>
      <c r="J37">
        <v>4610.7680912015503</v>
      </c>
      <c r="K37" t="b">
        <v>1</v>
      </c>
      <c r="L37">
        <v>-1074.53835262695</v>
      </c>
      <c r="M37" t="b">
        <v>1</v>
      </c>
      <c r="N37">
        <v>-1072.93806211532</v>
      </c>
      <c r="O37" t="b">
        <v>0</v>
      </c>
      <c r="P37">
        <v>-1071.3631196039</v>
      </c>
      <c r="Q37" t="b">
        <v>0</v>
      </c>
      <c r="R37">
        <v>-1068.55125998883</v>
      </c>
      <c r="S37" t="b">
        <v>0</v>
      </c>
      <c r="T37">
        <v>2</v>
      </c>
      <c r="V37">
        <f>MIN(R37,N37,L37,J37,H37,F37,D37)</f>
        <v>-1074.53835262695</v>
      </c>
      <c r="W37">
        <f>SMALL((R37,P37,N37,L37,J37,H37,F37,D37),3)</f>
        <v>-1071.3631196039</v>
      </c>
      <c r="X37">
        <f t="shared" si="1"/>
        <v>-3.175233023049941</v>
      </c>
      <c r="Y37" s="1">
        <f t="shared" si="2"/>
        <v>20.441224579249866</v>
      </c>
    </row>
    <row r="38" spans="1:25" x14ac:dyDescent="0.2">
      <c r="A38">
        <v>37</v>
      </c>
      <c r="B38" t="s">
        <v>26</v>
      </c>
      <c r="C38" t="s">
        <v>22</v>
      </c>
      <c r="D38">
        <v>6745.9504153569096</v>
      </c>
      <c r="E38" t="b">
        <v>0</v>
      </c>
      <c r="F38">
        <v>6737.5437882198203</v>
      </c>
      <c r="G38" t="b">
        <v>1</v>
      </c>
      <c r="H38">
        <v>6716.0007430472697</v>
      </c>
      <c r="I38" t="b">
        <v>1</v>
      </c>
      <c r="J38">
        <v>6746.0233278329697</v>
      </c>
      <c r="K38" t="b">
        <v>0</v>
      </c>
      <c r="L38">
        <v>-1370.3972072046199</v>
      </c>
      <c r="M38" t="b">
        <v>0</v>
      </c>
      <c r="N38">
        <v>-1369.6303634040701</v>
      </c>
      <c r="O38" t="b">
        <v>0</v>
      </c>
      <c r="P38">
        <v>-1367.78745177368</v>
      </c>
      <c r="Q38" t="b">
        <v>0</v>
      </c>
      <c r="R38">
        <v>-1370.2696117753801</v>
      </c>
      <c r="S38" t="b">
        <v>0</v>
      </c>
      <c r="T38">
        <v>2</v>
      </c>
      <c r="V38">
        <f t="shared" si="0"/>
        <v>-1370.3972072046199</v>
      </c>
      <c r="W38">
        <f>SMALL((R38,P38,N38,L38,J38,H38,F38,D38),2)</f>
        <v>-1370.2696117753801</v>
      </c>
      <c r="X38">
        <f t="shared" si="1"/>
        <v>-0.12759542923981826</v>
      </c>
      <c r="Y38" s="1">
        <f t="shared" si="2"/>
        <v>93.819476342116985</v>
      </c>
    </row>
    <row r="39" spans="1:25" x14ac:dyDescent="0.2">
      <c r="A39">
        <v>38</v>
      </c>
      <c r="B39" t="s">
        <v>26</v>
      </c>
      <c r="C39" t="s">
        <v>23</v>
      </c>
      <c r="D39">
        <v>6374.8244286101799</v>
      </c>
      <c r="E39" t="b">
        <v>0</v>
      </c>
      <c r="F39">
        <v>6374.8896608976702</v>
      </c>
      <c r="G39" t="b">
        <v>0</v>
      </c>
      <c r="H39">
        <v>6371.2592260660704</v>
      </c>
      <c r="I39" t="b">
        <v>1</v>
      </c>
      <c r="J39">
        <v>6374.5816223067704</v>
      </c>
      <c r="K39" t="b">
        <v>0</v>
      </c>
      <c r="L39">
        <v>-1445.11682088001</v>
      </c>
      <c r="M39" t="b">
        <v>0</v>
      </c>
      <c r="N39">
        <v>-1447.6525317020401</v>
      </c>
      <c r="O39" t="b">
        <v>0</v>
      </c>
      <c r="P39">
        <v>-1446.6406305380999</v>
      </c>
      <c r="Q39" t="b">
        <v>0</v>
      </c>
      <c r="R39">
        <v>-1446.1043263986701</v>
      </c>
      <c r="S39" t="b">
        <v>0</v>
      </c>
      <c r="T39">
        <v>2</v>
      </c>
      <c r="V39">
        <f t="shared" si="0"/>
        <v>-1447.6525317020401</v>
      </c>
      <c r="W39">
        <f>SMALL((R39,P39,N39,L39,J39,H39,F39,D39),2)</f>
        <v>-1446.6406305380999</v>
      </c>
      <c r="X39">
        <f t="shared" si="1"/>
        <v>-1.0119011639401378</v>
      </c>
      <c r="Y39" s="1">
        <f t="shared" si="2"/>
        <v>60.293216648748128</v>
      </c>
    </row>
    <row r="40" spans="1:25" x14ac:dyDescent="0.2">
      <c r="A40">
        <v>39</v>
      </c>
      <c r="B40" t="s">
        <v>26</v>
      </c>
      <c r="C40" t="s">
        <v>24</v>
      </c>
      <c r="D40">
        <v>7501.4164116377297</v>
      </c>
      <c r="E40" t="b">
        <v>1</v>
      </c>
      <c r="F40">
        <v>7461.4941856507703</v>
      </c>
      <c r="G40" t="b">
        <v>1</v>
      </c>
      <c r="H40">
        <v>7457.2428718200099</v>
      </c>
      <c r="I40" t="b">
        <v>1</v>
      </c>
      <c r="J40">
        <v>7471.71540190827</v>
      </c>
      <c r="K40" t="b">
        <v>1</v>
      </c>
      <c r="L40">
        <v>-1224.9357455305001</v>
      </c>
      <c r="M40" t="b">
        <v>1</v>
      </c>
      <c r="N40">
        <v>-1268.7849657684701</v>
      </c>
      <c r="O40" t="b">
        <v>1</v>
      </c>
      <c r="P40">
        <v>-1276.50783150035</v>
      </c>
      <c r="Q40" t="b">
        <v>1</v>
      </c>
      <c r="R40">
        <v>-1251.94734187316</v>
      </c>
      <c r="S40" t="b">
        <v>1</v>
      </c>
      <c r="T40">
        <v>2</v>
      </c>
      <c r="V40">
        <f t="shared" si="0"/>
        <v>-1276.50783150035</v>
      </c>
      <c r="W40">
        <f>SMALL((R40,P40,N40,L40,J40,H40,F40,D40),2)</f>
        <v>-1268.7849657684701</v>
      </c>
      <c r="X40">
        <f t="shared" si="1"/>
        <v>-7.7228657318798923</v>
      </c>
      <c r="Y40" s="1">
        <f t="shared" si="2"/>
        <v>2.1037833521181533</v>
      </c>
    </row>
    <row r="41" spans="1:25" x14ac:dyDescent="0.2">
      <c r="A41">
        <v>40</v>
      </c>
      <c r="B41" t="s">
        <v>26</v>
      </c>
      <c r="C41" t="s">
        <v>25</v>
      </c>
      <c r="D41">
        <v>7333.0262751742703</v>
      </c>
      <c r="E41" t="b">
        <v>0</v>
      </c>
      <c r="F41">
        <v>7334.8416379245</v>
      </c>
      <c r="G41" t="b">
        <v>0</v>
      </c>
      <c r="H41">
        <v>7325.5818777119603</v>
      </c>
      <c r="I41" t="b">
        <v>1</v>
      </c>
      <c r="J41">
        <v>7323.3343310079199</v>
      </c>
      <c r="K41" t="b">
        <v>1</v>
      </c>
      <c r="L41">
        <v>-1238.7492085736601</v>
      </c>
      <c r="M41" t="b">
        <v>1</v>
      </c>
      <c r="N41">
        <v>-1238.62095657756</v>
      </c>
      <c r="O41" t="b">
        <v>0</v>
      </c>
      <c r="P41">
        <v>-1242.6191283191899</v>
      </c>
      <c r="Q41" t="b">
        <v>1</v>
      </c>
      <c r="R41">
        <v>-1233.98013758601</v>
      </c>
      <c r="S41" t="b">
        <v>1</v>
      </c>
      <c r="T41">
        <v>2</v>
      </c>
      <c r="V41">
        <f t="shared" si="0"/>
        <v>-1242.6191283191899</v>
      </c>
      <c r="W41">
        <f>SMALL((R41,P41,N41,L41,J41,H41,F41,D41),2)</f>
        <v>-1238.7492085736601</v>
      </c>
      <c r="X41">
        <f t="shared" si="1"/>
        <v>-3.8699197455298417</v>
      </c>
      <c r="Y41" s="1">
        <f t="shared" si="2"/>
        <v>14.443006428640537</v>
      </c>
    </row>
    <row r="42" spans="1:25" x14ac:dyDescent="0.2">
      <c r="A42">
        <v>41</v>
      </c>
      <c r="B42" t="s">
        <v>27</v>
      </c>
      <c r="C42" t="s">
        <v>20</v>
      </c>
      <c r="D42">
        <v>15953.5064351731</v>
      </c>
      <c r="E42" t="b">
        <v>1</v>
      </c>
      <c r="F42">
        <v>15925.3067601319</v>
      </c>
      <c r="G42" t="b">
        <v>1</v>
      </c>
      <c r="H42">
        <v>15916.4810455797</v>
      </c>
      <c r="I42" t="b">
        <v>0</v>
      </c>
      <c r="J42">
        <v>15946.505102874</v>
      </c>
      <c r="K42" t="b">
        <v>1</v>
      </c>
      <c r="L42">
        <v>-3701.3349304420299</v>
      </c>
      <c r="M42" t="b">
        <v>1</v>
      </c>
      <c r="N42">
        <v>-3715.8346070243101</v>
      </c>
      <c r="O42" t="b">
        <v>1</v>
      </c>
      <c r="P42">
        <v>-3715.8281948878998</v>
      </c>
      <c r="Q42" t="b">
        <v>0</v>
      </c>
      <c r="R42">
        <v>-3685.4817932565702</v>
      </c>
      <c r="S42" t="b">
        <v>1</v>
      </c>
      <c r="T42">
        <v>2</v>
      </c>
      <c r="V42">
        <f t="shared" si="0"/>
        <v>-3715.8346070243101</v>
      </c>
      <c r="W42">
        <f>SMALL((R42,P42,N42,L42,J42,H42,F42,D42),2)</f>
        <v>-3715.8281948878998</v>
      </c>
      <c r="X42">
        <f t="shared" si="1"/>
        <v>-6.4121364102902589E-3</v>
      </c>
      <c r="Y42" s="1">
        <f t="shared" si="2"/>
        <v>99.679906574346091</v>
      </c>
    </row>
    <row r="43" spans="1:25" x14ac:dyDescent="0.2">
      <c r="A43">
        <v>42</v>
      </c>
      <c r="B43" t="s">
        <v>27</v>
      </c>
      <c r="C43" t="s">
        <v>22</v>
      </c>
      <c r="D43">
        <v>15807.7214593964</v>
      </c>
      <c r="E43" t="b">
        <v>1</v>
      </c>
      <c r="F43">
        <v>15789.5453047602</v>
      </c>
      <c r="G43" t="b">
        <v>1</v>
      </c>
      <c r="H43">
        <v>15789.251939637399</v>
      </c>
      <c r="I43" t="b">
        <v>0</v>
      </c>
      <c r="J43">
        <v>15813.825198393401</v>
      </c>
      <c r="K43" t="b">
        <v>1</v>
      </c>
      <c r="L43">
        <v>-3790.5720608115298</v>
      </c>
      <c r="M43" t="b">
        <v>0</v>
      </c>
      <c r="N43">
        <v>-3789.1210340852099</v>
      </c>
      <c r="O43" t="b">
        <v>0</v>
      </c>
      <c r="P43">
        <v>-3787.3039646164202</v>
      </c>
      <c r="Q43" t="b">
        <v>0</v>
      </c>
      <c r="R43">
        <v>-3790.6960670926501</v>
      </c>
      <c r="S43" t="b">
        <v>0</v>
      </c>
      <c r="T43">
        <v>2</v>
      </c>
      <c r="V43">
        <f t="shared" si="0"/>
        <v>-3790.6960670926501</v>
      </c>
      <c r="W43">
        <f>SMALL((R43,P43,N43,L43,J43,H43,F43,D43),2)</f>
        <v>-3790.5720608115298</v>
      </c>
      <c r="X43">
        <f t="shared" si="1"/>
        <v>-0.12400628112027334</v>
      </c>
      <c r="Y43" s="1">
        <f t="shared" si="2"/>
        <v>93.98799350369967</v>
      </c>
    </row>
    <row r="44" spans="1:25" x14ac:dyDescent="0.2">
      <c r="A44">
        <v>43</v>
      </c>
      <c r="B44" t="s">
        <v>27</v>
      </c>
      <c r="C44" t="s">
        <v>23</v>
      </c>
      <c r="D44">
        <v>17469.227129270901</v>
      </c>
      <c r="E44" t="b">
        <v>1</v>
      </c>
      <c r="F44">
        <v>17468.404714825301</v>
      </c>
      <c r="G44" t="b">
        <v>0</v>
      </c>
      <c r="H44">
        <v>17469.755296519401</v>
      </c>
      <c r="I44" t="b">
        <v>0</v>
      </c>
      <c r="J44">
        <v>17467.696585207199</v>
      </c>
      <c r="K44" t="b">
        <v>1</v>
      </c>
      <c r="L44">
        <v>-4007.91599007784</v>
      </c>
      <c r="M44" t="b">
        <v>1</v>
      </c>
      <c r="N44">
        <v>-4005.9534600695902</v>
      </c>
      <c r="O44" t="b">
        <v>0</v>
      </c>
      <c r="P44">
        <v>-4005.05640677062</v>
      </c>
      <c r="Q44" t="b">
        <v>0</v>
      </c>
      <c r="R44">
        <v>-4007.1971011846699</v>
      </c>
      <c r="S44" t="b">
        <v>1</v>
      </c>
      <c r="T44">
        <v>2</v>
      </c>
      <c r="V44">
        <f t="shared" si="0"/>
        <v>-4007.91599007784</v>
      </c>
      <c r="W44">
        <f>SMALL((R44,P44,N44,L44,J44,H44,F44,D44),2)</f>
        <v>-4007.1971011846699</v>
      </c>
      <c r="X44">
        <f t="shared" si="1"/>
        <v>-0.71888889317006033</v>
      </c>
      <c r="Y44" s="1">
        <f t="shared" si="2"/>
        <v>69.806403022173413</v>
      </c>
    </row>
    <row r="45" spans="1:25" x14ac:dyDescent="0.2">
      <c r="A45">
        <v>44</v>
      </c>
      <c r="B45" t="s">
        <v>27</v>
      </c>
      <c r="C45" t="s">
        <v>24</v>
      </c>
      <c r="D45">
        <v>19727.6474030395</v>
      </c>
      <c r="E45" t="b">
        <v>1</v>
      </c>
      <c r="F45">
        <v>19726.894656692999</v>
      </c>
      <c r="G45" t="b">
        <v>0</v>
      </c>
      <c r="H45">
        <v>19728.883911817698</v>
      </c>
      <c r="I45" t="b">
        <v>0</v>
      </c>
      <c r="J45">
        <v>19739.308438580101</v>
      </c>
      <c r="K45" t="b">
        <v>1</v>
      </c>
      <c r="L45">
        <v>-4488.70627386654</v>
      </c>
      <c r="M45" t="b">
        <v>1</v>
      </c>
      <c r="N45">
        <v>-4487.2430609987896</v>
      </c>
      <c r="O45" t="b">
        <v>0</v>
      </c>
      <c r="P45">
        <v>-4485.8282317728699</v>
      </c>
      <c r="Q45" t="b">
        <v>0</v>
      </c>
      <c r="R45">
        <v>-4461.9353062967502</v>
      </c>
      <c r="S45" t="b">
        <v>0</v>
      </c>
      <c r="T45">
        <v>2</v>
      </c>
      <c r="V45">
        <f t="shared" si="0"/>
        <v>-4488.70627386654</v>
      </c>
      <c r="W45">
        <f>SMALL((R45,P45,N45,L45,J45,H45,F45,D45),2)</f>
        <v>-4487.2430609987896</v>
      </c>
      <c r="X45">
        <f t="shared" si="1"/>
        <v>-1.4632128677503715</v>
      </c>
      <c r="Y45" s="1">
        <f t="shared" si="2"/>
        <v>48.113545664528004</v>
      </c>
    </row>
    <row r="46" spans="1:25" x14ac:dyDescent="0.2">
      <c r="A46">
        <v>45</v>
      </c>
      <c r="B46" t="s">
        <v>27</v>
      </c>
      <c r="C46" t="s">
        <v>25</v>
      </c>
      <c r="D46">
        <v>19399.287710572899</v>
      </c>
      <c r="E46" t="b">
        <v>0</v>
      </c>
      <c r="F46">
        <v>19400.883695797002</v>
      </c>
      <c r="G46" t="b">
        <v>0</v>
      </c>
      <c r="H46">
        <v>19401.303379522498</v>
      </c>
      <c r="I46" t="b">
        <v>0</v>
      </c>
      <c r="J46">
        <v>19393.478717300499</v>
      </c>
      <c r="K46" t="b">
        <v>1</v>
      </c>
      <c r="L46">
        <v>-4393.3064319563</v>
      </c>
      <c r="M46" t="b">
        <v>0</v>
      </c>
      <c r="N46">
        <v>-4398.4297952645502</v>
      </c>
      <c r="O46" t="b">
        <v>1</v>
      </c>
      <c r="P46">
        <v>-4397.07856208255</v>
      </c>
      <c r="Q46" t="b">
        <v>0</v>
      </c>
      <c r="R46">
        <v>-4393.1828619763501</v>
      </c>
      <c r="S46" t="b">
        <v>0</v>
      </c>
      <c r="T46">
        <v>2</v>
      </c>
      <c r="V46">
        <f t="shared" si="0"/>
        <v>-4398.4297952645502</v>
      </c>
      <c r="W46">
        <f>SMALL((R46,P46,N46,L46,J46,H46,F46,D46),2)</f>
        <v>-4397.07856208255</v>
      </c>
      <c r="X46">
        <f t="shared" si="1"/>
        <v>-1.3512331820002146</v>
      </c>
      <c r="Y46" s="1">
        <f t="shared" si="2"/>
        <v>50.884257610774597</v>
      </c>
    </row>
  </sheetData>
  <conditionalFormatting sqref="X2:X46">
    <cfRule type="cellIs" dxfId="3" priority="3" operator="greaterThan">
      <formula>-7</formula>
    </cfRule>
  </conditionalFormatting>
  <conditionalFormatting sqref="D2:R46">
    <cfRule type="cellIs" dxfId="2" priority="2" operator="equal">
      <formula>$V2</formula>
    </cfRule>
    <cfRule type="expression" dxfId="1" priority="1">
      <formula>E2=FALSE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Model_Comps_Wholesale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Ly</dc:creator>
  <cp:lastModifiedBy>Amina Ly</cp:lastModifiedBy>
  <dcterms:created xsi:type="dcterms:W3CDTF">2019-07-24T01:17:01Z</dcterms:created>
  <dcterms:modified xsi:type="dcterms:W3CDTF">2019-07-24T01:17:01Z</dcterms:modified>
</cp:coreProperties>
</file>