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odel-comps/"/>
    </mc:Choice>
  </mc:AlternateContent>
  <xr:revisionPtr revIDLastSave="0" documentId="13_ncr:40009_{D5C946CE-C34C-4747-A620-4C7D2397361F}" xr6:coauthVersionLast="43" xr6:coauthVersionMax="43" xr10:uidLastSave="{00000000-0000-0000-0000-000000000000}"/>
  <bookViews>
    <workbookView xWindow="80" yWindow="460" windowWidth="25440" windowHeight="15000"/>
  </bookViews>
  <sheets>
    <sheet name="modelcomps_august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W42" i="1" l="1"/>
  <c r="V42" i="1"/>
  <c r="W38" i="1"/>
  <c r="V38" i="1"/>
  <c r="W36" i="1"/>
  <c r="V36" i="1"/>
  <c r="W33" i="1"/>
  <c r="V33" i="1"/>
  <c r="Y32" i="1"/>
  <c r="W31" i="1"/>
  <c r="V31" i="1"/>
  <c r="W29" i="1"/>
  <c r="V29" i="1"/>
  <c r="W27" i="1"/>
  <c r="V27" i="1"/>
  <c r="W21" i="1"/>
  <c r="V21" i="1"/>
  <c r="W12" i="1"/>
  <c r="V12" i="1"/>
  <c r="W6" i="1"/>
  <c r="W3" i="1"/>
  <c r="W4" i="1"/>
  <c r="W5" i="1"/>
  <c r="W7" i="1"/>
  <c r="W8" i="1"/>
  <c r="W9" i="1"/>
  <c r="W10" i="1"/>
  <c r="W11" i="1"/>
  <c r="W13" i="1"/>
  <c r="W14" i="1"/>
  <c r="W15" i="1"/>
  <c r="W16" i="1"/>
  <c r="W17" i="1"/>
  <c r="W18" i="1"/>
  <c r="W19" i="1"/>
  <c r="W20" i="1"/>
  <c r="W22" i="1"/>
  <c r="W23" i="1"/>
  <c r="W24" i="1"/>
  <c r="W25" i="1"/>
  <c r="W26" i="1"/>
  <c r="W28" i="1"/>
  <c r="W30" i="1"/>
  <c r="W32" i="1"/>
  <c r="W34" i="1"/>
  <c r="W35" i="1"/>
  <c r="W37" i="1"/>
  <c r="W39" i="1"/>
  <c r="W40" i="1"/>
  <c r="W41" i="1"/>
  <c r="W43" i="1"/>
  <c r="W44" i="1"/>
  <c r="W45" i="1"/>
  <c r="W46" i="1"/>
  <c r="V3" i="1"/>
  <c r="X3" i="1" s="1"/>
  <c r="Y3" i="1" s="1"/>
  <c r="V4" i="1"/>
  <c r="X4" i="1" s="1"/>
  <c r="Y4" i="1" s="1"/>
  <c r="V5" i="1"/>
  <c r="V6" i="1"/>
  <c r="V7" i="1"/>
  <c r="X7" i="1" s="1"/>
  <c r="Y7" i="1" s="1"/>
  <c r="V8" i="1"/>
  <c r="X8" i="1" s="1"/>
  <c r="Y8" i="1" s="1"/>
  <c r="V9" i="1"/>
  <c r="V10" i="1"/>
  <c r="V11" i="1"/>
  <c r="X11" i="1" s="1"/>
  <c r="Y11" i="1" s="1"/>
  <c r="X12" i="1"/>
  <c r="Y12" i="1" s="1"/>
  <c r="V13" i="1"/>
  <c r="X13" i="1" s="1"/>
  <c r="Y13" i="1" s="1"/>
  <c r="V14" i="1"/>
  <c r="V15" i="1"/>
  <c r="V16" i="1"/>
  <c r="X16" i="1" s="1"/>
  <c r="Y16" i="1" s="1"/>
  <c r="V17" i="1"/>
  <c r="X17" i="1" s="1"/>
  <c r="V18" i="1"/>
  <c r="V19" i="1"/>
  <c r="V20" i="1"/>
  <c r="X20" i="1" s="1"/>
  <c r="Y20" i="1" s="1"/>
  <c r="V22" i="1"/>
  <c r="X22" i="1" s="1"/>
  <c r="V23" i="1"/>
  <c r="V24" i="1"/>
  <c r="V25" i="1"/>
  <c r="V26" i="1"/>
  <c r="X26" i="1" s="1"/>
  <c r="V28" i="1"/>
  <c r="V30" i="1"/>
  <c r="X30" i="1" s="1"/>
  <c r="Y30" i="1" s="1"/>
  <c r="V32" i="1"/>
  <c r="V34" i="1"/>
  <c r="X34" i="1" s="1"/>
  <c r="V35" i="1"/>
  <c r="V37" i="1"/>
  <c r="X37" i="1" s="1"/>
  <c r="Y37" i="1" s="1"/>
  <c r="X38" i="1"/>
  <c r="V39" i="1"/>
  <c r="V40" i="1"/>
  <c r="V41" i="1"/>
  <c r="X41" i="1" s="1"/>
  <c r="Y41" i="1" s="1"/>
  <c r="X42" i="1"/>
  <c r="V43" i="1"/>
  <c r="V44" i="1"/>
  <c r="V45" i="1"/>
  <c r="X45" i="1" s="1"/>
  <c r="V46" i="1"/>
  <c r="X46" i="1" s="1"/>
  <c r="W2" i="1"/>
  <c r="V2" i="1"/>
  <c r="X2" i="1" s="1"/>
  <c r="Y2" i="1" s="1"/>
  <c r="X33" i="1" l="1"/>
  <c r="Y33" i="1" s="1"/>
  <c r="X32" i="1"/>
  <c r="X44" i="1"/>
  <c r="Y44" i="1" s="1"/>
  <c r="X36" i="1"/>
  <c r="Y36" i="1" s="1"/>
  <c r="X24" i="1"/>
  <c r="Y24" i="1" s="1"/>
  <c r="X15" i="1"/>
  <c r="Y15" i="1" s="1"/>
  <c r="X43" i="1"/>
  <c r="Y43" i="1" s="1"/>
  <c r="X39" i="1"/>
  <c r="Y39" i="1" s="1"/>
  <c r="X35" i="1"/>
  <c r="Y35" i="1" s="1"/>
  <c r="X31" i="1"/>
  <c r="Y31" i="1" s="1"/>
  <c r="X27" i="1"/>
  <c r="Y27" i="1" s="1"/>
  <c r="X23" i="1"/>
  <c r="Y23" i="1" s="1"/>
  <c r="X18" i="1"/>
  <c r="Y18" i="1" s="1"/>
  <c r="X14" i="1"/>
  <c r="X10" i="1"/>
  <c r="Y10" i="1" s="1"/>
  <c r="X40" i="1"/>
  <c r="Y40" i="1" s="1"/>
  <c r="X28" i="1"/>
  <c r="Y28" i="1" s="1"/>
  <c r="X19" i="1"/>
  <c r="Y19" i="1" s="1"/>
  <c r="X9" i="1"/>
  <c r="Y9" i="1" s="1"/>
  <c r="X5" i="1"/>
  <c r="Y5" i="1" s="1"/>
  <c r="Y26" i="1"/>
  <c r="Y22" i="1"/>
  <c r="X6" i="1"/>
  <c r="Y6" i="1" s="1"/>
  <c r="Y42" i="1"/>
  <c r="Y14" i="1"/>
  <c r="Y45" i="1"/>
  <c r="X29" i="1"/>
  <c r="Y29" i="1" s="1"/>
  <c r="X25" i="1"/>
  <c r="Y25" i="1" s="1"/>
  <c r="X21" i="1"/>
  <c r="Y21" i="1" s="1"/>
  <c r="Y46" i="1"/>
  <c r="Y38" i="1"/>
  <c r="Y34" i="1"/>
</calcChain>
</file>

<file path=xl/sharedStrings.xml><?xml version="1.0" encoding="utf-8"?>
<sst xmlns="http://purl.oclc.org/ooxml/spreadsheetml/main" count="160" uniqueCount="35">
  <si>
    <t>Grain</t>
  </si>
  <si>
    <t>Time Period</t>
  </si>
  <si>
    <t>Linear_AIC</t>
  </si>
  <si>
    <t>Linear_Pvals</t>
  </si>
  <si>
    <t>2_AIC</t>
  </si>
  <si>
    <t>2_Pvals</t>
  </si>
  <si>
    <t>3_AIC</t>
  </si>
  <si>
    <t>3_Pvals</t>
  </si>
  <si>
    <t>Log_AIC</t>
  </si>
  <si>
    <t>Log_Pvals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</si>
  <si>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</si>
  <si>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</si>
  <si>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</si>
  <si>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</si>
  <si>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</si>
  <si>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</si>
  <si>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</si>
  <si>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</si>
  <si>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</si>
  <si>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</si>
  <si>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</si>
  <si>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</si>
  <si>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</si>
  <si>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</si>
  <si>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</si>
  <si>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</si>
  <si>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</si>
  <si>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 xml:space="preserve">Mins </t>
  </si>
  <si>
    <t>2nd Smallest</t>
  </si>
  <si>
    <t xml:space="preserve">Dif </t>
  </si>
  <si>
    <t>1st Choice</t>
  </si>
  <si>
    <t>Log_3</t>
  </si>
  <si>
    <t>Log_Log</t>
  </si>
  <si>
    <t>Log_2</t>
  </si>
  <si>
    <t>2nd Choice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</si>
</sst>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48"/>
  <sheetViews>
    <sheetView tabSelected="1" topLeftCell="K1" zoomScale="94" workbookViewId="0">
      <pane ySplit="1" topLeftCell="A19" activePane="bottomLeft" state="frozen"/>
      <selection activeCell="J1" sqref="J1"/>
      <selection pane="bottomLeft" activeCell="AA47" sqref="AA47"/>
    </sheetView>
  </sheetViews>
  <sheetFormatPr baseColWidth="10" defaultRowHeight="16" x14ac:dyDescent="0.2"/>
  <cols>
    <col min="25" max="25" width="10.83203125" style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27</v>
      </c>
      <c r="W1" t="s">
        <v>28</v>
      </c>
      <c r="X1" t="s">
        <v>29</v>
      </c>
      <c r="AA1" t="s">
        <v>30</v>
      </c>
      <c r="AB1" t="s">
        <v>34</v>
      </c>
    </row>
    <row r="2" spans="1:28" x14ac:dyDescent="0.2">
      <c r="A2">
        <v>1</v>
      </c>
      <c r="B2" t="s">
        <v>19</v>
      </c>
      <c r="C2" t="s">
        <v>20</v>
      </c>
      <c r="D2">
        <v>105074.24549161299</v>
      </c>
      <c r="E2" t="b">
        <v>1</v>
      </c>
      <c r="F2">
        <v>105008.15100661</v>
      </c>
      <c r="G2" t="b">
        <v>0</v>
      </c>
      <c r="H2">
        <v>104966.618416107</v>
      </c>
      <c r="I2" t="b">
        <v>1</v>
      </c>
      <c r="J2">
        <v>105170.99324943199</v>
      </c>
      <c r="K2" t="b">
        <v>1</v>
      </c>
      <c r="L2">
        <v>-2142.0914671165701</v>
      </c>
      <c r="M2" t="b">
        <v>1</v>
      </c>
      <c r="N2">
        <v>-2144.1328449939401</v>
      </c>
      <c r="O2" t="b">
        <v>0</v>
      </c>
      <c r="P2">
        <v>-2224.3526817218699</v>
      </c>
      <c r="Q2" t="b">
        <v>1</v>
      </c>
      <c r="R2">
        <v>-2160.3865388270701</v>
      </c>
      <c r="S2" t="b">
        <v>1</v>
      </c>
      <c r="T2">
        <v>0.25</v>
      </c>
      <c r="V2">
        <f>MIN(D2,F2,H2,J2,L2,N2,P2,R2)</f>
        <v>-2224.3526817218699</v>
      </c>
      <c r="W2">
        <f>SMALL((D2,F2,H2,J2,L2,N2,P2,R2),2)</f>
        <v>-2160.3865388270701</v>
      </c>
      <c r="X2">
        <f>V2-W2</f>
        <v>-63.966142894799759</v>
      </c>
      <c r="Y2" s="1">
        <f>EXP(X2/2)*100</f>
        <v>1.2880376447130774E-12</v>
      </c>
      <c r="AA2" t="s">
        <v>31</v>
      </c>
    </row>
    <row r="3" spans="1:28" x14ac:dyDescent="0.2">
      <c r="A3">
        <v>2</v>
      </c>
      <c r="B3" t="s">
        <v>19</v>
      </c>
      <c r="C3" t="s">
        <v>21</v>
      </c>
      <c r="D3">
        <v>102348.405749012</v>
      </c>
      <c r="E3" t="b">
        <v>1</v>
      </c>
      <c r="F3">
        <v>102295.245309509</v>
      </c>
      <c r="G3" t="b">
        <v>1</v>
      </c>
      <c r="H3">
        <v>102286.437095934</v>
      </c>
      <c r="I3" t="b">
        <v>1</v>
      </c>
      <c r="J3">
        <v>102303.107169922</v>
      </c>
      <c r="K3" t="b">
        <v>1</v>
      </c>
      <c r="L3">
        <v>-2024.8442187108899</v>
      </c>
      <c r="M3" t="b">
        <v>1</v>
      </c>
      <c r="N3">
        <v>-2121.7721479379802</v>
      </c>
      <c r="O3" t="b">
        <v>1</v>
      </c>
      <c r="P3">
        <v>-2191.5942914090501</v>
      </c>
      <c r="Q3" t="b">
        <v>1</v>
      </c>
      <c r="R3">
        <v>-2016.63360612571</v>
      </c>
      <c r="S3" t="b">
        <v>0</v>
      </c>
      <c r="T3">
        <v>0.25</v>
      </c>
      <c r="V3">
        <f>MIN(D3,F3,H3,J3,L3,N3,P3,R3)</f>
        <v>-2191.5942914090501</v>
      </c>
      <c r="W3">
        <f>SMALL((D3,F3,H3,J3,L3,N3,P3,R3),2)</f>
        <v>-2121.7721479379802</v>
      </c>
      <c r="X3">
        <f t="shared" ref="X3:X46" si="0">V3-W3</f>
        <v>-69.822143471069921</v>
      </c>
      <c r="Y3" s="1">
        <f t="shared" ref="Y3:Y16" si="1">EXP(X3/2)*100</f>
        <v>6.8915067827376448E-14</v>
      </c>
      <c r="AA3" t="s">
        <v>31</v>
      </c>
    </row>
    <row r="4" spans="1:28" x14ac:dyDescent="0.2">
      <c r="A4">
        <v>3</v>
      </c>
      <c r="B4" t="s">
        <v>19</v>
      </c>
      <c r="C4" t="s">
        <v>22</v>
      </c>
      <c r="D4">
        <v>99489.768834272007</v>
      </c>
      <c r="E4" t="b">
        <v>1</v>
      </c>
      <c r="F4">
        <v>99407.811388900198</v>
      </c>
      <c r="G4" t="b">
        <v>1</v>
      </c>
      <c r="H4">
        <v>99400.350703746197</v>
      </c>
      <c r="I4" t="b">
        <v>0</v>
      </c>
      <c r="J4">
        <v>99634.049500004199</v>
      </c>
      <c r="K4" t="b">
        <v>0</v>
      </c>
      <c r="L4">
        <v>-2474.8275755367199</v>
      </c>
      <c r="M4" t="b">
        <v>1</v>
      </c>
      <c r="N4">
        <v>-2542.54069489213</v>
      </c>
      <c r="O4" t="b">
        <v>1</v>
      </c>
      <c r="P4">
        <v>-2541.0372902272602</v>
      </c>
      <c r="Q4" t="b">
        <v>0</v>
      </c>
      <c r="R4">
        <v>-2361.2993498771998</v>
      </c>
      <c r="S4" t="b">
        <v>1</v>
      </c>
      <c r="T4">
        <v>0.25</v>
      </c>
      <c r="V4">
        <f>MIN(D4,F4,H4,J4,L4,N4,P4,R4)</f>
        <v>-2542.54069489213</v>
      </c>
      <c r="W4">
        <f>SMALL((D4,F4,H4,J4,L4,N4,P4,R4),2)</f>
        <v>-2541.0372902272602</v>
      </c>
      <c r="X4">
        <f t="shared" si="0"/>
        <v>-1.5034046648697768</v>
      </c>
      <c r="Y4" s="1">
        <f t="shared" si="1"/>
        <v>47.156311189286157</v>
      </c>
      <c r="AA4" t="s">
        <v>33</v>
      </c>
    </row>
    <row r="5" spans="1:28" x14ac:dyDescent="0.2">
      <c r="A5">
        <v>4</v>
      </c>
      <c r="B5" t="s">
        <v>19</v>
      </c>
      <c r="C5" t="s">
        <v>23</v>
      </c>
      <c r="D5">
        <v>102074.175409977</v>
      </c>
      <c r="E5" t="b">
        <v>0</v>
      </c>
      <c r="F5">
        <v>102075.635219068</v>
      </c>
      <c r="G5" t="b">
        <v>0</v>
      </c>
      <c r="H5">
        <v>102054.678932439</v>
      </c>
      <c r="I5" t="b">
        <v>1</v>
      </c>
      <c r="J5">
        <v>102074.342159543</v>
      </c>
      <c r="K5" t="b">
        <v>0</v>
      </c>
      <c r="L5">
        <v>-1975.62777596002</v>
      </c>
      <c r="M5" t="b">
        <v>0</v>
      </c>
      <c r="N5">
        <v>-1974.9808572478501</v>
      </c>
      <c r="O5" t="b">
        <v>0</v>
      </c>
      <c r="P5">
        <v>-2014.7290351204199</v>
      </c>
      <c r="Q5" t="b">
        <v>1</v>
      </c>
      <c r="R5">
        <v>-1978.3083444388899</v>
      </c>
      <c r="S5" t="b">
        <v>0</v>
      </c>
      <c r="T5">
        <v>0.25</v>
      </c>
      <c r="V5">
        <f>MIN(D5,F5,H5,J5,L5,N5,P5,R5)</f>
        <v>-2014.7290351204199</v>
      </c>
      <c r="W5">
        <f>SMALL((D5,F5,H5,J5,L5,N5,P5,R5),2)</f>
        <v>-1978.3083444388899</v>
      </c>
      <c r="X5">
        <f t="shared" si="0"/>
        <v>-36.420690681530004</v>
      </c>
      <c r="Y5" s="1">
        <f t="shared" si="1"/>
        <v>1.2340919089094822E-6</v>
      </c>
      <c r="AA5" t="s">
        <v>31</v>
      </c>
    </row>
    <row r="6" spans="1:28" x14ac:dyDescent="0.2">
      <c r="A6">
        <v>5</v>
      </c>
      <c r="B6" t="s">
        <v>19</v>
      </c>
      <c r="C6" t="s">
        <v>24</v>
      </c>
      <c r="D6">
        <v>97374.497019792907</v>
      </c>
      <c r="E6" t="b">
        <v>1</v>
      </c>
      <c r="F6">
        <v>97376.324564782597</v>
      </c>
      <c r="G6" t="b">
        <v>0</v>
      </c>
      <c r="H6">
        <v>97377.264245962098</v>
      </c>
      <c r="I6" t="b">
        <v>0</v>
      </c>
      <c r="J6">
        <v>97394.553033009506</v>
      </c>
      <c r="K6" t="b">
        <v>0</v>
      </c>
      <c r="L6">
        <v>-1662.9606706921099</v>
      </c>
      <c r="M6" t="b">
        <v>0</v>
      </c>
      <c r="N6">
        <v>-1683.8355897986301</v>
      </c>
      <c r="O6" t="b">
        <v>1</v>
      </c>
      <c r="P6">
        <v>-1683.3749828766299</v>
      </c>
      <c r="Q6" t="b">
        <v>0</v>
      </c>
      <c r="R6">
        <v>-1672.0402270887</v>
      </c>
      <c r="S6" t="b">
        <v>1</v>
      </c>
      <c r="T6">
        <v>0.25</v>
      </c>
      <c r="V6">
        <f>MIN(D6,F6,H6,J6,L6,N6,P6,R6)</f>
        <v>-1683.8355897986301</v>
      </c>
      <c r="W6">
        <f>SMALL((D6,F6,H6,J6,L6,N6,P6,R6),3)</f>
        <v>-1672.0402270887</v>
      </c>
      <c r="X6">
        <f t="shared" si="0"/>
        <v>-11.795362709930032</v>
      </c>
      <c r="Y6" s="1">
        <f t="shared" si="1"/>
        <v>0.27458039883755686</v>
      </c>
      <c r="AA6" t="s">
        <v>33</v>
      </c>
    </row>
    <row r="7" spans="1:28" x14ac:dyDescent="0.2">
      <c r="A7">
        <v>6</v>
      </c>
      <c r="B7" t="s">
        <v>25</v>
      </c>
      <c r="C7" t="s">
        <v>20</v>
      </c>
      <c r="D7">
        <v>36133.910558625699</v>
      </c>
      <c r="E7" t="b">
        <v>1</v>
      </c>
      <c r="F7">
        <v>36132.8621530686</v>
      </c>
      <c r="G7" t="b">
        <v>0</v>
      </c>
      <c r="H7">
        <v>36120.911912144802</v>
      </c>
      <c r="I7" t="b">
        <v>1</v>
      </c>
      <c r="J7">
        <v>36172.127207356498</v>
      </c>
      <c r="K7" t="b">
        <v>1</v>
      </c>
      <c r="L7">
        <v>-2786.8515608855901</v>
      </c>
      <c r="M7" t="b">
        <v>1</v>
      </c>
      <c r="N7">
        <v>-2806.5775582268702</v>
      </c>
      <c r="O7" t="b">
        <v>1</v>
      </c>
      <c r="P7">
        <v>-2804.5776870866098</v>
      </c>
      <c r="Q7" t="b">
        <v>0</v>
      </c>
      <c r="R7">
        <v>-2808.1788019866799</v>
      </c>
      <c r="S7" t="b">
        <v>1</v>
      </c>
      <c r="T7">
        <v>0.25</v>
      </c>
      <c r="V7">
        <f>MIN(D7,F7,H7,J7,L7,N7,P7,R7)</f>
        <v>-2808.1788019866799</v>
      </c>
      <c r="W7">
        <f>SMALL((D7,F7,H7,J7,L7,N7,P7,R7),2)</f>
        <v>-2806.5775582268702</v>
      </c>
      <c r="X7">
        <f t="shared" si="0"/>
        <v>-1.6012437598096767</v>
      </c>
      <c r="Y7" s="1">
        <f t="shared" si="1"/>
        <v>44.90496223312995</v>
      </c>
      <c r="AA7" t="s">
        <v>32</v>
      </c>
    </row>
    <row r="8" spans="1:28" x14ac:dyDescent="0.2">
      <c r="A8">
        <v>7</v>
      </c>
      <c r="B8" t="s">
        <v>25</v>
      </c>
      <c r="C8" t="s">
        <v>21</v>
      </c>
      <c r="D8">
        <v>44502.753590805602</v>
      </c>
      <c r="E8" t="b">
        <v>1</v>
      </c>
      <c r="F8">
        <v>44483.189764178598</v>
      </c>
      <c r="G8" t="b">
        <v>1</v>
      </c>
      <c r="H8">
        <v>44464.707226097104</v>
      </c>
      <c r="I8" t="b">
        <v>0</v>
      </c>
      <c r="J8">
        <v>44494.245443925298</v>
      </c>
      <c r="K8" t="b">
        <v>1</v>
      </c>
      <c r="L8">
        <v>-2690.3287116981201</v>
      </c>
      <c r="M8" t="b">
        <v>0</v>
      </c>
      <c r="N8">
        <v>-2716.6871311476998</v>
      </c>
      <c r="O8" t="b">
        <v>1</v>
      </c>
      <c r="P8">
        <v>-2714.8989706257598</v>
      </c>
      <c r="Q8" t="b">
        <v>0</v>
      </c>
      <c r="R8">
        <v>-2698.34059713755</v>
      </c>
      <c r="S8" t="b">
        <v>1</v>
      </c>
      <c r="T8">
        <v>0.25</v>
      </c>
      <c r="V8">
        <f>MIN(D8,F8,H8,J8,L8,N8,P8,R8)</f>
        <v>-2716.6871311476998</v>
      </c>
      <c r="W8">
        <f>SMALL((D8,F8,H8,J8,L8,N8,P8,R8),2)</f>
        <v>-2714.8989706257598</v>
      </c>
      <c r="X8">
        <f t="shared" si="0"/>
        <v>-1.7881605219399717</v>
      </c>
      <c r="Y8" s="1">
        <f t="shared" si="1"/>
        <v>40.898358387492159</v>
      </c>
      <c r="AA8" t="s">
        <v>33</v>
      </c>
    </row>
    <row r="9" spans="1:28" x14ac:dyDescent="0.2">
      <c r="A9">
        <v>8</v>
      </c>
      <c r="B9" t="s">
        <v>25</v>
      </c>
      <c r="C9" t="s">
        <v>22</v>
      </c>
      <c r="D9">
        <v>43178.187522112603</v>
      </c>
      <c r="E9" t="b">
        <v>1</v>
      </c>
      <c r="F9">
        <v>43125.4502424608</v>
      </c>
      <c r="G9" t="b">
        <v>1</v>
      </c>
      <c r="H9">
        <v>43115.904668758303</v>
      </c>
      <c r="I9" t="b">
        <v>0</v>
      </c>
      <c r="J9">
        <v>43199.074997207703</v>
      </c>
      <c r="K9" t="b">
        <v>0</v>
      </c>
      <c r="L9">
        <v>-2816.9190213410102</v>
      </c>
      <c r="M9" t="b">
        <v>0</v>
      </c>
      <c r="N9">
        <v>-2840.1451973383</v>
      </c>
      <c r="O9" t="b">
        <v>1</v>
      </c>
      <c r="P9">
        <v>-2847.7080658841301</v>
      </c>
      <c r="Q9" t="b">
        <v>1</v>
      </c>
      <c r="R9">
        <v>-2835.8239740115901</v>
      </c>
      <c r="S9" t="b">
        <v>1</v>
      </c>
      <c r="T9">
        <v>0.25</v>
      </c>
      <c r="V9">
        <f>MIN(D9,F9,H9,J9,L9,N9,P9,R9)</f>
        <v>-2847.7080658841301</v>
      </c>
      <c r="W9">
        <f>SMALL((D9,F9,H9,J9,L9,N9,P9,R9),2)</f>
        <v>-2840.1451973383</v>
      </c>
      <c r="X9">
        <f t="shared" si="0"/>
        <v>-7.5628685458300424</v>
      </c>
      <c r="Y9" s="1">
        <f t="shared" si="1"/>
        <v>2.2789980920437016</v>
      </c>
      <c r="AA9" t="s">
        <v>31</v>
      </c>
    </row>
    <row r="10" spans="1:28" x14ac:dyDescent="0.2">
      <c r="A10">
        <v>9</v>
      </c>
      <c r="B10" t="s">
        <v>25</v>
      </c>
      <c r="C10" t="s">
        <v>23</v>
      </c>
      <c r="D10">
        <v>46406.061011814898</v>
      </c>
      <c r="E10" t="b">
        <v>0</v>
      </c>
      <c r="F10">
        <v>46347.860340972402</v>
      </c>
      <c r="G10" t="b">
        <v>1</v>
      </c>
      <c r="H10">
        <v>46347.974555432003</v>
      </c>
      <c r="I10" t="b">
        <v>0</v>
      </c>
      <c r="J10">
        <v>46360.402328344702</v>
      </c>
      <c r="K10" t="b">
        <v>1</v>
      </c>
      <c r="L10">
        <v>-2659.6810516915898</v>
      </c>
      <c r="M10" t="b">
        <v>1</v>
      </c>
      <c r="N10">
        <v>-2714.72307604038</v>
      </c>
      <c r="O10" t="b">
        <v>1</v>
      </c>
      <c r="P10">
        <v>-2712.7424841754901</v>
      </c>
      <c r="Q10" t="b">
        <v>0</v>
      </c>
      <c r="R10">
        <v>-2725.8123009761998</v>
      </c>
      <c r="S10" t="b">
        <v>1</v>
      </c>
      <c r="T10">
        <v>0.25</v>
      </c>
      <c r="V10">
        <f>MIN(D10,F10,H10,J10,L10,N10,P10,R10)</f>
        <v>-2725.8123009761998</v>
      </c>
      <c r="W10">
        <f>SMALL((D10,F10,H10,J10,L10,N10,P10,R10),2)</f>
        <v>-2714.72307604038</v>
      </c>
      <c r="X10">
        <f t="shared" si="0"/>
        <v>-11.089224935819857</v>
      </c>
      <c r="Y10" s="1">
        <f t="shared" si="1"/>
        <v>0.39084575632771756</v>
      </c>
      <c r="AA10" t="s">
        <v>32</v>
      </c>
    </row>
    <row r="11" spans="1:28" x14ac:dyDescent="0.2">
      <c r="A11">
        <v>10</v>
      </c>
      <c r="B11" t="s">
        <v>25</v>
      </c>
      <c r="C11" t="s">
        <v>24</v>
      </c>
      <c r="D11">
        <v>41729.640952274502</v>
      </c>
      <c r="E11" t="b">
        <v>0</v>
      </c>
      <c r="F11">
        <v>41730.2381404646</v>
      </c>
      <c r="G11" t="b">
        <v>0</v>
      </c>
      <c r="H11">
        <v>41729.648433044502</v>
      </c>
      <c r="I11" t="b">
        <v>0</v>
      </c>
      <c r="J11">
        <v>41729.071721708002</v>
      </c>
      <c r="K11" t="b">
        <v>0</v>
      </c>
      <c r="L11">
        <v>-2350.9550592811202</v>
      </c>
      <c r="M11" t="b">
        <v>1</v>
      </c>
      <c r="N11">
        <v>-2348.9778580167599</v>
      </c>
      <c r="O11" t="b">
        <v>0</v>
      </c>
      <c r="P11">
        <v>-2357.8883410251001</v>
      </c>
      <c r="Q11" t="b">
        <v>1</v>
      </c>
      <c r="R11">
        <v>-2356.9493972066798</v>
      </c>
      <c r="S11" t="b">
        <v>1</v>
      </c>
      <c r="T11">
        <v>0.25</v>
      </c>
      <c r="V11">
        <f>MIN(D11,F11,H11,J11,L11,N11,P11,R11)</f>
        <v>-2357.8883410251001</v>
      </c>
      <c r="W11">
        <f>SMALL((D11,F11,H11,J11,L11,N11,P11,R11),2)</f>
        <v>-2356.9493972066798</v>
      </c>
      <c r="X11">
        <f t="shared" si="0"/>
        <v>-0.93894381842028452</v>
      </c>
      <c r="Y11" s="1">
        <f t="shared" si="1"/>
        <v>62.533241338984368</v>
      </c>
      <c r="AA11" t="s">
        <v>32</v>
      </c>
    </row>
    <row r="12" spans="1:28" x14ac:dyDescent="0.2">
      <c r="A12">
        <v>11</v>
      </c>
      <c r="B12" t="s">
        <v>26</v>
      </c>
      <c r="C12" t="s">
        <v>20</v>
      </c>
      <c r="D12">
        <v>78743.365332875997</v>
      </c>
      <c r="E12" t="b">
        <v>1</v>
      </c>
      <c r="F12">
        <v>78668.121638868004</v>
      </c>
      <c r="G12" t="b">
        <v>1</v>
      </c>
      <c r="H12">
        <v>78653.796558716902</v>
      </c>
      <c r="I12" t="b">
        <v>0</v>
      </c>
      <c r="J12">
        <v>78737.927315021603</v>
      </c>
      <c r="K12" t="b">
        <v>1</v>
      </c>
      <c r="L12">
        <v>-4085.9166570836701</v>
      </c>
      <c r="M12" t="b">
        <v>1</v>
      </c>
      <c r="N12">
        <v>-4203.8820077767195</v>
      </c>
      <c r="O12" t="b">
        <v>1</v>
      </c>
      <c r="P12">
        <v>-4205.0812458519104</v>
      </c>
      <c r="Q12" t="b">
        <v>0</v>
      </c>
      <c r="R12">
        <v>-4195.8869895280604</v>
      </c>
      <c r="S12" t="b">
        <v>1</v>
      </c>
      <c r="T12">
        <v>0.25</v>
      </c>
      <c r="V12">
        <f>MIN(D12,F12,H12,J12,L12,N12,R12)</f>
        <v>-4203.8820077767195</v>
      </c>
      <c r="W12">
        <f>SMALL((D12,F12,H12,J12,L12,N12,P12,R12),3)</f>
        <v>-4195.8869895280604</v>
      </c>
      <c r="X12">
        <f t="shared" si="0"/>
        <v>-7.9950182486591075</v>
      </c>
      <c r="Y12" s="1">
        <f t="shared" si="1"/>
        <v>1.836131773457597</v>
      </c>
      <c r="AA12" t="s">
        <v>33</v>
      </c>
    </row>
    <row r="13" spans="1:28" x14ac:dyDescent="0.2">
      <c r="A13">
        <v>12</v>
      </c>
      <c r="B13" t="s">
        <v>26</v>
      </c>
      <c r="C13" t="s">
        <v>21</v>
      </c>
      <c r="D13">
        <v>83106.3771866842</v>
      </c>
      <c r="E13" t="b">
        <v>1</v>
      </c>
      <c r="F13">
        <v>83071.621296482102</v>
      </c>
      <c r="G13" t="b">
        <v>1</v>
      </c>
      <c r="H13">
        <v>83065.471509022507</v>
      </c>
      <c r="I13" t="b">
        <v>0</v>
      </c>
      <c r="J13">
        <v>83113.396161401295</v>
      </c>
      <c r="K13" t="b">
        <v>1</v>
      </c>
      <c r="L13">
        <v>-6069.1355920854103</v>
      </c>
      <c r="M13" t="b">
        <v>0</v>
      </c>
      <c r="N13">
        <v>-6075.8379235706198</v>
      </c>
      <c r="O13" t="b">
        <v>1</v>
      </c>
      <c r="P13">
        <v>-6097.6160289599602</v>
      </c>
      <c r="Q13" t="b">
        <v>1</v>
      </c>
      <c r="R13">
        <v>-6077.79252509664</v>
      </c>
      <c r="S13" t="b">
        <v>1</v>
      </c>
      <c r="T13">
        <v>0.25</v>
      </c>
      <c r="V13">
        <f>MIN(D13,F13,H13,J13,L13,N13,P13,R13)</f>
        <v>-6097.6160289599602</v>
      </c>
      <c r="W13">
        <f>SMALL((D13,F13,H13,J13,L13,N13,P13,R13),2)</f>
        <v>-6077.79252509664</v>
      </c>
      <c r="X13">
        <f t="shared" si="0"/>
        <v>-19.823503863320184</v>
      </c>
      <c r="Y13" s="1">
        <f t="shared" si="1"/>
        <v>4.9588483848755369E-3</v>
      </c>
      <c r="AA13" t="s">
        <v>31</v>
      </c>
    </row>
    <row r="14" spans="1:28" x14ac:dyDescent="0.2">
      <c r="A14">
        <v>13</v>
      </c>
      <c r="B14" t="s">
        <v>26</v>
      </c>
      <c r="C14" t="s">
        <v>22</v>
      </c>
      <c r="D14">
        <v>87992.880456166298</v>
      </c>
      <c r="E14" t="b">
        <v>1</v>
      </c>
      <c r="F14">
        <v>87994.581346110805</v>
      </c>
      <c r="G14" t="b">
        <v>0</v>
      </c>
      <c r="H14">
        <v>87995.316963908495</v>
      </c>
      <c r="I14" t="b">
        <v>0</v>
      </c>
      <c r="J14">
        <v>88030.332600013498</v>
      </c>
      <c r="K14" t="b">
        <v>1</v>
      </c>
      <c r="L14">
        <v>-4454.6300052207498</v>
      </c>
      <c r="M14" t="b">
        <v>1</v>
      </c>
      <c r="N14">
        <v>-4456.1053961711104</v>
      </c>
      <c r="O14" t="b">
        <v>0</v>
      </c>
      <c r="P14">
        <v>-4464.64356792131</v>
      </c>
      <c r="Q14" t="b">
        <v>1</v>
      </c>
      <c r="R14">
        <v>-4445.5281117275799</v>
      </c>
      <c r="S14" t="b">
        <v>1</v>
      </c>
      <c r="T14">
        <v>0.25</v>
      </c>
      <c r="V14">
        <f>MIN(D14,F14,H14,J14,L14,N14,P14,R14)</f>
        <v>-4464.64356792131</v>
      </c>
      <c r="W14">
        <f>SMALL((D14,F14,H14,J14,L14,N14,P14,R14),2)</f>
        <v>-4456.1053961711104</v>
      </c>
      <c r="X14">
        <f t="shared" si="0"/>
        <v>-8.5381717501995809</v>
      </c>
      <c r="Y14" s="1">
        <f t="shared" si="1"/>
        <v>1.3994570093007652</v>
      </c>
      <c r="AA14" t="s">
        <v>31</v>
      </c>
    </row>
    <row r="15" spans="1:28" x14ac:dyDescent="0.2">
      <c r="A15">
        <v>14</v>
      </c>
      <c r="B15" t="s">
        <v>26</v>
      </c>
      <c r="C15" t="s">
        <v>23</v>
      </c>
      <c r="D15">
        <v>92717.134538783794</v>
      </c>
      <c r="E15" t="b">
        <v>1</v>
      </c>
      <c r="F15">
        <v>92718.158913866297</v>
      </c>
      <c r="G15" t="b">
        <v>0</v>
      </c>
      <c r="H15">
        <v>92678.484811536298</v>
      </c>
      <c r="I15" t="b">
        <v>1</v>
      </c>
      <c r="J15">
        <v>92707.132530643998</v>
      </c>
      <c r="K15" t="b">
        <v>1</v>
      </c>
      <c r="L15">
        <v>-4843.1174850144998</v>
      </c>
      <c r="M15" t="b">
        <v>1</v>
      </c>
      <c r="N15">
        <v>-4855.0936161108502</v>
      </c>
      <c r="O15" t="b">
        <v>1</v>
      </c>
      <c r="P15">
        <v>-4907.61933362525</v>
      </c>
      <c r="Q15" t="b">
        <v>1</v>
      </c>
      <c r="R15">
        <v>-4895.3691372760304</v>
      </c>
      <c r="S15" t="b">
        <v>1</v>
      </c>
      <c r="T15">
        <v>0.25</v>
      </c>
      <c r="V15">
        <f>MIN(D15,F15,H15,J15,L15,N15,P15,R15)</f>
        <v>-4907.61933362525</v>
      </c>
      <c r="W15">
        <f>SMALL((D15,F15,H15,J15,L15,N15,P15,R15),2)</f>
        <v>-4895.3691372760304</v>
      </c>
      <c r="X15">
        <f t="shared" si="0"/>
        <v>-12.25019634921955</v>
      </c>
      <c r="Y15" s="1">
        <f t="shared" si="1"/>
        <v>0.21872763726374236</v>
      </c>
      <c r="AA15" t="s">
        <v>31</v>
      </c>
    </row>
    <row r="16" spans="1:28" x14ac:dyDescent="0.2">
      <c r="A16">
        <v>15</v>
      </c>
      <c r="B16" t="s">
        <v>26</v>
      </c>
      <c r="C16" t="s">
        <v>24</v>
      </c>
      <c r="D16">
        <v>90908.381305432107</v>
      </c>
      <c r="E16" t="b">
        <v>0</v>
      </c>
      <c r="F16">
        <v>90909.774446697702</v>
      </c>
      <c r="G16" t="b">
        <v>0</v>
      </c>
      <c r="H16">
        <v>90911.375957450495</v>
      </c>
      <c r="I16" t="b">
        <v>0</v>
      </c>
      <c r="J16">
        <v>90908.093320729502</v>
      </c>
      <c r="K16" t="b">
        <v>0</v>
      </c>
      <c r="L16">
        <v>-4717.2974928132198</v>
      </c>
      <c r="M16" t="b">
        <v>1</v>
      </c>
      <c r="N16">
        <v>-4739.6739716587899</v>
      </c>
      <c r="O16" t="b">
        <v>1</v>
      </c>
      <c r="P16">
        <v>-4739.0906346386</v>
      </c>
      <c r="Q16" t="b">
        <v>0</v>
      </c>
      <c r="R16">
        <v>-4709.1011778247002</v>
      </c>
      <c r="S16" t="b">
        <v>0</v>
      </c>
      <c r="T16">
        <v>0.25</v>
      </c>
      <c r="V16">
        <f>MIN(D16,F16,H16,J16,L16,N16,P16,R16)</f>
        <v>-4739.6739716587899</v>
      </c>
      <c r="W16">
        <f>SMALL((D16,F16,H16,J16,L16,N16,P16,R16),2)</f>
        <v>-4739.0906346386</v>
      </c>
      <c r="X16">
        <f t="shared" si="0"/>
        <v>-0.58333702018990152</v>
      </c>
      <c r="Y16" s="1">
        <f t="shared" si="1"/>
        <v>74.701612323851293</v>
      </c>
      <c r="AA16" t="s">
        <v>33</v>
      </c>
    </row>
    <row r="17" spans="1:27" x14ac:dyDescent="0.2">
      <c r="A17">
        <v>16</v>
      </c>
      <c r="B17" t="s">
        <v>19</v>
      </c>
      <c r="C17" t="s">
        <v>20</v>
      </c>
      <c r="D17">
        <v>105043.23744326</v>
      </c>
      <c r="E17" t="b">
        <v>1</v>
      </c>
      <c r="F17">
        <v>104870.20433156</v>
      </c>
      <c r="G17" t="b">
        <v>1</v>
      </c>
      <c r="H17">
        <v>104707.312591266</v>
      </c>
      <c r="I17" t="b">
        <v>1</v>
      </c>
      <c r="J17">
        <v>105112.14472847201</v>
      </c>
      <c r="K17" t="b">
        <v>1</v>
      </c>
      <c r="L17">
        <v>-2233.1452062762801</v>
      </c>
      <c r="M17" t="b">
        <v>0</v>
      </c>
      <c r="N17">
        <v>-2231.3950775163898</v>
      </c>
      <c r="O17" t="b">
        <v>0</v>
      </c>
      <c r="P17">
        <v>-2312.8257086521398</v>
      </c>
      <c r="Q17" t="b">
        <v>1</v>
      </c>
      <c r="R17">
        <v>-2256.2311266760198</v>
      </c>
      <c r="S17" t="b">
        <v>1</v>
      </c>
      <c r="T17">
        <v>1</v>
      </c>
      <c r="V17">
        <f>MIN(D17,F17,H17,J17,L17,N17,P17,R17)</f>
        <v>-2312.8257086521398</v>
      </c>
      <c r="W17">
        <f>SMALL((D17,F17,H17,J17,L17,N17,P17,R17),2)</f>
        <v>-2256.2311266760198</v>
      </c>
      <c r="X17">
        <f t="shared" si="0"/>
        <v>-56.594581976120026</v>
      </c>
      <c r="AA17" t="s">
        <v>31</v>
      </c>
    </row>
    <row r="18" spans="1:27" x14ac:dyDescent="0.2">
      <c r="A18">
        <v>17</v>
      </c>
      <c r="B18" t="s">
        <v>19</v>
      </c>
      <c r="C18" t="s">
        <v>21</v>
      </c>
      <c r="D18">
        <v>102230.614927513</v>
      </c>
      <c r="E18" t="b">
        <v>1</v>
      </c>
      <c r="F18">
        <v>102214.530852874</v>
      </c>
      <c r="G18" t="b">
        <v>1</v>
      </c>
      <c r="H18">
        <v>102182.807381757</v>
      </c>
      <c r="I18" t="b">
        <v>1</v>
      </c>
      <c r="J18">
        <v>102218.949456699</v>
      </c>
      <c r="K18" t="b">
        <v>1</v>
      </c>
      <c r="L18">
        <v>-2186.1953121189399</v>
      </c>
      <c r="M18" t="b">
        <v>1</v>
      </c>
      <c r="N18">
        <v>-2315.20364161818</v>
      </c>
      <c r="O18" t="b">
        <v>1</v>
      </c>
      <c r="P18">
        <v>-2333.86413562602</v>
      </c>
      <c r="Q18" t="b">
        <v>1</v>
      </c>
      <c r="R18">
        <v>-2172.4270342465402</v>
      </c>
      <c r="S18" t="b">
        <v>0</v>
      </c>
      <c r="T18">
        <v>1</v>
      </c>
      <c r="V18">
        <f>MIN(D18,F18,H18,J18,L18,N18,P18,R18)</f>
        <v>-2333.86413562602</v>
      </c>
      <c r="W18">
        <f>SMALL((D18,F18,H18,J18,L18,N18,P18,R18),2)</f>
        <v>-2315.20364161818</v>
      </c>
      <c r="X18">
        <f t="shared" si="0"/>
        <v>-18.660494007840043</v>
      </c>
      <c r="Y18" s="1">
        <f>EXP(X18/2)*100</f>
        <v>8.8700325062032979E-3</v>
      </c>
      <c r="AA18" t="s">
        <v>31</v>
      </c>
    </row>
    <row r="19" spans="1:27" x14ac:dyDescent="0.2">
      <c r="A19">
        <v>18</v>
      </c>
      <c r="B19" t="s">
        <v>19</v>
      </c>
      <c r="C19" t="s">
        <v>22</v>
      </c>
      <c r="D19">
        <v>99426.917063811401</v>
      </c>
      <c r="E19" t="b">
        <v>1</v>
      </c>
      <c r="F19">
        <v>99348.815066198295</v>
      </c>
      <c r="G19" t="b">
        <v>1</v>
      </c>
      <c r="H19">
        <v>99349.545455416999</v>
      </c>
      <c r="I19" t="b">
        <v>0</v>
      </c>
      <c r="J19">
        <v>99537.4800418308</v>
      </c>
      <c r="K19" t="b">
        <v>0</v>
      </c>
      <c r="L19">
        <v>-2620.8266537303398</v>
      </c>
      <c r="M19" t="b">
        <v>1</v>
      </c>
      <c r="N19">
        <v>-2739.0890399423602</v>
      </c>
      <c r="O19" t="b">
        <v>1</v>
      </c>
      <c r="P19">
        <v>-2746.50667292871</v>
      </c>
      <c r="Q19" t="b">
        <v>1</v>
      </c>
      <c r="R19">
        <v>-2509.26246343499</v>
      </c>
      <c r="S19" t="b">
        <v>1</v>
      </c>
      <c r="T19">
        <v>1</v>
      </c>
      <c r="V19">
        <f>MIN(D19,F19,H19,J19,L19,N19,P19,R19)</f>
        <v>-2746.50667292871</v>
      </c>
      <c r="W19">
        <f>SMALL((D19,F19,H19,J19,L19,N19,P19,R19),2)</f>
        <v>-2739.0890399423602</v>
      </c>
      <c r="X19">
        <f t="shared" si="0"/>
        <v>-7.4176329863498722</v>
      </c>
      <c r="Y19" s="1">
        <f t="shared" ref="Y19:Y33" si="2">EXP(X19/2)*100</f>
        <v>2.4506509736961677</v>
      </c>
      <c r="AA19" s="2" t="s">
        <v>31</v>
      </c>
    </row>
    <row r="20" spans="1:27" x14ac:dyDescent="0.2">
      <c r="A20">
        <v>19</v>
      </c>
      <c r="B20" t="s">
        <v>19</v>
      </c>
      <c r="C20" t="s">
        <v>23</v>
      </c>
      <c r="D20">
        <v>101807.787893238</v>
      </c>
      <c r="E20" t="b">
        <v>0</v>
      </c>
      <c r="F20">
        <v>101809.767991449</v>
      </c>
      <c r="G20" t="b">
        <v>0</v>
      </c>
      <c r="H20">
        <v>101759.690238411</v>
      </c>
      <c r="I20" t="b">
        <v>1</v>
      </c>
      <c r="J20">
        <v>101808.377075379</v>
      </c>
      <c r="K20" t="b">
        <v>0</v>
      </c>
      <c r="L20">
        <v>-2171.3402072961999</v>
      </c>
      <c r="M20" t="b">
        <v>0</v>
      </c>
      <c r="N20">
        <v>-2173.9744158929002</v>
      </c>
      <c r="O20" t="b">
        <v>0</v>
      </c>
      <c r="P20">
        <v>-2262.30402646733</v>
      </c>
      <c r="Q20" t="b">
        <v>1</v>
      </c>
      <c r="R20">
        <v>-2187.4387986338302</v>
      </c>
      <c r="S20" t="b">
        <v>1</v>
      </c>
      <c r="T20">
        <v>1</v>
      </c>
      <c r="V20">
        <f>MIN(D20,F20,H20,J20,L20,N20,P20,R20)</f>
        <v>-2262.30402646733</v>
      </c>
      <c r="W20">
        <f>SMALL((D20,F20,H20,J20,L20,N20,P20,R20),2)</f>
        <v>-2187.4387986338302</v>
      </c>
      <c r="X20">
        <f t="shared" si="0"/>
        <v>-74.86522783349983</v>
      </c>
      <c r="Y20" s="1">
        <f t="shared" si="2"/>
        <v>5.5363346382478608E-15</v>
      </c>
      <c r="AA20" s="2" t="s">
        <v>31</v>
      </c>
    </row>
    <row r="21" spans="1:27" x14ac:dyDescent="0.2">
      <c r="A21">
        <v>20</v>
      </c>
      <c r="B21" t="s">
        <v>19</v>
      </c>
      <c r="C21" t="s">
        <v>24</v>
      </c>
      <c r="D21">
        <v>96926.494419872804</v>
      </c>
      <c r="E21" t="b">
        <v>1</v>
      </c>
      <c r="F21">
        <v>96928.451874347695</v>
      </c>
      <c r="G21" t="b">
        <v>0</v>
      </c>
      <c r="H21">
        <v>96930.448712522397</v>
      </c>
      <c r="I21" t="b">
        <v>0</v>
      </c>
      <c r="J21">
        <v>96942.479287799797</v>
      </c>
      <c r="K21" t="b">
        <v>1</v>
      </c>
      <c r="L21">
        <v>-1877.0126274353599</v>
      </c>
      <c r="M21" t="b">
        <v>0</v>
      </c>
      <c r="N21">
        <v>-1906.8673925775399</v>
      </c>
      <c r="O21" t="b">
        <v>1</v>
      </c>
      <c r="P21">
        <v>-1908.25035100899</v>
      </c>
      <c r="Q21" t="b">
        <v>0</v>
      </c>
      <c r="R21">
        <v>-1894.4730127923899</v>
      </c>
      <c r="S21" t="b">
        <v>1</v>
      </c>
      <c r="T21">
        <v>1</v>
      </c>
      <c r="V21">
        <f>MIN(D21,F21,H21,J21,L21,N21,R21)</f>
        <v>-1906.8673925775399</v>
      </c>
      <c r="W21">
        <f>SMALL((D21,F21,H21,J21,L21,N21,P21,R21),3)</f>
        <v>-1894.4730127923899</v>
      </c>
      <c r="X21">
        <f t="shared" si="0"/>
        <v>-12.394379785150022</v>
      </c>
      <c r="Y21" s="1">
        <f t="shared" si="2"/>
        <v>0.20351415748125221</v>
      </c>
      <c r="AA21" t="s">
        <v>33</v>
      </c>
    </row>
    <row r="22" spans="1:27" x14ac:dyDescent="0.2">
      <c r="A22">
        <v>21</v>
      </c>
      <c r="B22" t="s">
        <v>25</v>
      </c>
      <c r="C22" t="s">
        <v>20</v>
      </c>
      <c r="D22">
        <v>36185.566969733401</v>
      </c>
      <c r="E22" t="b">
        <v>1</v>
      </c>
      <c r="F22">
        <v>36171.167385558598</v>
      </c>
      <c r="G22" t="b">
        <v>0</v>
      </c>
      <c r="H22">
        <v>36166.671710205701</v>
      </c>
      <c r="I22" t="b">
        <v>1</v>
      </c>
      <c r="J22">
        <v>36255.063856745903</v>
      </c>
      <c r="K22" t="b">
        <v>1</v>
      </c>
      <c r="L22">
        <v>-2846.2942245036802</v>
      </c>
      <c r="M22" t="b">
        <v>1</v>
      </c>
      <c r="N22">
        <v>-2859.9268277148299</v>
      </c>
      <c r="O22" t="b">
        <v>1</v>
      </c>
      <c r="P22">
        <v>-2858.1699919724801</v>
      </c>
      <c r="Q22" t="b">
        <v>0</v>
      </c>
      <c r="R22">
        <v>-2858.8812792048502</v>
      </c>
      <c r="S22" t="b">
        <v>1</v>
      </c>
      <c r="T22">
        <v>1</v>
      </c>
      <c r="V22">
        <f>MIN(D22,F22,H22,J22,L22,N22,P22,R22)</f>
        <v>-2859.9268277148299</v>
      </c>
      <c r="W22">
        <f>SMALL((D22,F22,H22,J22,L22,N22,P22,R22),2)</f>
        <v>-2858.8812792048502</v>
      </c>
      <c r="X22">
        <f t="shared" si="0"/>
        <v>-1.0455485099796533</v>
      </c>
      <c r="Y22" s="1">
        <f t="shared" si="2"/>
        <v>59.287348212014557</v>
      </c>
      <c r="AA22" s="2" t="s">
        <v>33</v>
      </c>
    </row>
    <row r="23" spans="1:27" x14ac:dyDescent="0.2">
      <c r="A23">
        <v>22</v>
      </c>
      <c r="B23" t="s">
        <v>25</v>
      </c>
      <c r="C23" t="s">
        <v>21</v>
      </c>
      <c r="D23">
        <v>44726.809086438399</v>
      </c>
      <c r="E23" t="b">
        <v>1</v>
      </c>
      <c r="F23">
        <v>44713.235352930104</v>
      </c>
      <c r="G23" t="b">
        <v>1</v>
      </c>
      <c r="H23">
        <v>44713.091607012902</v>
      </c>
      <c r="I23" t="b">
        <v>0</v>
      </c>
      <c r="J23">
        <v>44719.549149632898</v>
      </c>
      <c r="K23" t="b">
        <v>1</v>
      </c>
      <c r="L23">
        <v>-2739.5180153551701</v>
      </c>
      <c r="M23" t="b">
        <v>0</v>
      </c>
      <c r="N23">
        <v>-2780.2598524803302</v>
      </c>
      <c r="O23" t="b">
        <v>1</v>
      </c>
      <c r="P23">
        <v>-2779.3797370746802</v>
      </c>
      <c r="Q23" t="b">
        <v>0</v>
      </c>
      <c r="R23">
        <v>-2746.1091408357902</v>
      </c>
      <c r="S23" t="b">
        <v>1</v>
      </c>
      <c r="T23">
        <v>1</v>
      </c>
      <c r="V23">
        <f>MIN(D23,F23,H23,J23,L23,N23,P23,R23)</f>
        <v>-2780.2598524803302</v>
      </c>
      <c r="W23">
        <f>SMALL((D23,F23,H23,J23,L23,N23,P23,R23),2)</f>
        <v>-2779.3797370746802</v>
      </c>
      <c r="X23">
        <f t="shared" si="0"/>
        <v>-0.88011540565003088</v>
      </c>
      <c r="Y23" s="1">
        <f t="shared" si="2"/>
        <v>64.399925943440834</v>
      </c>
      <c r="AA23" s="2" t="s">
        <v>33</v>
      </c>
    </row>
    <row r="24" spans="1:27" x14ac:dyDescent="0.2">
      <c r="A24">
        <v>23</v>
      </c>
      <c r="B24" t="s">
        <v>25</v>
      </c>
      <c r="C24" t="s">
        <v>22</v>
      </c>
      <c r="D24">
        <v>43321.5692434089</v>
      </c>
      <c r="E24" t="b">
        <v>1</v>
      </c>
      <c r="F24">
        <v>43272.784573250901</v>
      </c>
      <c r="G24" t="b">
        <v>1</v>
      </c>
      <c r="H24">
        <v>43271.517051832998</v>
      </c>
      <c r="I24" t="b">
        <v>0</v>
      </c>
      <c r="J24">
        <v>43342.6671041394</v>
      </c>
      <c r="K24" t="b">
        <v>0</v>
      </c>
      <c r="L24">
        <v>-2869.1227611170598</v>
      </c>
      <c r="M24" t="b">
        <v>0</v>
      </c>
      <c r="N24">
        <v>-2907.3083627568399</v>
      </c>
      <c r="O24" t="b">
        <v>1</v>
      </c>
      <c r="P24">
        <v>-2925.2475467546301</v>
      </c>
      <c r="Q24" t="b">
        <v>1</v>
      </c>
      <c r="R24">
        <v>-2889.0253443255901</v>
      </c>
      <c r="S24" t="b">
        <v>1</v>
      </c>
      <c r="T24">
        <v>1</v>
      </c>
      <c r="V24">
        <f>MIN(D24,F24,H24,J24,L24,N24,P24,R24)</f>
        <v>-2925.2475467546301</v>
      </c>
      <c r="W24">
        <f>SMALL((D24,F24,H24,J24,L24,N24,P24,R24),2)</f>
        <v>-2907.3083627568399</v>
      </c>
      <c r="X24">
        <f t="shared" si="0"/>
        <v>-17.939183997790224</v>
      </c>
      <c r="Y24" s="1">
        <f t="shared" si="2"/>
        <v>1.2722008750430018E-2</v>
      </c>
      <c r="AA24" s="2" t="s">
        <v>31</v>
      </c>
    </row>
    <row r="25" spans="1:27" x14ac:dyDescent="0.2">
      <c r="A25">
        <v>24</v>
      </c>
      <c r="B25" t="s">
        <v>25</v>
      </c>
      <c r="C25" t="s">
        <v>23</v>
      </c>
      <c r="D25">
        <v>46474.554093392901</v>
      </c>
      <c r="E25" t="b">
        <v>0</v>
      </c>
      <c r="F25">
        <v>46443.440539847201</v>
      </c>
      <c r="G25" t="b">
        <v>1</v>
      </c>
      <c r="H25">
        <v>46443.844545831002</v>
      </c>
      <c r="I25" t="b">
        <v>0</v>
      </c>
      <c r="J25">
        <v>46453.034361793201</v>
      </c>
      <c r="K25" t="b">
        <v>1</v>
      </c>
      <c r="L25">
        <v>-2746.4071280122098</v>
      </c>
      <c r="M25" t="b">
        <v>1</v>
      </c>
      <c r="N25">
        <v>-2769.6591215261901</v>
      </c>
      <c r="O25" t="b">
        <v>1</v>
      </c>
      <c r="P25">
        <v>-2768.0190435335899</v>
      </c>
      <c r="Q25" t="b">
        <v>0</v>
      </c>
      <c r="R25">
        <v>-2776.9144173355498</v>
      </c>
      <c r="S25" t="b">
        <v>1</v>
      </c>
      <c r="T25">
        <v>1</v>
      </c>
      <c r="V25">
        <f>MIN(D25,F25,H25,J25,L25,N25,P25,R25)</f>
        <v>-2776.9144173355498</v>
      </c>
      <c r="W25">
        <f>SMALL((D25,F25,H25,J25,L25,N25,P25,R25),2)</f>
        <v>-2769.6591215261901</v>
      </c>
      <c r="X25">
        <f t="shared" si="0"/>
        <v>-7.2552958093597226</v>
      </c>
      <c r="Y25" s="1">
        <f t="shared" si="2"/>
        <v>2.6578626408129771</v>
      </c>
      <c r="AA25" s="2" t="s">
        <v>32</v>
      </c>
    </row>
    <row r="26" spans="1:27" x14ac:dyDescent="0.2">
      <c r="A26">
        <v>25</v>
      </c>
      <c r="B26" t="s">
        <v>25</v>
      </c>
      <c r="C26" t="s">
        <v>24</v>
      </c>
      <c r="D26">
        <v>41813.613402053103</v>
      </c>
      <c r="E26" t="b">
        <v>0</v>
      </c>
      <c r="F26">
        <v>41814.1529595846</v>
      </c>
      <c r="G26" t="b">
        <v>0</v>
      </c>
      <c r="H26">
        <v>41816.081470859099</v>
      </c>
      <c r="I26" t="b">
        <v>0</v>
      </c>
      <c r="J26">
        <v>41813.904653397702</v>
      </c>
      <c r="K26" t="b">
        <v>0</v>
      </c>
      <c r="L26">
        <v>-2433.34164427109</v>
      </c>
      <c r="M26" t="b">
        <v>1</v>
      </c>
      <c r="N26">
        <v>-2431.8309814764698</v>
      </c>
      <c r="O26" t="b">
        <v>0</v>
      </c>
      <c r="P26">
        <v>-2440.6380486816302</v>
      </c>
      <c r="Q26" t="b">
        <v>1</v>
      </c>
      <c r="R26">
        <v>-2432.4185549804301</v>
      </c>
      <c r="S26" t="b">
        <v>1</v>
      </c>
      <c r="T26">
        <v>1</v>
      </c>
      <c r="V26">
        <f>MIN(D26,F26,H26,J26,L26,N26,P26,R26)</f>
        <v>-2440.6380486816302</v>
      </c>
      <c r="W26">
        <f>SMALL((D26,F26,H26,J26,L26,N26,P26,R26),2)</f>
        <v>-2433.34164427109</v>
      </c>
      <c r="X26">
        <f t="shared" si="0"/>
        <v>-7.2964044105401626</v>
      </c>
      <c r="Y26" s="1">
        <f t="shared" si="2"/>
        <v>2.6037897520800777</v>
      </c>
      <c r="AA26" s="2" t="s">
        <v>31</v>
      </c>
    </row>
    <row r="27" spans="1:27" x14ac:dyDescent="0.2">
      <c r="A27">
        <v>26</v>
      </c>
      <c r="B27" t="s">
        <v>26</v>
      </c>
      <c r="C27" t="s">
        <v>20</v>
      </c>
      <c r="D27">
        <v>78562.112019557695</v>
      </c>
      <c r="E27" t="b">
        <v>1</v>
      </c>
      <c r="F27">
        <v>78445.8814523951</v>
      </c>
      <c r="G27" t="b">
        <v>1</v>
      </c>
      <c r="H27">
        <v>78402.604995178306</v>
      </c>
      <c r="I27" t="b">
        <v>0</v>
      </c>
      <c r="J27">
        <v>78577.132196237304</v>
      </c>
      <c r="K27" t="b">
        <v>0</v>
      </c>
      <c r="L27">
        <v>-4058.8613596473201</v>
      </c>
      <c r="M27" t="b">
        <v>1</v>
      </c>
      <c r="N27">
        <v>-4215.6220455147404</v>
      </c>
      <c r="O27" t="b">
        <v>1</v>
      </c>
      <c r="P27">
        <v>-4232.1590638732696</v>
      </c>
      <c r="Q27" t="b">
        <v>0</v>
      </c>
      <c r="R27">
        <v>-4139.8367362278996</v>
      </c>
      <c r="S27" t="b">
        <v>1</v>
      </c>
      <c r="T27">
        <v>1</v>
      </c>
      <c r="V27">
        <f>MIN(D27,F27,H27,J27,L27,N27,R27)</f>
        <v>-4215.6220455147404</v>
      </c>
      <c r="W27">
        <f>SMALL((D27,F27,H27,J27,L27,N27,P27,R27),3)</f>
        <v>-4139.8367362278996</v>
      </c>
      <c r="X27">
        <f t="shared" si="0"/>
        <v>-75.785309286840857</v>
      </c>
      <c r="Y27" s="1">
        <f t="shared" si="2"/>
        <v>3.4948551764656833E-15</v>
      </c>
      <c r="AA27" s="2" t="s">
        <v>33</v>
      </c>
    </row>
    <row r="28" spans="1:27" x14ac:dyDescent="0.2">
      <c r="A28">
        <v>27</v>
      </c>
      <c r="B28" t="s">
        <v>26</v>
      </c>
      <c r="C28" t="s">
        <v>21</v>
      </c>
      <c r="D28">
        <v>83236.637603177602</v>
      </c>
      <c r="E28" t="b">
        <v>1</v>
      </c>
      <c r="F28">
        <v>83217.918204985399</v>
      </c>
      <c r="G28" t="b">
        <v>1</v>
      </c>
      <c r="H28">
        <v>83203.720871854195</v>
      </c>
      <c r="I28" t="b">
        <v>1</v>
      </c>
      <c r="J28">
        <v>83244.187145409305</v>
      </c>
      <c r="K28" t="b">
        <v>1</v>
      </c>
      <c r="L28">
        <v>-6081.8653719386302</v>
      </c>
      <c r="M28" t="b">
        <v>0</v>
      </c>
      <c r="N28">
        <v>-6080.3712424292798</v>
      </c>
      <c r="O28" t="b">
        <v>0</v>
      </c>
      <c r="P28">
        <v>-6176.8369911572599</v>
      </c>
      <c r="Q28" t="b">
        <v>1</v>
      </c>
      <c r="R28">
        <v>-6109.3305248238003</v>
      </c>
      <c r="S28" t="b">
        <v>1</v>
      </c>
      <c r="T28">
        <v>1</v>
      </c>
      <c r="V28">
        <f>MIN(D28,F28,H28,J28,L28,N28,P28,R28)</f>
        <v>-6176.8369911572599</v>
      </c>
      <c r="W28">
        <f>SMALL((D28,F28,H28,J28,L28,N28,P28,R28),2)</f>
        <v>-6109.3305248238003</v>
      </c>
      <c r="X28">
        <f t="shared" si="0"/>
        <v>-67.506466333459684</v>
      </c>
      <c r="Y28" s="1">
        <f t="shared" si="2"/>
        <v>2.1935982415120799E-13</v>
      </c>
      <c r="AA28" s="2" t="s">
        <v>31</v>
      </c>
    </row>
    <row r="29" spans="1:27" x14ac:dyDescent="0.2">
      <c r="A29">
        <v>28</v>
      </c>
      <c r="B29" t="s">
        <v>26</v>
      </c>
      <c r="C29" t="s">
        <v>22</v>
      </c>
      <c r="D29">
        <v>88102.707064170507</v>
      </c>
      <c r="E29" t="b">
        <v>1</v>
      </c>
      <c r="F29">
        <v>88104.049746418896</v>
      </c>
      <c r="G29" t="b">
        <v>0</v>
      </c>
      <c r="H29">
        <v>88104.065027894598</v>
      </c>
      <c r="I29" t="b">
        <v>0</v>
      </c>
      <c r="J29">
        <v>88146.345383431195</v>
      </c>
      <c r="K29" t="b">
        <v>1</v>
      </c>
      <c r="L29">
        <v>-4455.5051633048197</v>
      </c>
      <c r="M29" t="b">
        <v>1</v>
      </c>
      <c r="N29">
        <v>-4474.7862639405803</v>
      </c>
      <c r="O29" t="b">
        <v>1</v>
      </c>
      <c r="P29">
        <v>-4475.0998859913097</v>
      </c>
      <c r="Q29" t="b">
        <v>0</v>
      </c>
      <c r="R29">
        <v>-4460.8699877106801</v>
      </c>
      <c r="S29" t="b">
        <v>1</v>
      </c>
      <c r="T29">
        <v>1</v>
      </c>
      <c r="V29">
        <f>MIN(D29,F29,H29,J29,L29,N29,R29)</f>
        <v>-4474.7862639405803</v>
      </c>
      <c r="W29">
        <f>SMALL((D29,F29,H29,J29,L29,N29,P29,R29),3)</f>
        <v>-4460.8699877106801</v>
      </c>
      <c r="X29">
        <f t="shared" si="0"/>
        <v>-13.916276229900177</v>
      </c>
      <c r="Y29" s="1">
        <f t="shared" si="2"/>
        <v>9.5086532936204574E-2</v>
      </c>
      <c r="AA29" s="2" t="s">
        <v>33</v>
      </c>
    </row>
    <row r="30" spans="1:27" x14ac:dyDescent="0.2">
      <c r="A30">
        <v>29</v>
      </c>
      <c r="B30" t="s">
        <v>26</v>
      </c>
      <c r="C30" t="s">
        <v>23</v>
      </c>
      <c r="D30">
        <v>92409.462139704003</v>
      </c>
      <c r="E30" t="b">
        <v>1</v>
      </c>
      <c r="F30">
        <v>92410.660191305302</v>
      </c>
      <c r="G30" t="b">
        <v>0</v>
      </c>
      <c r="H30">
        <v>92379.230208927402</v>
      </c>
      <c r="I30" t="b">
        <v>1</v>
      </c>
      <c r="J30">
        <v>92408.380699573696</v>
      </c>
      <c r="K30" t="b">
        <v>1</v>
      </c>
      <c r="L30">
        <v>-4874.4740087636001</v>
      </c>
      <c r="M30" t="b">
        <v>1</v>
      </c>
      <c r="N30">
        <v>-4880.4789170941704</v>
      </c>
      <c r="O30" t="b">
        <v>1</v>
      </c>
      <c r="P30">
        <v>-4930.1302042297102</v>
      </c>
      <c r="Q30" t="b">
        <v>1</v>
      </c>
      <c r="R30">
        <v>-4908.2237078736398</v>
      </c>
      <c r="S30" t="b">
        <v>1</v>
      </c>
      <c r="T30">
        <v>1</v>
      </c>
      <c r="V30">
        <f>MIN(D30,F30,H30,J30,L30,N30,P30,R30)</f>
        <v>-4930.1302042297102</v>
      </c>
      <c r="W30">
        <f>SMALL((D30,F30,H30,J30,L30,N30,P30,R30),2)</f>
        <v>-4908.2237078736398</v>
      </c>
      <c r="X30">
        <f t="shared" si="0"/>
        <v>-21.90649635607042</v>
      </c>
      <c r="Y30" s="1">
        <f t="shared" si="2"/>
        <v>1.7501076265587212E-3</v>
      </c>
      <c r="AA30" s="2" t="s">
        <v>31</v>
      </c>
    </row>
    <row r="31" spans="1:27" x14ac:dyDescent="0.2">
      <c r="A31">
        <v>30</v>
      </c>
      <c r="B31" t="s">
        <v>26</v>
      </c>
      <c r="C31" t="s">
        <v>24</v>
      </c>
      <c r="D31">
        <v>91006.224602465401</v>
      </c>
      <c r="E31" t="b">
        <v>0</v>
      </c>
      <c r="F31">
        <v>91007.591428085696</v>
      </c>
      <c r="G31" t="b">
        <v>0</v>
      </c>
      <c r="H31">
        <v>91005.146640723498</v>
      </c>
      <c r="I31" t="b">
        <v>1</v>
      </c>
      <c r="J31">
        <v>91005.479318304395</v>
      </c>
      <c r="K31" t="b">
        <v>0</v>
      </c>
      <c r="L31">
        <v>-4764.0644705686</v>
      </c>
      <c r="M31" t="b">
        <v>1</v>
      </c>
      <c r="N31">
        <v>-4788.0810865348703</v>
      </c>
      <c r="O31" t="b">
        <v>1</v>
      </c>
      <c r="P31">
        <v>-4789.3658078522303</v>
      </c>
      <c r="Q31" t="b">
        <v>0</v>
      </c>
      <c r="R31">
        <v>-4757.8189552101403</v>
      </c>
      <c r="S31" t="b">
        <v>0</v>
      </c>
      <c r="T31">
        <v>1</v>
      </c>
      <c r="V31">
        <f>MIN(D31,F31,H31,J31,L31,N31,R31)</f>
        <v>-4788.0810865348703</v>
      </c>
      <c r="W31">
        <f>SMALL((D31,F31,H31,J31,L31,N31,P31,R31),3)</f>
        <v>-4764.0644705686</v>
      </c>
      <c r="X31">
        <f t="shared" si="0"/>
        <v>-24.016615966270365</v>
      </c>
      <c r="Y31" s="1">
        <f t="shared" si="2"/>
        <v>6.0933777994200741E-4</v>
      </c>
      <c r="AA31" s="2" t="s">
        <v>33</v>
      </c>
    </row>
    <row r="32" spans="1:27" x14ac:dyDescent="0.2">
      <c r="A32">
        <v>31</v>
      </c>
      <c r="B32" t="s">
        <v>19</v>
      </c>
      <c r="C32" t="s">
        <v>20</v>
      </c>
      <c r="D32">
        <v>107052.665122733</v>
      </c>
      <c r="E32" t="b">
        <v>1</v>
      </c>
      <c r="F32">
        <v>106920.817409676</v>
      </c>
      <c r="G32" t="b">
        <v>1</v>
      </c>
      <c r="H32">
        <v>106784.71519763301</v>
      </c>
      <c r="I32" t="b">
        <v>1</v>
      </c>
      <c r="J32">
        <v>107146.616105926</v>
      </c>
      <c r="K32" t="b">
        <v>1</v>
      </c>
      <c r="L32">
        <v>-2406.6817914344101</v>
      </c>
      <c r="M32" t="b">
        <v>0</v>
      </c>
      <c r="N32">
        <v>-2409.54416383833</v>
      </c>
      <c r="O32" t="b">
        <v>1</v>
      </c>
      <c r="P32">
        <v>-2603.1315399477398</v>
      </c>
      <c r="Q32" t="b">
        <v>1</v>
      </c>
      <c r="R32">
        <v>-2429.7670965648899</v>
      </c>
      <c r="S32" t="b">
        <v>1</v>
      </c>
      <c r="T32">
        <v>2</v>
      </c>
      <c r="V32">
        <f>MIN(D32,F32,H32,J32,L32,N32,P32,R32)</f>
        <v>-2603.1315399477398</v>
      </c>
      <c r="W32">
        <f>SMALL((D32,F32,H32,J32,L32,N32,P32,R32),2)</f>
        <v>-2429.7670965648899</v>
      </c>
      <c r="X32">
        <f t="shared" si="0"/>
        <v>-173.36444338284991</v>
      </c>
      <c r="Y32" s="1">
        <f t="shared" si="2"/>
        <v>2.261462758858678E-36</v>
      </c>
      <c r="AA32" s="2" t="s">
        <v>31</v>
      </c>
    </row>
    <row r="33" spans="1:28" x14ac:dyDescent="0.2">
      <c r="A33">
        <v>32</v>
      </c>
      <c r="B33" t="s">
        <v>19</v>
      </c>
      <c r="C33" t="s">
        <v>21</v>
      </c>
      <c r="D33">
        <v>104307.373538965</v>
      </c>
      <c r="E33" t="b">
        <v>1</v>
      </c>
      <c r="F33">
        <v>104308.945800603</v>
      </c>
      <c r="G33" t="b">
        <v>0</v>
      </c>
      <c r="H33">
        <v>104187.049306207</v>
      </c>
      <c r="I33" t="b">
        <v>1</v>
      </c>
      <c r="J33">
        <v>104368.727230328</v>
      </c>
      <c r="K33" t="b">
        <v>1</v>
      </c>
      <c r="L33">
        <v>-2354.1985149074599</v>
      </c>
      <c r="M33" t="b">
        <v>1</v>
      </c>
      <c r="N33">
        <v>-2409.1981380141201</v>
      </c>
      <c r="O33" t="b">
        <v>1</v>
      </c>
      <c r="P33">
        <v>-2409.9352971879498</v>
      </c>
      <c r="Q33" t="b">
        <v>0</v>
      </c>
      <c r="R33">
        <v>-2351.0400068404902</v>
      </c>
      <c r="S33" t="b">
        <v>1</v>
      </c>
      <c r="T33">
        <v>2</v>
      </c>
      <c r="V33">
        <f>MIN(D33,F33,H33,J33,L33,N33,R33)</f>
        <v>-2409.1981380141201</v>
      </c>
      <c r="W33">
        <f>SMALL((D33,F33,H33,J33,L33,N33,P33,R33),3)</f>
        <v>-2354.1985149074599</v>
      </c>
      <c r="X33">
        <f t="shared" si="0"/>
        <v>-54.999623106660238</v>
      </c>
      <c r="Y33" s="1">
        <f t="shared" si="2"/>
        <v>1.1402067009558041E-10</v>
      </c>
      <c r="AA33" s="2" t="s">
        <v>33</v>
      </c>
    </row>
    <row r="34" spans="1:28" x14ac:dyDescent="0.2">
      <c r="A34">
        <v>33</v>
      </c>
      <c r="B34" t="s">
        <v>19</v>
      </c>
      <c r="C34" t="s">
        <v>22</v>
      </c>
      <c r="D34">
        <v>101510.599304806</v>
      </c>
      <c r="E34" t="b">
        <v>1</v>
      </c>
      <c r="F34">
        <v>101459.15629468999</v>
      </c>
      <c r="G34" t="b">
        <v>1</v>
      </c>
      <c r="H34">
        <v>101461.118584019</v>
      </c>
      <c r="I34" t="b">
        <v>0</v>
      </c>
      <c r="J34">
        <v>101563.007092297</v>
      </c>
      <c r="K34" t="b">
        <v>0</v>
      </c>
      <c r="L34">
        <v>-2765.2473735919898</v>
      </c>
      <c r="M34" t="b">
        <v>1</v>
      </c>
      <c r="N34">
        <v>-2869.09854498613</v>
      </c>
      <c r="O34" t="b">
        <v>1</v>
      </c>
      <c r="P34">
        <v>-2889.4651224079498</v>
      </c>
      <c r="Q34" t="b">
        <v>1</v>
      </c>
      <c r="R34">
        <v>-2711.3971132843299</v>
      </c>
      <c r="S34" t="b">
        <v>1</v>
      </c>
      <c r="T34">
        <v>2</v>
      </c>
      <c r="V34">
        <f>MIN(D34,F34,H34,J34,L34,N34,P34,R34)</f>
        <v>-2889.4651224079498</v>
      </c>
      <c r="W34">
        <f>SMALL((D34,F34,H34,J34,L34,N34,P34,R34),2)</f>
        <v>-2869.09854498613</v>
      </c>
      <c r="X34">
        <f t="shared" si="0"/>
        <v>-20.366577421819784</v>
      </c>
      <c r="Y34" s="1">
        <f>EXP(X34/2)*100</f>
        <v>3.779670188330178E-3</v>
      </c>
      <c r="AA34" s="2" t="s">
        <v>31</v>
      </c>
    </row>
    <row r="35" spans="1:28" x14ac:dyDescent="0.2">
      <c r="A35">
        <v>34</v>
      </c>
      <c r="B35" t="s">
        <v>19</v>
      </c>
      <c r="C35" t="s">
        <v>23</v>
      </c>
      <c r="D35">
        <v>104080.82981068399</v>
      </c>
      <c r="E35" t="b">
        <v>0</v>
      </c>
      <c r="F35">
        <v>104080.462677544</v>
      </c>
      <c r="G35" t="b">
        <v>0</v>
      </c>
      <c r="H35">
        <v>104045.450781265</v>
      </c>
      <c r="I35" t="b">
        <v>1</v>
      </c>
      <c r="J35">
        <v>104080.732800896</v>
      </c>
      <c r="K35" t="b">
        <v>0</v>
      </c>
      <c r="L35">
        <v>-2343.33998237178</v>
      </c>
      <c r="M35" t="b">
        <v>0</v>
      </c>
      <c r="N35">
        <v>-2353.2867305720602</v>
      </c>
      <c r="O35" t="b">
        <v>1</v>
      </c>
      <c r="P35">
        <v>-2426.16476635141</v>
      </c>
      <c r="Q35" t="b">
        <v>1</v>
      </c>
      <c r="R35">
        <v>-2357.7570136854602</v>
      </c>
      <c r="S35" t="b">
        <v>1</v>
      </c>
      <c r="T35">
        <v>2</v>
      </c>
      <c r="V35">
        <f>MIN(D35,F35,H35,J35,L35,N35,P35,R35)</f>
        <v>-2426.16476635141</v>
      </c>
      <c r="W35">
        <f>SMALL((D35,F35,H35,J35,L35,N35,P35,R35),2)</f>
        <v>-2357.7570136854602</v>
      </c>
      <c r="X35">
        <f t="shared" si="0"/>
        <v>-68.407752665949829</v>
      </c>
      <c r="Y35" s="1">
        <f t="shared" ref="Y35:Y46" si="3">EXP(X35/2)*100</f>
        <v>1.3978006847472738E-13</v>
      </c>
      <c r="AA35" s="2" t="s">
        <v>31</v>
      </c>
    </row>
    <row r="36" spans="1:28" x14ac:dyDescent="0.2">
      <c r="A36">
        <v>35</v>
      </c>
      <c r="B36" t="s">
        <v>19</v>
      </c>
      <c r="C36" t="s">
        <v>24</v>
      </c>
      <c r="D36">
        <v>98866.467249928101</v>
      </c>
      <c r="E36" t="b">
        <v>1</v>
      </c>
      <c r="F36">
        <v>98868.102521110603</v>
      </c>
      <c r="G36" t="b">
        <v>0</v>
      </c>
      <c r="H36">
        <v>98870.059375186102</v>
      </c>
      <c r="I36" t="b">
        <v>0</v>
      </c>
      <c r="J36">
        <v>98893.741987324203</v>
      </c>
      <c r="K36" t="b">
        <v>1</v>
      </c>
      <c r="L36">
        <v>-2049.97830873769</v>
      </c>
      <c r="M36" t="b">
        <v>1</v>
      </c>
      <c r="N36">
        <v>-2092.6094631904398</v>
      </c>
      <c r="O36" t="b">
        <v>1</v>
      </c>
      <c r="P36">
        <v>-2093.0120005573499</v>
      </c>
      <c r="Q36" t="b">
        <v>0</v>
      </c>
      <c r="R36">
        <v>-2069.3622958538899</v>
      </c>
      <c r="S36" t="b">
        <v>1</v>
      </c>
      <c r="T36">
        <v>2</v>
      </c>
      <c r="V36">
        <f>MIN(D36,F36,H36,J36,L36,N36,R36)</f>
        <v>-2092.6094631904398</v>
      </c>
      <c r="W36">
        <f>SMALL((D36,F36,H36,J36,L36,N36,P36,R36),3)</f>
        <v>-2069.3622958538899</v>
      </c>
      <c r="X36">
        <f t="shared" si="0"/>
        <v>-23.247167336549865</v>
      </c>
      <c r="Y36" s="1">
        <f t="shared" si="3"/>
        <v>8.9524468831746488E-4</v>
      </c>
      <c r="AA36" s="2" t="s">
        <v>33</v>
      </c>
    </row>
    <row r="37" spans="1:28" x14ac:dyDescent="0.2">
      <c r="A37">
        <v>36</v>
      </c>
      <c r="B37" t="s">
        <v>25</v>
      </c>
      <c r="C37" t="s">
        <v>20</v>
      </c>
      <c r="D37">
        <v>36800.616986301698</v>
      </c>
      <c r="E37" t="b">
        <v>1</v>
      </c>
      <c r="F37">
        <v>36802.261256822603</v>
      </c>
      <c r="G37" t="b">
        <v>0</v>
      </c>
      <c r="H37">
        <v>36798.695992893299</v>
      </c>
      <c r="I37" t="b">
        <v>0</v>
      </c>
      <c r="J37">
        <v>36909.964983822298</v>
      </c>
      <c r="K37" t="b">
        <v>1</v>
      </c>
      <c r="L37">
        <v>-2921.2072628239098</v>
      </c>
      <c r="M37" t="b">
        <v>1</v>
      </c>
      <c r="N37">
        <v>-2975.0988022730498</v>
      </c>
      <c r="O37" t="b">
        <v>1</v>
      </c>
      <c r="P37">
        <v>-2979.4786921898099</v>
      </c>
      <c r="Q37" t="b">
        <v>1</v>
      </c>
      <c r="R37">
        <v>-2974.00797626547</v>
      </c>
      <c r="S37" t="b">
        <v>1</v>
      </c>
      <c r="T37">
        <v>2</v>
      </c>
      <c r="V37">
        <f>MIN(D37,F37,H37,J37,L37,N37,P37,R37)</f>
        <v>-2979.4786921898099</v>
      </c>
      <c r="W37">
        <f>SMALL((D37,F37,H37,J37,L37,N37,P37,R37),2)</f>
        <v>-2975.0988022730498</v>
      </c>
      <c r="X37">
        <f t="shared" si="0"/>
        <v>-4.3798899167600212</v>
      </c>
      <c r="Y37" s="1">
        <f t="shared" si="3"/>
        <v>11.19229088660102</v>
      </c>
      <c r="AA37" s="2" t="s">
        <v>31</v>
      </c>
      <c r="AB37" t="s">
        <v>33</v>
      </c>
    </row>
    <row r="38" spans="1:28" x14ac:dyDescent="0.2">
      <c r="A38">
        <v>37</v>
      </c>
      <c r="B38" t="s">
        <v>25</v>
      </c>
      <c r="C38" t="s">
        <v>21</v>
      </c>
      <c r="D38">
        <v>45883.0611931159</v>
      </c>
      <c r="E38" t="b">
        <v>1</v>
      </c>
      <c r="F38">
        <v>45863.445239899796</v>
      </c>
      <c r="G38" t="b">
        <v>1</v>
      </c>
      <c r="H38">
        <v>45865.049422221498</v>
      </c>
      <c r="I38" t="b">
        <v>0</v>
      </c>
      <c r="J38">
        <v>45897.239153202099</v>
      </c>
      <c r="K38" t="b">
        <v>1</v>
      </c>
      <c r="L38">
        <v>-2853.93552991057</v>
      </c>
      <c r="M38" t="b">
        <v>0</v>
      </c>
      <c r="N38">
        <v>-2898.5915704990598</v>
      </c>
      <c r="O38" t="b">
        <v>1</v>
      </c>
      <c r="P38">
        <v>-2899.2806182510899</v>
      </c>
      <c r="Q38" t="b">
        <v>0</v>
      </c>
      <c r="R38">
        <v>-2854.0692048661399</v>
      </c>
      <c r="S38" t="b">
        <v>0</v>
      </c>
      <c r="T38">
        <v>2</v>
      </c>
      <c r="V38">
        <f>MIN(D38,F38,H38,J38,L38,N38,R38)</f>
        <v>-2898.5915704990598</v>
      </c>
      <c r="W38">
        <f>SMALL((D38,F38,H38,J38,L38,N38,P38,R38),3)</f>
        <v>-2854.0692048661399</v>
      </c>
      <c r="X38">
        <f t="shared" si="0"/>
        <v>-44.5223656329199</v>
      </c>
      <c r="Y38" s="1">
        <f t="shared" si="3"/>
        <v>2.1482812707331404E-8</v>
      </c>
      <c r="AA38" s="2" t="s">
        <v>33</v>
      </c>
    </row>
    <row r="39" spans="1:28" x14ac:dyDescent="0.2">
      <c r="A39">
        <v>38</v>
      </c>
      <c r="B39" t="s">
        <v>25</v>
      </c>
      <c r="C39" t="s">
        <v>22</v>
      </c>
      <c r="D39">
        <v>44570.077840197999</v>
      </c>
      <c r="E39" t="b">
        <v>1</v>
      </c>
      <c r="F39">
        <v>44535.871138946197</v>
      </c>
      <c r="G39" t="b">
        <v>1</v>
      </c>
      <c r="H39">
        <v>44537.865301772901</v>
      </c>
      <c r="I39" t="b">
        <v>0</v>
      </c>
      <c r="J39">
        <v>44580.887933491496</v>
      </c>
      <c r="K39" t="b">
        <v>0</v>
      </c>
      <c r="L39">
        <v>-2987.0482249083302</v>
      </c>
      <c r="M39" t="b">
        <v>0</v>
      </c>
      <c r="N39">
        <v>-3019.0632877930302</v>
      </c>
      <c r="O39" t="b">
        <v>1</v>
      </c>
      <c r="P39">
        <v>-3054.7178832894101</v>
      </c>
      <c r="Q39" t="b">
        <v>1</v>
      </c>
      <c r="R39">
        <v>-3017.7085186607001</v>
      </c>
      <c r="S39" t="b">
        <v>1</v>
      </c>
      <c r="T39">
        <v>2</v>
      </c>
      <c r="V39">
        <f>MIN(D39,F39,H39,J39,L39,N39,P39,R39)</f>
        <v>-3054.7178832894101</v>
      </c>
      <c r="W39">
        <f>SMALL((D39,F39,H39,J39,L39,N39,P39,R39),2)</f>
        <v>-3019.0632877930302</v>
      </c>
      <c r="X39">
        <f t="shared" si="0"/>
        <v>-35.654595496379898</v>
      </c>
      <c r="Y39" s="1">
        <f t="shared" si="3"/>
        <v>1.8101016352306819E-6</v>
      </c>
      <c r="AA39" s="2" t="s">
        <v>31</v>
      </c>
    </row>
    <row r="40" spans="1:28" x14ac:dyDescent="0.2">
      <c r="A40">
        <v>39</v>
      </c>
      <c r="B40" t="s">
        <v>25</v>
      </c>
      <c r="C40" t="s">
        <v>23</v>
      </c>
      <c r="D40">
        <v>47807.603785212501</v>
      </c>
      <c r="E40" t="b">
        <v>0</v>
      </c>
      <c r="F40">
        <v>47795.997573674402</v>
      </c>
      <c r="G40" t="b">
        <v>1</v>
      </c>
      <c r="H40">
        <v>47797.015001311702</v>
      </c>
      <c r="I40" t="b">
        <v>0</v>
      </c>
      <c r="J40">
        <v>47801.581374939196</v>
      </c>
      <c r="K40" t="b">
        <v>1</v>
      </c>
      <c r="L40">
        <v>-2860.7418741093702</v>
      </c>
      <c r="M40" t="b">
        <v>0</v>
      </c>
      <c r="N40">
        <v>-2865.9213085966899</v>
      </c>
      <c r="O40" t="b">
        <v>1</v>
      </c>
      <c r="P40">
        <v>-2864.98335097675</v>
      </c>
      <c r="Q40" t="b">
        <v>0</v>
      </c>
      <c r="R40">
        <v>-2866.7030323465901</v>
      </c>
      <c r="S40" t="b">
        <v>1</v>
      </c>
      <c r="T40">
        <v>2</v>
      </c>
      <c r="V40">
        <f>MIN(D40,F40,H40,J40,L40,N40,P40,R40)</f>
        <v>-2866.7030323465901</v>
      </c>
      <c r="W40">
        <f>SMALL((D40,F40,H40,J40,L40,N40,P40,R40),2)</f>
        <v>-2865.9213085966899</v>
      </c>
      <c r="X40">
        <f t="shared" si="0"/>
        <v>-0.78172374990026583</v>
      </c>
      <c r="Y40" s="1">
        <f t="shared" si="3"/>
        <v>67.647358753453773</v>
      </c>
      <c r="AA40" s="2" t="s">
        <v>32</v>
      </c>
    </row>
    <row r="41" spans="1:28" x14ac:dyDescent="0.2">
      <c r="A41">
        <v>40</v>
      </c>
      <c r="B41" t="s">
        <v>25</v>
      </c>
      <c r="C41" t="s">
        <v>24</v>
      </c>
      <c r="D41">
        <v>43022.304997313397</v>
      </c>
      <c r="E41" t="b">
        <v>0</v>
      </c>
      <c r="F41">
        <v>43024.021564088704</v>
      </c>
      <c r="G41" t="b">
        <v>0</v>
      </c>
      <c r="H41">
        <v>43025.336143187698</v>
      </c>
      <c r="I41" t="b">
        <v>0</v>
      </c>
      <c r="J41">
        <v>43022.773195893802</v>
      </c>
      <c r="K41" t="b">
        <v>0</v>
      </c>
      <c r="L41">
        <v>-2486.7169345864199</v>
      </c>
      <c r="M41" t="b">
        <v>1</v>
      </c>
      <c r="N41">
        <v>-2487.1966696862801</v>
      </c>
      <c r="O41" t="b">
        <v>0</v>
      </c>
      <c r="P41">
        <v>-2496.7985631491401</v>
      </c>
      <c r="Q41" t="b">
        <v>1</v>
      </c>
      <c r="R41">
        <v>-2483.5120116685298</v>
      </c>
      <c r="S41" t="b">
        <v>0</v>
      </c>
      <c r="T41">
        <v>2</v>
      </c>
      <c r="V41">
        <f>MIN(D41,F41,H41,J41,L41,N41,P41,R41)</f>
        <v>-2496.7985631491401</v>
      </c>
      <c r="W41">
        <f>SMALL((D41,F41,H41,J41,L41,N41,P41,R41),2)</f>
        <v>-2487.1966696862801</v>
      </c>
      <c r="X41">
        <f t="shared" si="0"/>
        <v>-9.6018934628600618</v>
      </c>
      <c r="Y41" s="1">
        <f t="shared" si="3"/>
        <v>0.82219593758266818</v>
      </c>
      <c r="AA41" s="2" t="s">
        <v>31</v>
      </c>
    </row>
    <row r="42" spans="1:28" x14ac:dyDescent="0.2">
      <c r="A42">
        <v>41</v>
      </c>
      <c r="B42" t="s">
        <v>26</v>
      </c>
      <c r="C42" t="s">
        <v>20</v>
      </c>
      <c r="D42">
        <v>79960.168715475593</v>
      </c>
      <c r="E42" t="b">
        <v>1</v>
      </c>
      <c r="F42">
        <v>79792.661718081901</v>
      </c>
      <c r="G42" t="b">
        <v>1</v>
      </c>
      <c r="H42">
        <v>79713.353372872705</v>
      </c>
      <c r="I42" t="b">
        <v>1</v>
      </c>
      <c r="J42">
        <v>79974.232353066298</v>
      </c>
      <c r="K42" t="b">
        <v>0</v>
      </c>
      <c r="L42">
        <v>-4229.7689522492401</v>
      </c>
      <c r="M42" t="b">
        <v>1</v>
      </c>
      <c r="N42">
        <v>-4446.0252178372102</v>
      </c>
      <c r="O42" t="b">
        <v>1</v>
      </c>
      <c r="P42">
        <v>-4493.1172657684901</v>
      </c>
      <c r="Q42" t="b">
        <v>0</v>
      </c>
      <c r="R42">
        <v>-4301.4151854747997</v>
      </c>
      <c r="S42" t="b">
        <v>1</v>
      </c>
      <c r="T42">
        <v>2</v>
      </c>
      <c r="V42">
        <f>MIN(D42,F42,H42,J42,L42,N42,R42)</f>
        <v>-4446.0252178372102</v>
      </c>
      <c r="W42">
        <f>SMALL((D42,F42,H42,J42,L42,N42,P42,R42),3)</f>
        <v>-4301.4151854747997</v>
      </c>
      <c r="X42">
        <f t="shared" si="0"/>
        <v>-144.61003236241049</v>
      </c>
      <c r="Y42" s="1">
        <f t="shared" si="3"/>
        <v>3.9657968052386562E-30</v>
      </c>
      <c r="AA42" s="2" t="s">
        <v>33</v>
      </c>
    </row>
    <row r="43" spans="1:28" x14ac:dyDescent="0.2">
      <c r="A43">
        <v>42</v>
      </c>
      <c r="B43" t="s">
        <v>26</v>
      </c>
      <c r="C43" t="s">
        <v>21</v>
      </c>
      <c r="D43">
        <v>84968.2854475692</v>
      </c>
      <c r="E43" t="b">
        <v>1</v>
      </c>
      <c r="F43">
        <v>84934.729390210705</v>
      </c>
      <c r="G43" t="b">
        <v>1</v>
      </c>
      <c r="H43">
        <v>84880.945303088301</v>
      </c>
      <c r="I43" t="b">
        <v>1</v>
      </c>
      <c r="J43">
        <v>84964.255883157704</v>
      </c>
      <c r="K43" t="b">
        <v>1</v>
      </c>
      <c r="L43">
        <v>-6315.8708296634904</v>
      </c>
      <c r="M43" t="b">
        <v>0</v>
      </c>
      <c r="N43">
        <v>-6316.1842789406201</v>
      </c>
      <c r="O43" t="b">
        <v>0</v>
      </c>
      <c r="P43">
        <v>-6510.6825249928197</v>
      </c>
      <c r="Q43" t="b">
        <v>1</v>
      </c>
      <c r="R43">
        <v>-6342.4835264679796</v>
      </c>
      <c r="S43" t="b">
        <v>1</v>
      </c>
      <c r="T43">
        <v>2</v>
      </c>
      <c r="V43">
        <f>MIN(D43,F43,H43,J43,L43,N43,P43,R43)</f>
        <v>-6510.6825249928197</v>
      </c>
      <c r="W43">
        <f>SMALL((D43,F43,H43,J43,L43,N43,P43,R43),2)</f>
        <v>-6342.4835264679796</v>
      </c>
      <c r="X43">
        <f t="shared" si="0"/>
        <v>-168.19899852484014</v>
      </c>
      <c r="Y43" s="1">
        <f t="shared" si="3"/>
        <v>2.9926197619759875E-35</v>
      </c>
      <c r="AA43" s="2" t="s">
        <v>31</v>
      </c>
    </row>
    <row r="44" spans="1:28" x14ac:dyDescent="0.2">
      <c r="A44">
        <v>43</v>
      </c>
      <c r="B44" t="s">
        <v>26</v>
      </c>
      <c r="C44" t="s">
        <v>22</v>
      </c>
      <c r="D44">
        <v>90027.353703686298</v>
      </c>
      <c r="E44" t="b">
        <v>1</v>
      </c>
      <c r="F44">
        <v>90028.305464056801</v>
      </c>
      <c r="G44" t="b">
        <v>0</v>
      </c>
      <c r="H44">
        <v>90030.093142771701</v>
      </c>
      <c r="I44" t="b">
        <v>0</v>
      </c>
      <c r="J44">
        <v>90077.870675161001</v>
      </c>
      <c r="K44" t="b">
        <v>1</v>
      </c>
      <c r="L44">
        <v>-4730.4840479644699</v>
      </c>
      <c r="M44" t="b">
        <v>1</v>
      </c>
      <c r="N44">
        <v>-4738.6516929220197</v>
      </c>
      <c r="O44" t="b">
        <v>1</v>
      </c>
      <c r="P44">
        <v>-4749.7865804531002</v>
      </c>
      <c r="Q44" t="b">
        <v>1</v>
      </c>
      <c r="R44">
        <v>-4721.9284604119703</v>
      </c>
      <c r="S44" t="b">
        <v>0</v>
      </c>
      <c r="T44">
        <v>2</v>
      </c>
      <c r="V44">
        <f>MIN(D44,F44,H44,J44,L44,N44,P44,R44)</f>
        <v>-4749.7865804531002</v>
      </c>
      <c r="W44">
        <f>SMALL((D44,F44,H44,J44,L44,N44,P44,R44),2)</f>
        <v>-4738.6516929220197</v>
      </c>
      <c r="X44">
        <f t="shared" si="0"/>
        <v>-11.134887531080494</v>
      </c>
      <c r="Y44" s="1">
        <f t="shared" si="3"/>
        <v>0.38202333740738459</v>
      </c>
      <c r="AA44" s="2" t="s">
        <v>31</v>
      </c>
    </row>
    <row r="45" spans="1:28" x14ac:dyDescent="0.2">
      <c r="A45">
        <v>44</v>
      </c>
      <c r="B45" t="s">
        <v>26</v>
      </c>
      <c r="C45" t="s">
        <v>23</v>
      </c>
      <c r="D45">
        <v>94625.395895944996</v>
      </c>
      <c r="E45" t="b">
        <v>1</v>
      </c>
      <c r="F45">
        <v>94622.886646279701</v>
      </c>
      <c r="G45" t="b">
        <v>1</v>
      </c>
      <c r="H45">
        <v>94595.916249983406</v>
      </c>
      <c r="I45" t="b">
        <v>1</v>
      </c>
      <c r="J45">
        <v>94627.761965785307</v>
      </c>
      <c r="K45" t="b">
        <v>1</v>
      </c>
      <c r="L45">
        <v>-5147.1201077682899</v>
      </c>
      <c r="M45" t="b">
        <v>1</v>
      </c>
      <c r="N45">
        <v>-5160.5142237884302</v>
      </c>
      <c r="O45" t="b">
        <v>1</v>
      </c>
      <c r="P45">
        <v>-5213.68924941978</v>
      </c>
      <c r="Q45" t="b">
        <v>1</v>
      </c>
      <c r="R45">
        <v>-5175.3213447169301</v>
      </c>
      <c r="S45" t="b">
        <v>1</v>
      </c>
      <c r="T45">
        <v>2</v>
      </c>
      <c r="V45">
        <f>MIN(D45,F45,H45,J45,L45,N45,P45,R45)</f>
        <v>-5213.68924941978</v>
      </c>
      <c r="W45">
        <f>SMALL((D45,F45,H45,J45,L45,N45,P45,R45),2)</f>
        <v>-5175.3213447169301</v>
      </c>
      <c r="X45">
        <f t="shared" si="0"/>
        <v>-38.367904702849955</v>
      </c>
      <c r="Y45" s="1">
        <f t="shared" si="3"/>
        <v>4.6613890611946766E-7</v>
      </c>
      <c r="AA45" s="2" t="s">
        <v>31</v>
      </c>
    </row>
    <row r="46" spans="1:28" x14ac:dyDescent="0.2">
      <c r="A46">
        <v>45</v>
      </c>
      <c r="B46" t="s">
        <v>26</v>
      </c>
      <c r="C46" t="s">
        <v>24</v>
      </c>
      <c r="D46">
        <v>92993.571458081293</v>
      </c>
      <c r="E46" t="b">
        <v>0</v>
      </c>
      <c r="F46">
        <v>92993.463993310303</v>
      </c>
      <c r="G46" t="b">
        <v>0</v>
      </c>
      <c r="H46">
        <v>92985.904377006198</v>
      </c>
      <c r="I46" t="b">
        <v>1</v>
      </c>
      <c r="J46">
        <v>92991.670298638302</v>
      </c>
      <c r="K46" t="b">
        <v>0</v>
      </c>
      <c r="L46">
        <v>-4988.0082276881503</v>
      </c>
      <c r="M46" t="b">
        <v>1</v>
      </c>
      <c r="N46">
        <v>-5014.9753658351501</v>
      </c>
      <c r="O46" t="b">
        <v>1</v>
      </c>
      <c r="P46">
        <v>-5021.1700344318697</v>
      </c>
      <c r="Q46" t="b">
        <v>1</v>
      </c>
      <c r="R46">
        <v>-4984.3716755442401</v>
      </c>
      <c r="S46" t="b">
        <v>0</v>
      </c>
      <c r="T46">
        <v>2</v>
      </c>
      <c r="V46">
        <f>MIN(D46,F46,H46,J46,L46,N46,P46,R46)</f>
        <v>-5021.1700344318697</v>
      </c>
      <c r="W46">
        <f>SMALL((D46,F46,H46,J46,L46,N46,P46,R46),2)</f>
        <v>-5014.9753658351501</v>
      </c>
      <c r="X46">
        <f t="shared" si="0"/>
        <v>-6.1946685967195663</v>
      </c>
      <c r="Y46" s="1">
        <f t="shared" si="3"/>
        <v>4.516945032761984</v>
      </c>
      <c r="AA46" s="2" t="s">
        <v>31</v>
      </c>
    </row>
    <row r="47" spans="1:28" x14ac:dyDescent="0.2">
      <c r="AA47" s="2"/>
    </row>
    <row r="48" spans="1:28" x14ac:dyDescent="0.2">
      <c r="AA48" s="2"/>
    </row>
  </sheetData>
  <conditionalFormatting sqref="X2:X46">
    <cfRule type="cellIs" dxfId="2" priority="3" operator="greaterThanOrEqual">
      <formula>-7</formula>
    </cfRule>
  </conditionalFormatting>
  <conditionalFormatting sqref="D2:S46">
    <cfRule type="expression" dxfId="1" priority="1" stopIfTrue="1">
      <formula>E2=FALSE</formula>
    </cfRule>
    <cfRule type="cellIs" dxfId="0" priority="2" operator="equal">
      <formula>$V2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modelcomps_august8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2019-08-09T17:30:48Z</dcterms:created>
  <dcterms:modified xsi:type="dcterms:W3CDTF">2019-08-09T18:12:21Z</dcterms:modified>
</cp:coreProperties>
</file>