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"/>
    </mc:Choice>
  </mc:AlternateContent>
  <xr:revisionPtr revIDLastSave="0" documentId="13_ncr:40009_{F743EBC2-1256-034E-BCAA-E493CA6F1EF6}" xr6:coauthVersionLast="43" xr6:coauthVersionMax="43" xr10:uidLastSave="{00000000-0000-0000-0000-000000000000}"/>
  <bookViews>
    <workbookView xWindow="0" yWindow="460" windowWidth="25600" windowHeight="15540"/>
  </bookViews>
  <sheets>
    <sheet name="model-comp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V44" i="1" l="1"/>
  <c r="W44" i="1" s="1"/>
  <c r="X44" i="1" s="1"/>
  <c r="U44" i="1"/>
  <c r="V48" i="1"/>
  <c r="U48" i="1"/>
  <c r="W48" i="1" s="1"/>
  <c r="X48" i="1" s="1"/>
  <c r="V47" i="1"/>
  <c r="U47" i="1"/>
  <c r="V46" i="1"/>
  <c r="U46" i="1"/>
  <c r="V45" i="1"/>
  <c r="W45" i="1" s="1"/>
  <c r="X45" i="1" s="1"/>
  <c r="U45" i="1"/>
  <c r="V43" i="1"/>
  <c r="U43" i="1"/>
  <c r="V42" i="1"/>
  <c r="U42" i="1"/>
  <c r="W42" i="1" s="1"/>
  <c r="X42" i="1" s="1"/>
  <c r="V41" i="1"/>
  <c r="U41" i="1"/>
  <c r="V40" i="1"/>
  <c r="U40" i="1"/>
  <c r="W40" i="1" s="1"/>
  <c r="X40" i="1" s="1"/>
  <c r="V39" i="1"/>
  <c r="U39" i="1"/>
  <c r="V38" i="1"/>
  <c r="U38" i="1"/>
  <c r="V37" i="1"/>
  <c r="U37" i="1"/>
  <c r="V36" i="1"/>
  <c r="U36" i="1"/>
  <c r="V35" i="1"/>
  <c r="U35" i="1"/>
  <c r="V34" i="1"/>
  <c r="W34" i="1" s="1"/>
  <c r="X34" i="1" s="1"/>
  <c r="U34" i="1"/>
  <c r="V32" i="1"/>
  <c r="U32" i="1"/>
  <c r="V31" i="1"/>
  <c r="U31" i="1"/>
  <c r="V30" i="1"/>
  <c r="U30" i="1"/>
  <c r="W30" i="1" s="1"/>
  <c r="X30" i="1" s="1"/>
  <c r="V29" i="1"/>
  <c r="U29" i="1"/>
  <c r="V28" i="1"/>
  <c r="U28" i="1"/>
  <c r="V27" i="1"/>
  <c r="U27" i="1"/>
  <c r="V26" i="1"/>
  <c r="U26" i="1"/>
  <c r="V25" i="1"/>
  <c r="U25" i="1"/>
  <c r="V24" i="1"/>
  <c r="U24" i="1"/>
  <c r="V23" i="1"/>
  <c r="U23" i="1"/>
  <c r="V22" i="1"/>
  <c r="U22" i="1"/>
  <c r="W22" i="1" s="1"/>
  <c r="X22" i="1" s="1"/>
  <c r="V21" i="1"/>
  <c r="W21" i="1" s="1"/>
  <c r="X21" i="1" s="1"/>
  <c r="U21" i="1"/>
  <c r="V20" i="1"/>
  <c r="U20" i="1"/>
  <c r="V19" i="1"/>
  <c r="U19" i="1"/>
  <c r="V18" i="1"/>
  <c r="U18" i="1"/>
  <c r="W18" i="1" s="1"/>
  <c r="X18" i="1" s="1"/>
  <c r="W16" i="1"/>
  <c r="X16" i="1" s="1"/>
  <c r="V16" i="1"/>
  <c r="U16" i="1"/>
  <c r="V15" i="1"/>
  <c r="U15" i="1"/>
  <c r="V14" i="1"/>
  <c r="U14" i="1"/>
  <c r="V13" i="1"/>
  <c r="U13" i="1"/>
  <c r="W13" i="1" s="1"/>
  <c r="X13" i="1" s="1"/>
  <c r="V12" i="1"/>
  <c r="U12" i="1"/>
  <c r="V11" i="1"/>
  <c r="U11" i="1"/>
  <c r="V10" i="1"/>
  <c r="U10" i="1"/>
  <c r="V9" i="1"/>
  <c r="U9" i="1"/>
  <c r="V8" i="1"/>
  <c r="U8" i="1"/>
  <c r="V7" i="1"/>
  <c r="U7" i="1"/>
  <c r="V6" i="1"/>
  <c r="U6" i="1"/>
  <c r="V5" i="1"/>
  <c r="U5" i="1"/>
  <c r="W5" i="1" s="1"/>
  <c r="X5" i="1" s="1"/>
  <c r="V4" i="1"/>
  <c r="W4" i="1" s="1"/>
  <c r="X4" i="1" s="1"/>
  <c r="U4" i="1"/>
  <c r="V3" i="1"/>
  <c r="U3" i="1"/>
  <c r="V2" i="1"/>
  <c r="U2" i="1"/>
  <c r="W23" i="1" l="1"/>
  <c r="X23" i="1" s="1"/>
  <c r="W25" i="1"/>
  <c r="X25" i="1" s="1"/>
  <c r="W27" i="1"/>
  <c r="X27" i="1" s="1"/>
  <c r="W29" i="1"/>
  <c r="X29" i="1" s="1"/>
  <c r="W31" i="1"/>
  <c r="X31" i="1" s="1"/>
  <c r="W46" i="1"/>
  <c r="X46" i="1" s="1"/>
  <c r="W11" i="1"/>
  <c r="X11" i="1" s="1"/>
  <c r="W38" i="1"/>
  <c r="X38" i="1" s="1"/>
  <c r="W6" i="1"/>
  <c r="X6" i="1" s="1"/>
  <c r="W8" i="1"/>
  <c r="X8" i="1" s="1"/>
  <c r="W10" i="1"/>
  <c r="X10" i="1" s="1"/>
  <c r="W12" i="1"/>
  <c r="X12" i="1" s="1"/>
  <c r="W14" i="1"/>
  <c r="X14" i="1" s="1"/>
  <c r="W28" i="1"/>
  <c r="X28" i="1" s="1"/>
  <c r="W35" i="1"/>
  <c r="X35" i="1" s="1"/>
  <c r="W39" i="1"/>
  <c r="X39" i="1" s="1"/>
  <c r="W15" i="1"/>
  <c r="X15" i="1" s="1"/>
  <c r="W32" i="1"/>
  <c r="X32" i="1" s="1"/>
  <c r="W3" i="1"/>
  <c r="X3" i="1" s="1"/>
  <c r="W20" i="1"/>
  <c r="X20" i="1" s="1"/>
  <c r="W37" i="1"/>
  <c r="X37" i="1" s="1"/>
  <c r="W2" i="1"/>
  <c r="X2" i="1" s="1"/>
  <c r="W7" i="1"/>
  <c r="X7" i="1" s="1"/>
  <c r="W9" i="1"/>
  <c r="X9" i="1" s="1"/>
  <c r="W19" i="1"/>
  <c r="X19" i="1" s="1"/>
  <c r="W24" i="1"/>
  <c r="X24" i="1" s="1"/>
  <c r="W26" i="1"/>
  <c r="X26" i="1" s="1"/>
  <c r="W36" i="1"/>
  <c r="X36" i="1" s="1"/>
  <c r="W41" i="1"/>
  <c r="X41" i="1" s="1"/>
  <c r="W43" i="1"/>
  <c r="X43" i="1" s="1"/>
  <c r="W47" i="1"/>
  <c r="X47" i="1" s="1"/>
</calcChain>
</file>

<file path=xl/sharedStrings.xml><?xml version="1.0" encoding="utf-8"?>
<sst xmlns="http://purl.oclc.org/ooxml/spreadsheetml/main" count="160" uniqueCount="35">
  <si>
    <t>Grain</t>
  </si>
  <si>
    <t>Time Period</t>
  </si>
  <si>
    <t>Linear_AIC</t>
  </si>
  <si>
    <t>Linear_Pvals</t>
  </si>
  <si>
    <t>2_AIC</t>
  </si>
  <si>
    <t>2_Pvals</t>
  </si>
  <si>
    <t>3_AIC</t>
  </si>
  <si>
    <t>3_Pvals</t>
  </si>
  <si>
    <t>Log_AIC</t>
  </si>
  <si>
    <t>Log_Pvals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</si>
  <si>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</si>
  <si>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</si>
  <si>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</si>
  <si>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</si>
  <si>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</si>
  <si>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</si>
  <si>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</si>
  <si>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</si>
  <si>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</si>
  <si>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</si>
  <si>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</si>
  <si>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</si>
  <si>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</si>
  <si>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</si>
  <si>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</si>
  <si>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</si>
  <si>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</si>
  <si>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 xml:space="preserve">Mins </t>
  </si>
  <si>
    <t>2nd Smallest</t>
  </si>
  <si>
    <t xml:space="preserve">Dif </t>
  </si>
  <si>
    <t>Log_3</t>
  </si>
  <si>
    <t>Log_2</t>
  </si>
  <si>
    <t>Log_Log</t>
  </si>
  <si>
    <t>Log_Linear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</si>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</sst>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48"/>
  <sheetViews>
    <sheetView tabSelected="1" topLeftCell="J1" workbookViewId="0">
      <pane ySplit="1" topLeftCell="A2" activePane="bottomLeft" state="frozen"/>
      <selection activeCell="H1" sqref="H1"/>
      <selection pane="bottomLeft" activeCell="Z1" sqref="Z1:Z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27</v>
      </c>
      <c r="V1" t="s">
        <v>28</v>
      </c>
      <c r="W1" t="s">
        <v>29</v>
      </c>
    </row>
    <row r="2" spans="1:27" x14ac:dyDescent="0.2">
      <c r="A2" t="s">
        <v>19</v>
      </c>
      <c r="B2" t="s">
        <v>20</v>
      </c>
      <c r="C2">
        <v>19140.3237109771</v>
      </c>
      <c r="D2" t="b">
        <v>1</v>
      </c>
      <c r="E2">
        <v>18994.353568992901</v>
      </c>
      <c r="F2" t="b">
        <v>1</v>
      </c>
      <c r="G2">
        <v>18784.445732706299</v>
      </c>
      <c r="H2" t="b">
        <v>1</v>
      </c>
      <c r="I2">
        <v>19527.098502583402</v>
      </c>
      <c r="J2" t="b">
        <v>1</v>
      </c>
      <c r="K2">
        <v>141.900876040112</v>
      </c>
      <c r="L2" t="b">
        <v>1</v>
      </c>
      <c r="M2">
        <v>137.87729657024201</v>
      </c>
      <c r="N2" t="b">
        <v>1</v>
      </c>
      <c r="O2">
        <v>-160.28023914146701</v>
      </c>
      <c r="P2" t="b">
        <v>1</v>
      </c>
      <c r="Q2">
        <v>547.97130127039497</v>
      </c>
      <c r="R2" t="b">
        <v>1</v>
      </c>
      <c r="S2">
        <v>0.25</v>
      </c>
      <c r="U2">
        <f>MIN(C2,E2,G2,I2,K2,M2,O2,Q2)</f>
        <v>-160.28023914146701</v>
      </c>
      <c r="V2">
        <f>SMALL((C2,E2,G2,I2,K2,M2,O2,Q2),2)</f>
        <v>137.87729657024201</v>
      </c>
      <c r="W2">
        <f>U2-V2</f>
        <v>-298.15753571170899</v>
      </c>
      <c r="X2" s="1">
        <f>EXP(W2/2)*100</f>
        <v>1.8026597060179277E-63</v>
      </c>
      <c r="Z2" t="s">
        <v>30</v>
      </c>
    </row>
    <row r="3" spans="1:27" x14ac:dyDescent="0.2">
      <c r="A3" t="s">
        <v>19</v>
      </c>
      <c r="B3" t="s">
        <v>21</v>
      </c>
      <c r="C3">
        <v>18223.098766388601</v>
      </c>
      <c r="D3" t="b">
        <v>1</v>
      </c>
      <c r="E3">
        <v>18210.489560850499</v>
      </c>
      <c r="F3" t="b">
        <v>1</v>
      </c>
      <c r="G3">
        <v>17944.178608079801</v>
      </c>
      <c r="H3" t="b">
        <v>1</v>
      </c>
      <c r="I3">
        <v>18393.5936124621</v>
      </c>
      <c r="J3" t="b">
        <v>1</v>
      </c>
      <c r="K3">
        <v>672.520890983914</v>
      </c>
      <c r="L3" t="b">
        <v>1</v>
      </c>
      <c r="M3">
        <v>628.85787598720196</v>
      </c>
      <c r="N3" t="b">
        <v>1</v>
      </c>
      <c r="O3">
        <v>321.83853197444</v>
      </c>
      <c r="P3" t="b">
        <v>1</v>
      </c>
      <c r="Q3">
        <v>680.07387978825102</v>
      </c>
      <c r="R3" t="b">
        <v>1</v>
      </c>
      <c r="S3">
        <v>0.25</v>
      </c>
      <c r="U3">
        <f t="shared" ref="U3:U16" si="0">MIN(C3,E3,G3,I3,K3,M3,O3,Q3)</f>
        <v>321.83853197444</v>
      </c>
      <c r="V3">
        <f>SMALL((C3,E3,G3,I3,K3,M3,O3,Q3),2)</f>
        <v>628.85787598720196</v>
      </c>
      <c r="W3">
        <f t="shared" ref="W3:W16" si="1">U3-V3</f>
        <v>-307.01934401276196</v>
      </c>
      <c r="X3" s="1">
        <f t="shared" ref="X3:X16" si="2">EXP(W3/2)*100</f>
        <v>2.1458360089710117E-65</v>
      </c>
      <c r="Z3" t="s">
        <v>30</v>
      </c>
    </row>
    <row r="4" spans="1:27" x14ac:dyDescent="0.2">
      <c r="A4" t="s">
        <v>19</v>
      </c>
      <c r="B4" t="s">
        <v>22</v>
      </c>
      <c r="C4">
        <v>17220.5615054501</v>
      </c>
      <c r="D4" t="b">
        <v>1</v>
      </c>
      <c r="E4">
        <v>17125.790037226601</v>
      </c>
      <c r="F4" t="b">
        <v>1</v>
      </c>
      <c r="G4">
        <v>16936.067723443499</v>
      </c>
      <c r="H4" t="b">
        <v>1</v>
      </c>
      <c r="I4">
        <v>17110.937869575399</v>
      </c>
      <c r="J4" t="b">
        <v>1</v>
      </c>
      <c r="K4">
        <v>407.903290357223</v>
      </c>
      <c r="L4" t="b">
        <v>1</v>
      </c>
      <c r="M4">
        <v>245.473394673521</v>
      </c>
      <c r="N4" t="b">
        <v>1</v>
      </c>
      <c r="O4">
        <v>81.037847647857305</v>
      </c>
      <c r="P4" t="b">
        <v>1</v>
      </c>
      <c r="Q4">
        <v>184.870973717092</v>
      </c>
      <c r="R4" t="b">
        <v>1</v>
      </c>
      <c r="S4">
        <v>0.25</v>
      </c>
      <c r="U4">
        <f t="shared" si="0"/>
        <v>81.037847647857305</v>
      </c>
      <c r="V4">
        <f>SMALL((C4,E4,G4,I4,K4,M4,O4,Q4),2)</f>
        <v>184.870973717092</v>
      </c>
      <c r="W4">
        <f t="shared" si="1"/>
        <v>-103.83312606923469</v>
      </c>
      <c r="X4" s="1">
        <f t="shared" si="2"/>
        <v>2.8374169232970315E-21</v>
      </c>
      <c r="Z4" t="s">
        <v>30</v>
      </c>
    </row>
    <row r="5" spans="1:27" x14ac:dyDescent="0.2">
      <c r="A5" t="s">
        <v>19</v>
      </c>
      <c r="B5" t="s">
        <v>23</v>
      </c>
      <c r="C5">
        <v>20126.633442906001</v>
      </c>
      <c r="D5" t="b">
        <v>0</v>
      </c>
      <c r="E5">
        <v>20100.858209116599</v>
      </c>
      <c r="F5" t="b">
        <v>1</v>
      </c>
      <c r="G5">
        <v>20082.226402403699</v>
      </c>
      <c r="H5" t="b">
        <v>1</v>
      </c>
      <c r="I5">
        <v>20109.4206578835</v>
      </c>
      <c r="J5" t="b">
        <v>1</v>
      </c>
      <c r="K5">
        <v>847.19568201395396</v>
      </c>
      <c r="L5" t="b">
        <v>1</v>
      </c>
      <c r="M5">
        <v>831.30717981841804</v>
      </c>
      <c r="N5" t="b">
        <v>1</v>
      </c>
      <c r="O5">
        <v>774.73030082881905</v>
      </c>
      <c r="P5" t="b">
        <v>1</v>
      </c>
      <c r="Q5">
        <v>813.46815159036998</v>
      </c>
      <c r="R5" t="b">
        <v>1</v>
      </c>
      <c r="S5">
        <v>0.25</v>
      </c>
      <c r="U5">
        <f t="shared" si="0"/>
        <v>774.73030082881905</v>
      </c>
      <c r="V5">
        <f>SMALL((C5,E5,G5,I5,K5,M5,O5,Q5),2)</f>
        <v>813.46815159036998</v>
      </c>
      <c r="W5">
        <f t="shared" si="1"/>
        <v>-38.737850761550931</v>
      </c>
      <c r="X5" s="1">
        <f t="shared" si="2"/>
        <v>3.8742049058739224E-7</v>
      </c>
      <c r="Z5" t="s">
        <v>30</v>
      </c>
    </row>
    <row r="6" spans="1:27" x14ac:dyDescent="0.2">
      <c r="A6" t="s">
        <v>19</v>
      </c>
      <c r="B6" t="s">
        <v>24</v>
      </c>
      <c r="C6">
        <v>21258.4243942592</v>
      </c>
      <c r="D6" t="b">
        <v>1</v>
      </c>
      <c r="E6">
        <v>21260.423578707901</v>
      </c>
      <c r="F6" t="b">
        <v>0</v>
      </c>
      <c r="G6">
        <v>21236.191831953602</v>
      </c>
      <c r="H6" t="b">
        <v>1</v>
      </c>
      <c r="I6">
        <v>21244.142919552</v>
      </c>
      <c r="J6" t="b">
        <v>1</v>
      </c>
      <c r="K6">
        <v>904.33419672217997</v>
      </c>
      <c r="L6" t="b">
        <v>0</v>
      </c>
      <c r="M6">
        <v>882.57404161834495</v>
      </c>
      <c r="N6" t="b">
        <v>1</v>
      </c>
      <c r="O6">
        <v>838.18945296285597</v>
      </c>
      <c r="P6" t="b">
        <v>1</v>
      </c>
      <c r="Q6">
        <v>851.425782707704</v>
      </c>
      <c r="R6" t="b">
        <v>1</v>
      </c>
      <c r="S6">
        <v>0.25</v>
      </c>
      <c r="U6">
        <f t="shared" si="0"/>
        <v>838.18945296285597</v>
      </c>
      <c r="V6">
        <f>SMALL((C6,E6,G6,I6,K6,M6,O6,Q6),2)</f>
        <v>851.425782707704</v>
      </c>
      <c r="W6">
        <f t="shared" si="1"/>
        <v>-13.236329744848035</v>
      </c>
      <c r="X6" s="1">
        <f t="shared" si="2"/>
        <v>0.1335880208179597</v>
      </c>
      <c r="Z6" t="s">
        <v>30</v>
      </c>
    </row>
    <row r="7" spans="1:27" x14ac:dyDescent="0.2">
      <c r="A7" t="s">
        <v>25</v>
      </c>
      <c r="B7" t="s">
        <v>20</v>
      </c>
      <c r="C7">
        <v>15514.741393840301</v>
      </c>
      <c r="D7" t="b">
        <v>1</v>
      </c>
      <c r="E7">
        <v>15500.964435449599</v>
      </c>
      <c r="F7" t="b">
        <v>1</v>
      </c>
      <c r="G7">
        <v>15501.417717393</v>
      </c>
      <c r="H7" t="b">
        <v>0</v>
      </c>
      <c r="I7">
        <v>15530.726546141799</v>
      </c>
      <c r="J7" t="b">
        <v>1</v>
      </c>
      <c r="K7">
        <v>-1186.4839929575401</v>
      </c>
      <c r="L7" t="b">
        <v>1</v>
      </c>
      <c r="M7">
        <v>-1265.4723349173</v>
      </c>
      <c r="N7" t="b">
        <v>1</v>
      </c>
      <c r="O7">
        <v>-1263.4790054201301</v>
      </c>
      <c r="P7" t="b">
        <v>0</v>
      </c>
      <c r="Q7">
        <v>-1164.4727426787499</v>
      </c>
      <c r="R7" t="b">
        <v>1</v>
      </c>
      <c r="S7">
        <v>0.25</v>
      </c>
      <c r="U7">
        <f t="shared" si="0"/>
        <v>-1265.4723349173</v>
      </c>
      <c r="V7">
        <f>SMALL((C7,E7,G7,I7,K7,M7,O7,Q7),2)</f>
        <v>-1263.4790054201301</v>
      </c>
      <c r="W7">
        <f t="shared" si="1"/>
        <v>-1.9933294971699524</v>
      </c>
      <c r="X7" s="1">
        <f t="shared" si="2"/>
        <v>36.910846000227465</v>
      </c>
      <c r="Z7" t="s">
        <v>31</v>
      </c>
    </row>
    <row r="8" spans="1:27" x14ac:dyDescent="0.2">
      <c r="A8" t="s">
        <v>25</v>
      </c>
      <c r="B8" t="s">
        <v>21</v>
      </c>
      <c r="C8">
        <v>19723.921010559799</v>
      </c>
      <c r="D8" t="b">
        <v>1</v>
      </c>
      <c r="E8">
        <v>19725.638577327401</v>
      </c>
      <c r="F8" t="b">
        <v>0</v>
      </c>
      <c r="G8">
        <v>19726.148510954801</v>
      </c>
      <c r="H8" t="b">
        <v>0</v>
      </c>
      <c r="I8">
        <v>19732.933804240001</v>
      </c>
      <c r="J8" t="b">
        <v>0</v>
      </c>
      <c r="K8">
        <v>-1151.5903912880999</v>
      </c>
      <c r="L8" t="b">
        <v>1</v>
      </c>
      <c r="M8">
        <v>-1157.7525027024301</v>
      </c>
      <c r="N8" t="b">
        <v>1</v>
      </c>
      <c r="O8">
        <v>-1155.7705831487399</v>
      </c>
      <c r="P8" t="b">
        <v>0</v>
      </c>
      <c r="Q8">
        <v>-1114.9940183836</v>
      </c>
      <c r="R8" t="b">
        <v>1</v>
      </c>
      <c r="S8">
        <v>0.25</v>
      </c>
      <c r="U8">
        <f t="shared" si="0"/>
        <v>-1157.7525027024301</v>
      </c>
      <c r="V8">
        <f>SMALL((C8,E8,G8,I8,K8,M8,O8,Q8),2)</f>
        <v>-1155.7705831487399</v>
      </c>
      <c r="W8">
        <f t="shared" si="1"/>
        <v>-1.9819195536902043</v>
      </c>
      <c r="X8" s="1">
        <f t="shared" si="2"/>
        <v>37.122023140602927</v>
      </c>
      <c r="Z8" t="s">
        <v>31</v>
      </c>
    </row>
    <row r="9" spans="1:27" x14ac:dyDescent="0.2">
      <c r="A9" t="s">
        <v>25</v>
      </c>
      <c r="B9" t="s">
        <v>22</v>
      </c>
      <c r="C9">
        <v>19281.010051858499</v>
      </c>
      <c r="D9" t="b">
        <v>1</v>
      </c>
      <c r="E9">
        <v>19279.972359441101</v>
      </c>
      <c r="F9" t="b">
        <v>0</v>
      </c>
      <c r="G9">
        <v>19279.395521986698</v>
      </c>
      <c r="H9" t="b">
        <v>0</v>
      </c>
      <c r="I9">
        <v>19273.7854332358</v>
      </c>
      <c r="J9" t="b">
        <v>1</v>
      </c>
      <c r="K9">
        <v>-1010.21562570112</v>
      </c>
      <c r="L9" t="b">
        <v>1</v>
      </c>
      <c r="M9">
        <v>-1039.2302117049701</v>
      </c>
      <c r="N9" t="b">
        <v>1</v>
      </c>
      <c r="O9">
        <v>-1051.0492793026699</v>
      </c>
      <c r="P9" t="b">
        <v>1</v>
      </c>
      <c r="Q9">
        <v>-1097.83932925624</v>
      </c>
      <c r="R9" t="b">
        <v>1</v>
      </c>
      <c r="S9">
        <v>0.25</v>
      </c>
      <c r="U9">
        <f t="shared" si="0"/>
        <v>-1097.83932925624</v>
      </c>
      <c r="V9">
        <f>SMALL((C9,E9,G9,I9,K9,M9,O9,Q9),2)</f>
        <v>-1051.0492793026699</v>
      </c>
      <c r="W9">
        <f t="shared" si="1"/>
        <v>-46.790049953570133</v>
      </c>
      <c r="X9" s="1">
        <f t="shared" si="2"/>
        <v>6.9130508051116355E-9</v>
      </c>
      <c r="Z9" t="s">
        <v>32</v>
      </c>
    </row>
    <row r="10" spans="1:27" x14ac:dyDescent="0.2">
      <c r="A10" t="s">
        <v>25</v>
      </c>
      <c r="B10" t="s">
        <v>23</v>
      </c>
      <c r="C10">
        <v>22037.495913127499</v>
      </c>
      <c r="D10" t="b">
        <v>1</v>
      </c>
      <c r="E10">
        <v>22032.277693255801</v>
      </c>
      <c r="F10" t="b">
        <v>1</v>
      </c>
      <c r="G10">
        <v>22008.404265723701</v>
      </c>
      <c r="H10" t="b">
        <v>1</v>
      </c>
      <c r="I10">
        <v>22062.639065792799</v>
      </c>
      <c r="J10" t="b">
        <v>1</v>
      </c>
      <c r="K10">
        <v>-974.13206196511703</v>
      </c>
      <c r="L10" t="b">
        <v>1</v>
      </c>
      <c r="M10">
        <v>-984.35252187491301</v>
      </c>
      <c r="N10" t="b">
        <v>1</v>
      </c>
      <c r="O10">
        <v>-1015.9812348893699</v>
      </c>
      <c r="P10" t="b">
        <v>1</v>
      </c>
      <c r="Q10">
        <v>-977.30670095416599</v>
      </c>
      <c r="R10" t="b">
        <v>1</v>
      </c>
      <c r="S10">
        <v>0.25</v>
      </c>
      <c r="U10">
        <f t="shared" si="0"/>
        <v>-1015.9812348893699</v>
      </c>
      <c r="V10">
        <f>SMALL((C10,E10,G10,I10,K10,M10,O10,Q10),2)</f>
        <v>-984.35252187491301</v>
      </c>
      <c r="W10">
        <f t="shared" si="1"/>
        <v>-31.628713014456935</v>
      </c>
      <c r="X10" s="1">
        <f t="shared" si="2"/>
        <v>1.3549155717649595E-5</v>
      </c>
      <c r="Z10" t="s">
        <v>30</v>
      </c>
    </row>
    <row r="11" spans="1:27" x14ac:dyDescent="0.2">
      <c r="A11" t="s">
        <v>25</v>
      </c>
      <c r="B11" t="s">
        <v>24</v>
      </c>
      <c r="C11">
        <v>21623.116296350501</v>
      </c>
      <c r="D11" t="b">
        <v>0</v>
      </c>
      <c r="E11">
        <v>21620.724315740401</v>
      </c>
      <c r="F11" t="b">
        <v>0</v>
      </c>
      <c r="G11">
        <v>21611.344709954901</v>
      </c>
      <c r="H11" t="b">
        <v>1</v>
      </c>
      <c r="I11">
        <v>21617.900579609999</v>
      </c>
      <c r="J11" t="b">
        <v>1</v>
      </c>
      <c r="K11">
        <v>-963.90038550142799</v>
      </c>
      <c r="L11" t="b">
        <v>0</v>
      </c>
      <c r="M11">
        <v>-966.93358390789399</v>
      </c>
      <c r="N11" t="b">
        <v>1</v>
      </c>
      <c r="O11">
        <v>-971.38507337928502</v>
      </c>
      <c r="P11" t="b">
        <v>1</v>
      </c>
      <c r="Q11">
        <v>-961.17323293309903</v>
      </c>
      <c r="R11" t="b">
        <v>0</v>
      </c>
      <c r="S11">
        <v>0.25</v>
      </c>
      <c r="U11">
        <f t="shared" si="0"/>
        <v>-971.38507337928502</v>
      </c>
      <c r="V11">
        <f>SMALL((C11,E11,G11,I11,K11,M11,O11,Q11),2)</f>
        <v>-966.93358390789399</v>
      </c>
      <c r="W11">
        <f t="shared" si="1"/>
        <v>-4.451489471391028</v>
      </c>
      <c r="X11" s="1">
        <f t="shared" si="2"/>
        <v>10.79869669319957</v>
      </c>
      <c r="Z11" t="s">
        <v>30</v>
      </c>
      <c r="AA11" t="s">
        <v>31</v>
      </c>
    </row>
    <row r="12" spans="1:27" x14ac:dyDescent="0.2">
      <c r="A12" t="s">
        <v>26</v>
      </c>
      <c r="B12" t="s">
        <v>20</v>
      </c>
      <c r="C12">
        <v>38280.351329757301</v>
      </c>
      <c r="D12" t="b">
        <v>1</v>
      </c>
      <c r="E12">
        <v>38142.306275301999</v>
      </c>
      <c r="F12" t="b">
        <v>1</v>
      </c>
      <c r="G12">
        <v>38130.423386717797</v>
      </c>
      <c r="H12" t="b">
        <v>0</v>
      </c>
      <c r="I12">
        <v>38188.147366587502</v>
      </c>
      <c r="J12" t="b">
        <v>1</v>
      </c>
      <c r="K12">
        <v>-5689.1765228082704</v>
      </c>
      <c r="L12" t="b">
        <v>1</v>
      </c>
      <c r="M12">
        <v>-5758.3686793962397</v>
      </c>
      <c r="N12" t="b">
        <v>1</v>
      </c>
      <c r="O12">
        <v>-5758.3518067264304</v>
      </c>
      <c r="P12" t="b">
        <v>0</v>
      </c>
      <c r="Q12">
        <v>-5707.2880607490497</v>
      </c>
      <c r="R12" t="b">
        <v>1</v>
      </c>
      <c r="S12">
        <v>0.25</v>
      </c>
      <c r="U12">
        <f t="shared" si="0"/>
        <v>-5758.3686793962397</v>
      </c>
      <c r="V12">
        <f>SMALL((C12,E12,G12,I12,K12,M12,O12,Q12),2)</f>
        <v>-5758.3518067264304</v>
      </c>
      <c r="W12">
        <f t="shared" si="1"/>
        <v>-1.6872669809345098E-2</v>
      </c>
      <c r="X12" s="1">
        <f t="shared" si="2"/>
        <v>99.159915110789441</v>
      </c>
      <c r="Z12" t="s">
        <v>31</v>
      </c>
    </row>
    <row r="13" spans="1:27" x14ac:dyDescent="0.2">
      <c r="A13" t="s">
        <v>26</v>
      </c>
      <c r="B13" t="s">
        <v>21</v>
      </c>
      <c r="C13">
        <v>38224.238480467</v>
      </c>
      <c r="D13" t="b">
        <v>0</v>
      </c>
      <c r="E13">
        <v>38170.754074507298</v>
      </c>
      <c r="F13" t="b">
        <v>1</v>
      </c>
      <c r="G13">
        <v>38172.645574580798</v>
      </c>
      <c r="H13" t="b">
        <v>0</v>
      </c>
      <c r="I13">
        <v>38223.0058144535</v>
      </c>
      <c r="J13" t="b">
        <v>0</v>
      </c>
      <c r="K13">
        <v>-6277.6819162986203</v>
      </c>
      <c r="L13" t="b">
        <v>1</v>
      </c>
      <c r="M13">
        <v>-6354.6438878669996</v>
      </c>
      <c r="N13" t="b">
        <v>1</v>
      </c>
      <c r="O13">
        <v>-6357.5635417608801</v>
      </c>
      <c r="P13" t="b">
        <v>0</v>
      </c>
      <c r="Q13">
        <v>-6307.3729545787401</v>
      </c>
      <c r="R13" t="b">
        <v>1</v>
      </c>
      <c r="S13">
        <v>0.25</v>
      </c>
      <c r="U13">
        <f>MIN(C13,E13,G13,I13,K13,M13,Q13)</f>
        <v>-6354.6438878669996</v>
      </c>
      <c r="V13">
        <f>SMALL((C13,E13,G13,I13,K13,M13,O13,Q13),3)</f>
        <v>-6307.3729545787401</v>
      </c>
      <c r="W13">
        <f t="shared" si="1"/>
        <v>-47.270933288259585</v>
      </c>
      <c r="X13" s="1">
        <f t="shared" si="2"/>
        <v>5.4355971122866559E-9</v>
      </c>
      <c r="Z13" t="s">
        <v>31</v>
      </c>
    </row>
    <row r="14" spans="1:27" x14ac:dyDescent="0.2">
      <c r="A14" t="s">
        <v>26</v>
      </c>
      <c r="B14" t="s">
        <v>22</v>
      </c>
      <c r="C14">
        <v>41477.564983097203</v>
      </c>
      <c r="D14" t="b">
        <v>1</v>
      </c>
      <c r="E14">
        <v>41478.216238572502</v>
      </c>
      <c r="F14" t="b">
        <v>0</v>
      </c>
      <c r="G14">
        <v>41423.774825495202</v>
      </c>
      <c r="H14" t="b">
        <v>1</v>
      </c>
      <c r="I14">
        <v>41460.706533784003</v>
      </c>
      <c r="J14" t="b">
        <v>1</v>
      </c>
      <c r="K14">
        <v>-6169.3974109710398</v>
      </c>
      <c r="L14" t="b">
        <v>1</v>
      </c>
      <c r="M14">
        <v>-6181.5384606522002</v>
      </c>
      <c r="N14" t="b">
        <v>0</v>
      </c>
      <c r="O14">
        <v>-6237.4466339537103</v>
      </c>
      <c r="P14" t="b">
        <v>1</v>
      </c>
      <c r="Q14">
        <v>-6204.9196471710502</v>
      </c>
      <c r="R14" t="b">
        <v>1</v>
      </c>
      <c r="S14">
        <v>0.25</v>
      </c>
      <c r="U14">
        <f t="shared" si="0"/>
        <v>-6237.4466339537103</v>
      </c>
      <c r="V14">
        <f>SMALL((C14,E14,G14,I14,K14,M14,O14,Q14),2)</f>
        <v>-6204.9196471710502</v>
      </c>
      <c r="W14">
        <f t="shared" si="1"/>
        <v>-32.52698678266006</v>
      </c>
      <c r="X14" s="1">
        <f t="shared" si="2"/>
        <v>8.6467830723541152E-6</v>
      </c>
      <c r="Z14" t="s">
        <v>30</v>
      </c>
    </row>
    <row r="15" spans="1:27" x14ac:dyDescent="0.2">
      <c r="A15" t="s">
        <v>26</v>
      </c>
      <c r="B15" t="s">
        <v>23</v>
      </c>
      <c r="C15">
        <v>46236.4375264501</v>
      </c>
      <c r="D15" t="b">
        <v>1</v>
      </c>
      <c r="E15">
        <v>46236.929729411197</v>
      </c>
      <c r="F15" t="b">
        <v>0</v>
      </c>
      <c r="G15">
        <v>46232.998684735503</v>
      </c>
      <c r="H15" t="b">
        <v>1</v>
      </c>
      <c r="I15">
        <v>46242.7072945213</v>
      </c>
      <c r="J15" t="b">
        <v>0</v>
      </c>
      <c r="K15">
        <v>-6877.2834367327096</v>
      </c>
      <c r="L15" t="b">
        <v>1</v>
      </c>
      <c r="M15">
        <v>-6875.5916366780402</v>
      </c>
      <c r="N15" t="b">
        <v>0</v>
      </c>
      <c r="O15">
        <v>-6875.1931238632997</v>
      </c>
      <c r="P15" t="b">
        <v>0</v>
      </c>
      <c r="Q15">
        <v>-6865.8989938895002</v>
      </c>
      <c r="R15" t="b">
        <v>0</v>
      </c>
      <c r="S15">
        <v>0.25</v>
      </c>
      <c r="U15">
        <f t="shared" si="0"/>
        <v>-6877.2834367327096</v>
      </c>
      <c r="V15">
        <f>SMALL((C15,E15,G15,I15,K15,M15,O15,Q15),2)</f>
        <v>-6875.5916366780402</v>
      </c>
      <c r="W15">
        <f t="shared" si="1"/>
        <v>-1.6918000546693293</v>
      </c>
      <c r="X15" s="1">
        <f t="shared" si="2"/>
        <v>42.917091877565674</v>
      </c>
      <c r="Z15" t="s">
        <v>33</v>
      </c>
    </row>
    <row r="16" spans="1:27" x14ac:dyDescent="0.2">
      <c r="A16" t="s">
        <v>26</v>
      </c>
      <c r="B16" t="s">
        <v>24</v>
      </c>
      <c r="C16">
        <v>51714.275937155602</v>
      </c>
      <c r="D16" t="b">
        <v>1</v>
      </c>
      <c r="E16">
        <v>51716.219933786197</v>
      </c>
      <c r="F16" t="b">
        <v>0</v>
      </c>
      <c r="G16">
        <v>51705.880685263903</v>
      </c>
      <c r="H16" t="b">
        <v>1</v>
      </c>
      <c r="I16">
        <v>51718.384330166198</v>
      </c>
      <c r="J16" t="b">
        <v>0</v>
      </c>
      <c r="K16">
        <v>-7161.0450284345197</v>
      </c>
      <c r="L16" t="b">
        <v>0</v>
      </c>
      <c r="M16">
        <v>-7171.8967935647397</v>
      </c>
      <c r="N16" t="b">
        <v>1</v>
      </c>
      <c r="O16">
        <v>-7193.8938170949395</v>
      </c>
      <c r="P16" t="b">
        <v>1</v>
      </c>
      <c r="Q16">
        <v>-7167.1185241696103</v>
      </c>
      <c r="R16" t="b">
        <v>1</v>
      </c>
      <c r="S16">
        <v>0.25</v>
      </c>
      <c r="U16">
        <f t="shared" si="0"/>
        <v>-7193.8938170949395</v>
      </c>
      <c r="V16">
        <f>SMALL((C16,E16,G16,I16,K16,M16,O16,Q16),2)</f>
        <v>-7171.8967935647397</v>
      </c>
      <c r="W16">
        <f t="shared" si="1"/>
        <v>-21.99702353019984</v>
      </c>
      <c r="X16" s="1">
        <f t="shared" si="2"/>
        <v>1.6726575349254715E-3</v>
      </c>
      <c r="Z16" t="s">
        <v>30</v>
      </c>
    </row>
    <row r="17" spans="1:27" x14ac:dyDescent="0.2">
      <c r="X17" s="1"/>
    </row>
    <row r="18" spans="1:27" x14ac:dyDescent="0.2">
      <c r="A18" t="s">
        <v>19</v>
      </c>
      <c r="B18" t="s">
        <v>20</v>
      </c>
      <c r="C18">
        <v>19109.9864650942</v>
      </c>
      <c r="D18" t="b">
        <v>1</v>
      </c>
      <c r="E18">
        <v>18878.5635567104</v>
      </c>
      <c r="F18" t="b">
        <v>1</v>
      </c>
      <c r="G18">
        <v>18803.358342076699</v>
      </c>
      <c r="H18" t="b">
        <v>1</v>
      </c>
      <c r="I18">
        <v>19537.261074637099</v>
      </c>
      <c r="J18" t="b">
        <v>1</v>
      </c>
      <c r="K18">
        <v>138.915174793223</v>
      </c>
      <c r="L18" t="b">
        <v>1</v>
      </c>
      <c r="M18">
        <v>121.50506732885501</v>
      </c>
      <c r="N18" t="b">
        <v>1</v>
      </c>
      <c r="O18">
        <v>-4.60563330254337</v>
      </c>
      <c r="P18" t="b">
        <v>1</v>
      </c>
      <c r="Q18">
        <v>530.07244071398804</v>
      </c>
      <c r="R18" t="b">
        <v>1</v>
      </c>
      <c r="S18">
        <v>1</v>
      </c>
      <c r="U18">
        <f>MIN(C18,E18,G18,I18,K18,M18,O18,Q18)</f>
        <v>-4.60563330254337</v>
      </c>
      <c r="V18">
        <f>SMALL((C18,E18,G18,I18,K18,M18,O18,Q18),2)</f>
        <v>121.50506732885501</v>
      </c>
      <c r="W18">
        <f>U18-V18</f>
        <v>-126.11070063139837</v>
      </c>
      <c r="X18" s="1">
        <f>EXP(W18/2)*100</f>
        <v>4.1248608592799607E-26</v>
      </c>
      <c r="Z18" t="s">
        <v>30</v>
      </c>
    </row>
    <row r="19" spans="1:27" x14ac:dyDescent="0.2">
      <c r="A19" t="s">
        <v>19</v>
      </c>
      <c r="B19" t="s">
        <v>21</v>
      </c>
      <c r="C19">
        <v>18212.355720799002</v>
      </c>
      <c r="D19" t="b">
        <v>1</v>
      </c>
      <c r="E19">
        <v>18213.615933637699</v>
      </c>
      <c r="F19" t="b">
        <v>0</v>
      </c>
      <c r="G19">
        <v>18180.1093346622</v>
      </c>
      <c r="H19" t="b">
        <v>1</v>
      </c>
      <c r="I19">
        <v>18379.845242974101</v>
      </c>
      <c r="J19" t="b">
        <v>1</v>
      </c>
      <c r="K19">
        <v>664.46477716433503</v>
      </c>
      <c r="L19" t="b">
        <v>1</v>
      </c>
      <c r="M19">
        <v>665.11803924586195</v>
      </c>
      <c r="N19" t="b">
        <v>0</v>
      </c>
      <c r="O19">
        <v>660.24565377915405</v>
      </c>
      <c r="P19" t="b">
        <v>1</v>
      </c>
      <c r="Q19">
        <v>668.934856340088</v>
      </c>
      <c r="R19" t="b">
        <v>1</v>
      </c>
      <c r="S19">
        <v>1</v>
      </c>
      <c r="U19">
        <f t="shared" ref="U19:U32" si="3">MIN(C19,E19,G19,I19,K19,M19,O19,Q19)</f>
        <v>660.24565377915405</v>
      </c>
      <c r="V19">
        <f>SMALL((C19,E19,G19,I19,K19,M19,O19,Q19),2)</f>
        <v>664.46477716433503</v>
      </c>
      <c r="W19">
        <f t="shared" ref="W19:W32" si="4">U19-V19</f>
        <v>-4.2191233851809784</v>
      </c>
      <c r="X19" s="1">
        <f t="shared" ref="X19:X32" si="5">EXP(W19/2)*100</f>
        <v>12.129111757980317</v>
      </c>
      <c r="Z19" t="s">
        <v>30</v>
      </c>
      <c r="AA19" t="s">
        <v>33</v>
      </c>
    </row>
    <row r="20" spans="1:27" x14ac:dyDescent="0.2">
      <c r="A20" t="s">
        <v>19</v>
      </c>
      <c r="B20" t="s">
        <v>22</v>
      </c>
      <c r="C20">
        <v>17223.0092649865</v>
      </c>
      <c r="D20" t="b">
        <v>0</v>
      </c>
      <c r="E20">
        <v>17180.485666672699</v>
      </c>
      <c r="F20" t="b">
        <v>1</v>
      </c>
      <c r="G20">
        <v>16994.558393835901</v>
      </c>
      <c r="H20" t="b">
        <v>1</v>
      </c>
      <c r="I20">
        <v>17181.066065366798</v>
      </c>
      <c r="J20" t="b">
        <v>1</v>
      </c>
      <c r="K20">
        <v>405.38421703627199</v>
      </c>
      <c r="L20" t="b">
        <v>1</v>
      </c>
      <c r="M20">
        <v>300.26711474372797</v>
      </c>
      <c r="N20" t="b">
        <v>1</v>
      </c>
      <c r="O20">
        <v>87.446489865680803</v>
      </c>
      <c r="P20" t="b">
        <v>1</v>
      </c>
      <c r="Q20">
        <v>276.11103441505298</v>
      </c>
      <c r="R20" t="b">
        <v>1</v>
      </c>
      <c r="S20">
        <v>1</v>
      </c>
      <c r="U20">
        <f t="shared" si="3"/>
        <v>87.446489865680803</v>
      </c>
      <c r="V20">
        <f>SMALL((C20,E20,G20,I20,K20,M20,O20,Q20),2)</f>
        <v>276.11103441505298</v>
      </c>
      <c r="W20">
        <f t="shared" si="4"/>
        <v>-188.66454454937218</v>
      </c>
      <c r="X20" s="1">
        <f t="shared" si="5"/>
        <v>1.0765016150176473E-39</v>
      </c>
      <c r="Z20" t="s">
        <v>30</v>
      </c>
    </row>
    <row r="21" spans="1:27" x14ac:dyDescent="0.2">
      <c r="A21" t="s">
        <v>19</v>
      </c>
      <c r="B21" t="s">
        <v>23</v>
      </c>
      <c r="C21">
        <v>20122.011687909398</v>
      </c>
      <c r="D21" t="b">
        <v>1</v>
      </c>
      <c r="E21">
        <v>20099.493459860299</v>
      </c>
      <c r="F21" t="b">
        <v>1</v>
      </c>
      <c r="G21">
        <v>20081.072097378699</v>
      </c>
      <c r="H21" t="b">
        <v>1</v>
      </c>
      <c r="I21">
        <v>20107.1506688351</v>
      </c>
      <c r="J21" t="b">
        <v>1</v>
      </c>
      <c r="K21">
        <v>837.84007791609804</v>
      </c>
      <c r="L21" t="b">
        <v>1</v>
      </c>
      <c r="M21">
        <v>826.51166634997503</v>
      </c>
      <c r="N21" t="b">
        <v>0</v>
      </c>
      <c r="O21">
        <v>776.99699022448306</v>
      </c>
      <c r="P21" t="b">
        <v>1</v>
      </c>
      <c r="Q21">
        <v>797.20914901216497</v>
      </c>
      <c r="R21" t="b">
        <v>1</v>
      </c>
      <c r="S21">
        <v>1</v>
      </c>
      <c r="U21">
        <f t="shared" si="3"/>
        <v>776.99699022448306</v>
      </c>
      <c r="V21">
        <f>SMALL((C21,E21,G21,I21,K21,M21,O21,Q21),2)</f>
        <v>797.20914901216497</v>
      </c>
      <c r="W21">
        <f t="shared" si="4"/>
        <v>-20.212158787681915</v>
      </c>
      <c r="X21" s="1">
        <f t="shared" si="5"/>
        <v>4.0830574024505548E-3</v>
      </c>
      <c r="Z21" t="s">
        <v>30</v>
      </c>
    </row>
    <row r="22" spans="1:27" x14ac:dyDescent="0.2">
      <c r="A22" t="s">
        <v>19</v>
      </c>
      <c r="B22" t="s">
        <v>24</v>
      </c>
      <c r="C22">
        <v>21263.230159950999</v>
      </c>
      <c r="D22" t="b">
        <v>0</v>
      </c>
      <c r="E22">
        <v>21265.210782346199</v>
      </c>
      <c r="F22" t="b">
        <v>0</v>
      </c>
      <c r="G22">
        <v>21217.8230837378</v>
      </c>
      <c r="H22" t="b">
        <v>1</v>
      </c>
      <c r="I22">
        <v>21239.939280584698</v>
      </c>
      <c r="J22" t="b">
        <v>1</v>
      </c>
      <c r="K22">
        <v>899.328733970965</v>
      </c>
      <c r="L22" t="b">
        <v>1</v>
      </c>
      <c r="M22">
        <v>884.81121754472599</v>
      </c>
      <c r="N22" t="b">
        <v>1</v>
      </c>
      <c r="O22">
        <v>801.94155017113303</v>
      </c>
      <c r="P22" t="b">
        <v>1</v>
      </c>
      <c r="Q22">
        <v>838.56527054395497</v>
      </c>
      <c r="R22" t="b">
        <v>1</v>
      </c>
      <c r="S22">
        <v>1</v>
      </c>
      <c r="U22">
        <f t="shared" si="3"/>
        <v>801.94155017113303</v>
      </c>
      <c r="V22">
        <f>SMALL((C22,E22,G22,I22,K22,M22,O22,Q22),2)</f>
        <v>838.56527054395497</v>
      </c>
      <c r="W22">
        <f t="shared" si="4"/>
        <v>-36.623720372821936</v>
      </c>
      <c r="X22" s="1">
        <f t="shared" si="5"/>
        <v>1.1149622608203764E-6</v>
      </c>
      <c r="Z22" t="s">
        <v>30</v>
      </c>
    </row>
    <row r="23" spans="1:27" x14ac:dyDescent="0.2">
      <c r="A23" t="s">
        <v>25</v>
      </c>
      <c r="B23" t="s">
        <v>20</v>
      </c>
      <c r="C23">
        <v>15522.6205002938</v>
      </c>
      <c r="D23" t="b">
        <v>1</v>
      </c>
      <c r="E23">
        <v>15519.6421020993</v>
      </c>
      <c r="F23" t="b">
        <v>1</v>
      </c>
      <c r="G23">
        <v>15520.916050960899</v>
      </c>
      <c r="H23" t="b">
        <v>0</v>
      </c>
      <c r="I23">
        <v>15540.815466731499</v>
      </c>
      <c r="J23" t="b">
        <v>1</v>
      </c>
      <c r="K23">
        <v>-1201.8329998531001</v>
      </c>
      <c r="L23" t="b">
        <v>1</v>
      </c>
      <c r="M23">
        <v>-1246.19676542559</v>
      </c>
      <c r="N23" t="b">
        <v>1</v>
      </c>
      <c r="O23">
        <v>-1244.7989452147899</v>
      </c>
      <c r="P23" t="b">
        <v>0</v>
      </c>
      <c r="Q23">
        <v>-1159.25462152724</v>
      </c>
      <c r="R23" t="b">
        <v>1</v>
      </c>
      <c r="S23">
        <v>1</v>
      </c>
      <c r="U23">
        <f>MIN(C23,E23,G23,I23,K23,M23,Q23)</f>
        <v>-1246.19676542559</v>
      </c>
      <c r="V23">
        <f>SMALL((C23,E23,G23,I23,K23,M23,O23,Q23),3)</f>
        <v>-1201.8329998531001</v>
      </c>
      <c r="W23">
        <f t="shared" si="4"/>
        <v>-44.36376557248991</v>
      </c>
      <c r="X23" s="1">
        <f t="shared" si="5"/>
        <v>2.3255769148902988E-8</v>
      </c>
      <c r="Z23" t="s">
        <v>31</v>
      </c>
    </row>
    <row r="24" spans="1:27" x14ac:dyDescent="0.2">
      <c r="A24" t="s">
        <v>25</v>
      </c>
      <c r="B24" t="s">
        <v>21</v>
      </c>
      <c r="C24">
        <v>19724.196218676501</v>
      </c>
      <c r="D24" t="b">
        <v>1</v>
      </c>
      <c r="E24">
        <v>19725.586339388501</v>
      </c>
      <c r="F24" t="b">
        <v>0</v>
      </c>
      <c r="G24">
        <v>19721.3191832222</v>
      </c>
      <c r="H24" t="b">
        <v>1</v>
      </c>
      <c r="I24">
        <v>19732.861323608799</v>
      </c>
      <c r="J24" t="b">
        <v>0</v>
      </c>
      <c r="K24">
        <v>-1141.9289573584199</v>
      </c>
      <c r="L24" t="b">
        <v>1</v>
      </c>
      <c r="M24">
        <v>-1148.65228578144</v>
      </c>
      <c r="N24" t="b">
        <v>1</v>
      </c>
      <c r="O24">
        <v>-1165.02869884899</v>
      </c>
      <c r="P24" t="b">
        <v>1</v>
      </c>
      <c r="Q24">
        <v>-1113.9112183090899</v>
      </c>
      <c r="R24" t="b">
        <v>1</v>
      </c>
      <c r="S24">
        <v>1</v>
      </c>
      <c r="U24">
        <f t="shared" si="3"/>
        <v>-1165.02869884899</v>
      </c>
      <c r="V24">
        <f>SMALL((C24,E24,G24,I24,K24,M24,O24,Q24),2)</f>
        <v>-1148.65228578144</v>
      </c>
      <c r="W24">
        <f t="shared" si="4"/>
        <v>-16.376413067549947</v>
      </c>
      <c r="X24" s="1">
        <f t="shared" si="5"/>
        <v>2.7791186309301084E-2</v>
      </c>
      <c r="Z24" t="s">
        <v>30</v>
      </c>
    </row>
    <row r="25" spans="1:27" x14ac:dyDescent="0.2">
      <c r="A25" t="s">
        <v>25</v>
      </c>
      <c r="B25" t="s">
        <v>22</v>
      </c>
      <c r="C25">
        <v>19255.1513776588</v>
      </c>
      <c r="D25" t="b">
        <v>1</v>
      </c>
      <c r="E25">
        <v>19252.780266632999</v>
      </c>
      <c r="F25" t="b">
        <v>1</v>
      </c>
      <c r="G25">
        <v>19248.1401937478</v>
      </c>
      <c r="H25" t="b">
        <v>1</v>
      </c>
      <c r="I25">
        <v>19257.587224829502</v>
      </c>
      <c r="J25" t="b">
        <v>1</v>
      </c>
      <c r="K25">
        <v>-1043.0017929944099</v>
      </c>
      <c r="L25" t="b">
        <v>1</v>
      </c>
      <c r="M25">
        <v>-1085.8531325738099</v>
      </c>
      <c r="N25" t="b">
        <v>1</v>
      </c>
      <c r="O25">
        <v>-1111.9582019510699</v>
      </c>
      <c r="P25" t="b">
        <v>1</v>
      </c>
      <c r="Q25">
        <v>-1155.5785225217001</v>
      </c>
      <c r="R25" t="b">
        <v>1</v>
      </c>
      <c r="S25">
        <v>1</v>
      </c>
      <c r="U25">
        <f t="shared" si="3"/>
        <v>-1155.5785225217001</v>
      </c>
      <c r="V25">
        <f>SMALL((C25,E25,G25,I25,K25,M25,O25,Q25),2)</f>
        <v>-1111.9582019510699</v>
      </c>
      <c r="W25">
        <f t="shared" si="4"/>
        <v>-43.620320570630156</v>
      </c>
      <c r="X25" s="1">
        <f t="shared" si="5"/>
        <v>3.3726225437864361E-8</v>
      </c>
      <c r="Z25" t="s">
        <v>32</v>
      </c>
    </row>
    <row r="26" spans="1:27" x14ac:dyDescent="0.2">
      <c r="A26" t="s">
        <v>25</v>
      </c>
      <c r="B26" t="s">
        <v>23</v>
      </c>
      <c r="C26">
        <v>22030.501821604899</v>
      </c>
      <c r="D26" t="b">
        <v>1</v>
      </c>
      <c r="E26">
        <v>22027.083273416101</v>
      </c>
      <c r="F26" t="b">
        <v>1</v>
      </c>
      <c r="G26">
        <v>22006.1790227657</v>
      </c>
      <c r="H26" t="b">
        <v>1</v>
      </c>
      <c r="I26">
        <v>22056.076383084401</v>
      </c>
      <c r="J26" t="b">
        <v>1</v>
      </c>
      <c r="K26">
        <v>-974.09371496575397</v>
      </c>
      <c r="L26" t="b">
        <v>1</v>
      </c>
      <c r="M26">
        <v>-983.34007368840298</v>
      </c>
      <c r="N26" t="b">
        <v>1</v>
      </c>
      <c r="O26">
        <v>-1014.5879180133001</v>
      </c>
      <c r="P26" t="b">
        <v>1</v>
      </c>
      <c r="Q26">
        <v>-986.96950364791996</v>
      </c>
      <c r="R26" t="b">
        <v>1</v>
      </c>
      <c r="S26">
        <v>1</v>
      </c>
      <c r="U26">
        <f t="shared" si="3"/>
        <v>-1014.5879180133001</v>
      </c>
      <c r="V26">
        <f>SMALL((C26,E26,G26,I26,K26,M26,O26,Q26),3)</f>
        <v>-983.34007368840298</v>
      </c>
      <c r="W26">
        <f t="shared" si="4"/>
        <v>-31.247844324897073</v>
      </c>
      <c r="X26" s="1">
        <f t="shared" si="5"/>
        <v>1.6391429085880402E-5</v>
      </c>
      <c r="Z26" t="s">
        <v>30</v>
      </c>
    </row>
    <row r="27" spans="1:27" x14ac:dyDescent="0.2">
      <c r="A27" t="s">
        <v>25</v>
      </c>
      <c r="B27" t="s">
        <v>24</v>
      </c>
      <c r="C27">
        <v>21622.788249201702</v>
      </c>
      <c r="D27" t="b">
        <v>0</v>
      </c>
      <c r="E27">
        <v>21619.5042527267</v>
      </c>
      <c r="F27" t="b">
        <v>1</v>
      </c>
      <c r="G27">
        <v>21615.325863932201</v>
      </c>
      <c r="H27" t="b">
        <v>1</v>
      </c>
      <c r="I27">
        <v>21620.262120567499</v>
      </c>
      <c r="J27" t="b">
        <v>0</v>
      </c>
      <c r="K27">
        <v>-964.77853591206895</v>
      </c>
      <c r="L27" t="b">
        <v>0</v>
      </c>
      <c r="M27">
        <v>-968.72412311603205</v>
      </c>
      <c r="N27" t="b">
        <v>1</v>
      </c>
      <c r="O27">
        <v>-969.02983122164596</v>
      </c>
      <c r="P27" t="b">
        <v>0</v>
      </c>
      <c r="Q27">
        <v>-961.00357664785804</v>
      </c>
      <c r="R27" t="b">
        <v>0</v>
      </c>
      <c r="S27">
        <v>1</v>
      </c>
      <c r="U27">
        <f>MIN(C27,E27,G27,I27,K27,M27,Q27)</f>
        <v>-968.72412311603205</v>
      </c>
      <c r="V27">
        <f>SMALL((C27,E27,G27,I27,K27,M27,O27,Q27),3)</f>
        <v>-964.77853591206895</v>
      </c>
      <c r="W27">
        <f t="shared" si="4"/>
        <v>-3.9455872039631004</v>
      </c>
      <c r="X27" s="1">
        <f t="shared" si="5"/>
        <v>13.906781293424256</v>
      </c>
      <c r="Z27" t="s">
        <v>31</v>
      </c>
    </row>
    <row r="28" spans="1:27" x14ac:dyDescent="0.2">
      <c r="A28" t="s">
        <v>26</v>
      </c>
      <c r="B28" t="s">
        <v>20</v>
      </c>
      <c r="C28">
        <v>38286.1838936075</v>
      </c>
      <c r="D28" t="b">
        <v>1</v>
      </c>
      <c r="E28">
        <v>38179.6886993359</v>
      </c>
      <c r="F28" t="b">
        <v>1</v>
      </c>
      <c r="G28">
        <v>38181.2846235861</v>
      </c>
      <c r="H28" t="b">
        <v>0</v>
      </c>
      <c r="I28">
        <v>38195.585348941502</v>
      </c>
      <c r="J28" t="b">
        <v>1</v>
      </c>
      <c r="K28">
        <v>-5679.7568906046899</v>
      </c>
      <c r="L28" t="b">
        <v>1</v>
      </c>
      <c r="M28">
        <v>-5724.6436016649996</v>
      </c>
      <c r="N28" t="b">
        <v>1</v>
      </c>
      <c r="O28">
        <v>-5727.6075489864097</v>
      </c>
      <c r="P28" t="b">
        <v>1</v>
      </c>
      <c r="Q28">
        <v>-5697.4160877841796</v>
      </c>
      <c r="R28" t="b">
        <v>1</v>
      </c>
      <c r="S28">
        <v>1</v>
      </c>
      <c r="U28">
        <f t="shared" si="3"/>
        <v>-5727.6075489864097</v>
      </c>
      <c r="V28">
        <f>SMALL((C28,E28,G28,I28,K28,M28,O28,Q28),2)</f>
        <v>-5724.6436016649996</v>
      </c>
      <c r="W28">
        <f t="shared" si="4"/>
        <v>-2.9639473214101599</v>
      </c>
      <c r="X28" s="1">
        <f t="shared" si="5"/>
        <v>22.718885189442283</v>
      </c>
      <c r="Z28" t="s">
        <v>31</v>
      </c>
    </row>
    <row r="29" spans="1:27" x14ac:dyDescent="0.2">
      <c r="A29" t="s">
        <v>26</v>
      </c>
      <c r="B29" t="s">
        <v>21</v>
      </c>
      <c r="C29">
        <v>38224.466488131999</v>
      </c>
      <c r="D29" t="b">
        <v>0</v>
      </c>
      <c r="E29">
        <v>38165.937008465196</v>
      </c>
      <c r="F29" t="b">
        <v>1</v>
      </c>
      <c r="G29">
        <v>38145.842471946002</v>
      </c>
      <c r="H29" t="b">
        <v>1</v>
      </c>
      <c r="I29">
        <v>38218.450204812601</v>
      </c>
      <c r="J29" t="b">
        <v>1</v>
      </c>
      <c r="K29">
        <v>-6260.9258611973601</v>
      </c>
      <c r="L29" t="b">
        <v>1</v>
      </c>
      <c r="M29">
        <v>-6288.0746645701001</v>
      </c>
      <c r="N29" t="b">
        <v>1</v>
      </c>
      <c r="O29">
        <v>-6313.1014356492997</v>
      </c>
      <c r="P29" t="b">
        <v>1</v>
      </c>
      <c r="Q29">
        <v>-6291.3555852353202</v>
      </c>
      <c r="R29" t="b">
        <v>1</v>
      </c>
      <c r="S29">
        <v>1</v>
      </c>
      <c r="U29">
        <f t="shared" si="3"/>
        <v>-6313.1014356492997</v>
      </c>
      <c r="V29">
        <f>SMALL((C29,E29,G29,I29,K29,M29,O29,Q29),2)</f>
        <v>-6291.3555852353202</v>
      </c>
      <c r="W29">
        <f t="shared" si="4"/>
        <v>-21.745850413979497</v>
      </c>
      <c r="X29" s="1">
        <f t="shared" si="5"/>
        <v>1.8964813685600622E-3</v>
      </c>
      <c r="Z29" t="s">
        <v>30</v>
      </c>
    </row>
    <row r="30" spans="1:27" x14ac:dyDescent="0.2">
      <c r="A30" t="s">
        <v>26</v>
      </c>
      <c r="B30" t="s">
        <v>22</v>
      </c>
      <c r="C30">
        <v>41478.9080940079</v>
      </c>
      <c r="D30" t="b">
        <v>1</v>
      </c>
      <c r="E30">
        <v>41469.054469004703</v>
      </c>
      <c r="F30" t="b">
        <v>1</v>
      </c>
      <c r="G30">
        <v>41308.684434533701</v>
      </c>
      <c r="H30" t="b">
        <v>1</v>
      </c>
      <c r="I30">
        <v>41251.591156038601</v>
      </c>
      <c r="J30" t="b">
        <v>1</v>
      </c>
      <c r="K30">
        <v>-6212.24803121678</v>
      </c>
      <c r="L30" t="b">
        <v>1</v>
      </c>
      <c r="M30">
        <v>-6210.7185141478503</v>
      </c>
      <c r="N30" t="b">
        <v>0</v>
      </c>
      <c r="O30">
        <v>-6401.4006560285297</v>
      </c>
      <c r="P30" t="b">
        <v>1</v>
      </c>
      <c r="Q30">
        <v>-6581.1068249115197</v>
      </c>
      <c r="R30" t="b">
        <v>1</v>
      </c>
      <c r="S30">
        <v>1</v>
      </c>
      <c r="U30">
        <f t="shared" si="3"/>
        <v>-6581.1068249115197</v>
      </c>
      <c r="V30">
        <f>SMALL((C30,E30,G30,I30,K30,M30,O30,Q30),2)</f>
        <v>-6401.4006560285297</v>
      </c>
      <c r="W30">
        <f t="shared" si="4"/>
        <v>-179.70616888298991</v>
      </c>
      <c r="X30" s="1">
        <f t="shared" si="5"/>
        <v>9.4907655478476623E-38</v>
      </c>
      <c r="Z30" t="s">
        <v>32</v>
      </c>
    </row>
    <row r="31" spans="1:27" x14ac:dyDescent="0.2">
      <c r="A31" t="s">
        <v>26</v>
      </c>
      <c r="B31" t="s">
        <v>23</v>
      </c>
      <c r="C31">
        <v>46241.0990380925</v>
      </c>
      <c r="D31" t="b">
        <v>0</v>
      </c>
      <c r="E31">
        <v>46242.723881592901</v>
      </c>
      <c r="F31" t="b">
        <v>0</v>
      </c>
      <c r="G31">
        <v>46244.350856185098</v>
      </c>
      <c r="H31" t="b">
        <v>0</v>
      </c>
      <c r="I31">
        <v>46242.287297006202</v>
      </c>
      <c r="J31" t="b">
        <v>0</v>
      </c>
      <c r="K31">
        <v>-6867.6217316531402</v>
      </c>
      <c r="L31" t="b">
        <v>0</v>
      </c>
      <c r="M31">
        <v>-6867.1564971447997</v>
      </c>
      <c r="N31" t="b">
        <v>0</v>
      </c>
      <c r="O31">
        <v>-6866.4043223604303</v>
      </c>
      <c r="P31" t="b">
        <v>0</v>
      </c>
      <c r="Q31">
        <v>-6865.85168234705</v>
      </c>
      <c r="R31" t="b">
        <v>0</v>
      </c>
      <c r="S31">
        <v>1</v>
      </c>
      <c r="U31">
        <f t="shared" si="3"/>
        <v>-6867.6217316531402</v>
      </c>
      <c r="V31">
        <f>SMALL((C31,E31,G31,I31,K31,M31,O31,Q31),2)</f>
        <v>-6867.1564971447997</v>
      </c>
      <c r="W31">
        <f t="shared" si="4"/>
        <v>-0.46523450834047253</v>
      </c>
      <c r="X31" s="1">
        <f t="shared" si="5"/>
        <v>79.245682503153574</v>
      </c>
      <c r="Z31" t="s">
        <v>34</v>
      </c>
    </row>
    <row r="32" spans="1:27" x14ac:dyDescent="0.2">
      <c r="A32" t="s">
        <v>26</v>
      </c>
      <c r="B32" t="s">
        <v>24</v>
      </c>
      <c r="C32">
        <v>51718.098604088998</v>
      </c>
      <c r="D32" t="b">
        <v>0</v>
      </c>
      <c r="E32">
        <v>51709.733145066697</v>
      </c>
      <c r="F32" t="b">
        <v>1</v>
      </c>
      <c r="G32">
        <v>51704.854754264597</v>
      </c>
      <c r="H32" t="b">
        <v>0</v>
      </c>
      <c r="I32">
        <v>51718.336203292303</v>
      </c>
      <c r="J32" t="b">
        <v>0</v>
      </c>
      <c r="K32">
        <v>-7164.2108601234704</v>
      </c>
      <c r="L32" t="b">
        <v>0</v>
      </c>
      <c r="M32">
        <v>-7190.3667703282399</v>
      </c>
      <c r="N32" t="b">
        <v>1</v>
      </c>
      <c r="O32">
        <v>-7197.6206151728002</v>
      </c>
      <c r="P32" t="b">
        <v>0</v>
      </c>
      <c r="Q32">
        <v>-7163.72747394011</v>
      </c>
      <c r="R32" t="b">
        <v>0</v>
      </c>
      <c r="S32">
        <v>1</v>
      </c>
      <c r="U32">
        <f t="shared" si="3"/>
        <v>-7197.6206151728002</v>
      </c>
      <c r="V32">
        <f>SMALL((C32,E32,G32,I32,K32,M32,O32,Q32),2)</f>
        <v>-7190.3667703282399</v>
      </c>
      <c r="W32">
        <f t="shared" si="4"/>
        <v>-7.2538448445602626</v>
      </c>
      <c r="X32" s="1">
        <f t="shared" si="5"/>
        <v>2.6597915729983588</v>
      </c>
      <c r="Z32" t="s">
        <v>31</v>
      </c>
    </row>
    <row r="33" spans="1:27" x14ac:dyDescent="0.2">
      <c r="X33" s="1"/>
    </row>
    <row r="34" spans="1:27" x14ac:dyDescent="0.2">
      <c r="A34" t="s">
        <v>19</v>
      </c>
      <c r="B34" t="s">
        <v>20</v>
      </c>
      <c r="C34">
        <v>19050.601289331898</v>
      </c>
      <c r="D34" t="b">
        <v>1</v>
      </c>
      <c r="E34">
        <v>18916.006817404101</v>
      </c>
      <c r="F34" t="b">
        <v>1</v>
      </c>
      <c r="G34">
        <v>18847.0853585476</v>
      </c>
      <c r="H34" t="b">
        <v>1</v>
      </c>
      <c r="I34">
        <v>19439.600502100198</v>
      </c>
      <c r="J34" t="b">
        <v>1</v>
      </c>
      <c r="K34">
        <v>149.19536797711899</v>
      </c>
      <c r="L34" t="b">
        <v>1</v>
      </c>
      <c r="M34">
        <v>151.04788802465501</v>
      </c>
      <c r="N34" t="b">
        <v>0</v>
      </c>
      <c r="O34">
        <v>112.61443974285601</v>
      </c>
      <c r="P34" t="b">
        <v>1</v>
      </c>
      <c r="Q34">
        <v>396.63567656750803</v>
      </c>
      <c r="R34" t="b">
        <v>1</v>
      </c>
      <c r="S34">
        <v>2</v>
      </c>
      <c r="U34">
        <f>MIN(C34,E34,G34,I34,K34,M34,O34,Q34)</f>
        <v>112.61443974285601</v>
      </c>
      <c r="V34">
        <f>SMALL((C34,E34,G34,I34,K34,M34,O34,Q34),2)</f>
        <v>149.19536797711899</v>
      </c>
      <c r="W34">
        <f>U34-V34</f>
        <v>-36.580928234262984</v>
      </c>
      <c r="X34" s="1">
        <f>EXP(W34/2)*100</f>
        <v>1.1390751108197534E-6</v>
      </c>
      <c r="Z34" t="s">
        <v>30</v>
      </c>
    </row>
    <row r="35" spans="1:27" x14ac:dyDescent="0.2">
      <c r="A35" t="s">
        <v>19</v>
      </c>
      <c r="B35" t="s">
        <v>21</v>
      </c>
      <c r="C35">
        <v>18147.013204773299</v>
      </c>
      <c r="D35" t="b">
        <v>1</v>
      </c>
      <c r="E35">
        <v>18106.672950130502</v>
      </c>
      <c r="F35" t="b">
        <v>1</v>
      </c>
      <c r="G35">
        <v>17821.497225048901</v>
      </c>
      <c r="H35" t="b">
        <v>1</v>
      </c>
      <c r="I35">
        <v>18424.803333172</v>
      </c>
      <c r="J35" t="b">
        <v>1</v>
      </c>
      <c r="K35">
        <v>644.47595369047599</v>
      </c>
      <c r="L35" t="b">
        <v>1</v>
      </c>
      <c r="M35">
        <v>603.90219158148295</v>
      </c>
      <c r="N35" t="b">
        <v>1</v>
      </c>
      <c r="O35">
        <v>354.59783399585501</v>
      </c>
      <c r="P35" t="b">
        <v>1</v>
      </c>
      <c r="Q35">
        <v>686.454628419458</v>
      </c>
      <c r="R35" t="b">
        <v>0</v>
      </c>
      <c r="S35">
        <v>2</v>
      </c>
      <c r="U35">
        <f t="shared" ref="U35:U48" si="6">MIN(C35,E35,G35,I35,K35,M35,O35,Q35)</f>
        <v>354.59783399585501</v>
      </c>
      <c r="V35">
        <f>SMALL((C35,E35,G35,I35,K35,M35,O35,Q35),2)</f>
        <v>603.90219158148295</v>
      </c>
      <c r="W35">
        <f t="shared" ref="W35:W47" si="7">U35-V35</f>
        <v>-249.30435758562794</v>
      </c>
      <c r="X35" s="1">
        <f t="shared" ref="X35:X48" si="8">EXP(W35/2)*100</f>
        <v>7.3155434324167533E-53</v>
      </c>
      <c r="Z35" t="s">
        <v>30</v>
      </c>
    </row>
    <row r="36" spans="1:27" x14ac:dyDescent="0.2">
      <c r="A36" t="s">
        <v>19</v>
      </c>
      <c r="B36" t="s">
        <v>22</v>
      </c>
      <c r="C36">
        <v>17225.610680384201</v>
      </c>
      <c r="D36" t="b">
        <v>0</v>
      </c>
      <c r="E36">
        <v>17217.414350884799</v>
      </c>
      <c r="F36" t="b">
        <v>1</v>
      </c>
      <c r="G36">
        <v>17165.0382959778</v>
      </c>
      <c r="H36" t="b">
        <v>1</v>
      </c>
      <c r="I36">
        <v>17207.3704345394</v>
      </c>
      <c r="J36" t="b">
        <v>1</v>
      </c>
      <c r="K36">
        <v>385.13637003050098</v>
      </c>
      <c r="L36" t="b">
        <v>1</v>
      </c>
      <c r="M36">
        <v>324.18574090012299</v>
      </c>
      <c r="N36" t="b">
        <v>1</v>
      </c>
      <c r="O36">
        <v>221.23873424290099</v>
      </c>
      <c r="P36" t="b">
        <v>1</v>
      </c>
      <c r="Q36">
        <v>330.135893875379</v>
      </c>
      <c r="R36" t="b">
        <v>1</v>
      </c>
      <c r="S36">
        <v>2</v>
      </c>
      <c r="U36">
        <f t="shared" si="6"/>
        <v>221.23873424290099</v>
      </c>
      <c r="V36">
        <f>SMALL((C36,E36,G36,I36,K36,M36,O36,Q36),2)</f>
        <v>324.18574090012299</v>
      </c>
      <c r="W36">
        <f t="shared" si="7"/>
        <v>-102.947006657222</v>
      </c>
      <c r="X36" s="1">
        <f t="shared" si="8"/>
        <v>4.4191784609565936E-21</v>
      </c>
      <c r="Z36" t="s">
        <v>30</v>
      </c>
    </row>
    <row r="37" spans="1:27" x14ac:dyDescent="0.2">
      <c r="A37" t="s">
        <v>19</v>
      </c>
      <c r="B37" t="s">
        <v>23</v>
      </c>
      <c r="C37">
        <v>20118.7659236236</v>
      </c>
      <c r="D37" t="b">
        <v>1</v>
      </c>
      <c r="E37">
        <v>20096.0973118205</v>
      </c>
      <c r="F37" t="b">
        <v>1</v>
      </c>
      <c r="G37">
        <v>20081.203319959899</v>
      </c>
      <c r="H37" t="b">
        <v>1</v>
      </c>
      <c r="I37">
        <v>20105.0857056325</v>
      </c>
      <c r="J37" t="b">
        <v>1</v>
      </c>
      <c r="K37">
        <v>835.85727274045496</v>
      </c>
      <c r="L37" t="b">
        <v>1</v>
      </c>
      <c r="M37">
        <v>821.88682855522802</v>
      </c>
      <c r="N37" t="b">
        <v>1</v>
      </c>
      <c r="O37">
        <v>778.01848828728998</v>
      </c>
      <c r="P37" t="b">
        <v>1</v>
      </c>
      <c r="Q37">
        <v>786.98372390928898</v>
      </c>
      <c r="R37" t="b">
        <v>1</v>
      </c>
      <c r="S37">
        <v>2</v>
      </c>
      <c r="U37">
        <f t="shared" si="6"/>
        <v>778.01848828728998</v>
      </c>
      <c r="V37">
        <f>SMALL((C37,E37,G37,I37,K37,M37,O37,Q37),2)</f>
        <v>786.98372390928898</v>
      </c>
      <c r="W37">
        <f t="shared" si="7"/>
        <v>-8.9652356219989997</v>
      </c>
      <c r="X37" s="1">
        <f t="shared" si="8"/>
        <v>1.1303783220753683</v>
      </c>
      <c r="Z37" t="s">
        <v>30</v>
      </c>
    </row>
    <row r="38" spans="1:27" x14ac:dyDescent="0.2">
      <c r="A38" t="s">
        <v>19</v>
      </c>
      <c r="B38" t="s">
        <v>24</v>
      </c>
      <c r="C38">
        <v>21264.000507280802</v>
      </c>
      <c r="D38" t="b">
        <v>0</v>
      </c>
      <c r="E38">
        <v>21266.000245294701</v>
      </c>
      <c r="F38" t="b">
        <v>0</v>
      </c>
      <c r="G38">
        <v>21200.497134916201</v>
      </c>
      <c r="H38" t="b">
        <v>1</v>
      </c>
      <c r="I38">
        <v>21237.3611648306</v>
      </c>
      <c r="J38" t="b">
        <v>1</v>
      </c>
      <c r="K38">
        <v>899.98195668091705</v>
      </c>
      <c r="L38" t="b">
        <v>1</v>
      </c>
      <c r="M38">
        <v>882.85638915405696</v>
      </c>
      <c r="N38" t="b">
        <v>1</v>
      </c>
      <c r="O38">
        <v>790.90166670229803</v>
      </c>
      <c r="P38" t="b">
        <v>1</v>
      </c>
      <c r="Q38">
        <v>829.07323267798699</v>
      </c>
      <c r="R38" t="b">
        <v>1</v>
      </c>
      <c r="S38">
        <v>2</v>
      </c>
      <c r="U38">
        <f t="shared" si="6"/>
        <v>790.90166670229803</v>
      </c>
      <c r="V38">
        <f>SMALL((C38,E38,G38,I38,K38,M38,O38,Q38),2)</f>
        <v>829.07323267798699</v>
      </c>
      <c r="W38">
        <f t="shared" si="7"/>
        <v>-38.171565975688964</v>
      </c>
      <c r="X38" s="1">
        <f t="shared" si="8"/>
        <v>5.1422094906751505E-7</v>
      </c>
      <c r="Z38" t="s">
        <v>30</v>
      </c>
    </row>
    <row r="39" spans="1:27" x14ac:dyDescent="0.2">
      <c r="A39" t="s">
        <v>25</v>
      </c>
      <c r="B39" t="s">
        <v>20</v>
      </c>
      <c r="C39">
        <v>15496.077445983799</v>
      </c>
      <c r="D39" t="b">
        <v>1</v>
      </c>
      <c r="E39">
        <v>15489.8619968243</v>
      </c>
      <c r="F39" t="b">
        <v>1</v>
      </c>
      <c r="G39">
        <v>15476.8604480144</v>
      </c>
      <c r="H39" t="b">
        <v>1</v>
      </c>
      <c r="I39">
        <v>15462.010186653901</v>
      </c>
      <c r="J39" t="b">
        <v>1</v>
      </c>
      <c r="K39">
        <v>-1261.02926163713</v>
      </c>
      <c r="L39" t="b">
        <v>1</v>
      </c>
      <c r="M39">
        <v>-1304.3508364945301</v>
      </c>
      <c r="N39" t="b">
        <v>1</v>
      </c>
      <c r="O39">
        <v>-1317.8206925485399</v>
      </c>
      <c r="P39" t="b">
        <v>1</v>
      </c>
      <c r="Q39">
        <v>-1289.8590432513099</v>
      </c>
      <c r="R39" t="b">
        <v>1</v>
      </c>
      <c r="S39">
        <v>2</v>
      </c>
      <c r="U39">
        <f>MIN(C39,E39,G39,I39,K39,M39,Q39)</f>
        <v>-1304.3508364945301</v>
      </c>
      <c r="V39">
        <f>SMALL((C39,E39,G39,I39,K39,M39,O39,Q39),3)</f>
        <v>-1289.8590432513099</v>
      </c>
      <c r="W39">
        <f t="shared" si="7"/>
        <v>-14.491793243220172</v>
      </c>
      <c r="X39" s="1">
        <f t="shared" si="8"/>
        <v>7.1309449012572856E-2</v>
      </c>
      <c r="Z39" t="s">
        <v>31</v>
      </c>
    </row>
    <row r="40" spans="1:27" x14ac:dyDescent="0.2">
      <c r="A40" t="s">
        <v>25</v>
      </c>
      <c r="B40" t="s">
        <v>21</v>
      </c>
      <c r="C40">
        <v>19719.163795227301</v>
      </c>
      <c r="D40" t="b">
        <v>1</v>
      </c>
      <c r="E40">
        <v>19716.717086252502</v>
      </c>
      <c r="F40" t="b">
        <v>0</v>
      </c>
      <c r="G40">
        <v>19712.048696032001</v>
      </c>
      <c r="H40" t="b">
        <v>0</v>
      </c>
      <c r="I40">
        <v>19712.792918786199</v>
      </c>
      <c r="J40" t="b">
        <v>1</v>
      </c>
      <c r="K40">
        <v>-1170.86054079583</v>
      </c>
      <c r="L40" t="b">
        <v>1</v>
      </c>
      <c r="M40">
        <v>-1173.8681842456699</v>
      </c>
      <c r="N40" t="b">
        <v>1</v>
      </c>
      <c r="O40">
        <v>-1182.9903238382501</v>
      </c>
      <c r="P40" t="b">
        <v>1</v>
      </c>
      <c r="Q40">
        <v>-1186.72334402148</v>
      </c>
      <c r="R40" t="b">
        <v>1</v>
      </c>
      <c r="S40">
        <v>2</v>
      </c>
      <c r="U40">
        <f t="shared" si="6"/>
        <v>-1186.72334402148</v>
      </c>
      <c r="V40">
        <f>SMALL((C40,E40,G40,I40,K40,M40,O40,Q40),2)</f>
        <v>-1182.9903238382501</v>
      </c>
      <c r="W40">
        <f t="shared" si="7"/>
        <v>-3.7330201832298826</v>
      </c>
      <c r="X40" s="1">
        <f t="shared" si="8"/>
        <v>15.466247893916055</v>
      </c>
      <c r="Z40" t="s">
        <v>32</v>
      </c>
      <c r="AA40" t="s">
        <v>30</v>
      </c>
    </row>
    <row r="41" spans="1:27" x14ac:dyDescent="0.2">
      <c r="A41" t="s">
        <v>25</v>
      </c>
      <c r="B41" t="s">
        <v>22</v>
      </c>
      <c r="C41">
        <v>19230.29676746</v>
      </c>
      <c r="D41" t="b">
        <v>1</v>
      </c>
      <c r="E41">
        <v>19228.516362224302</v>
      </c>
      <c r="F41" t="b">
        <v>0</v>
      </c>
      <c r="G41">
        <v>19224.690860578401</v>
      </c>
      <c r="H41" t="b">
        <v>1</v>
      </c>
      <c r="I41">
        <v>19270.557251244802</v>
      </c>
      <c r="J41" t="b">
        <v>1</v>
      </c>
      <c r="K41">
        <v>-1054.6259685636101</v>
      </c>
      <c r="L41" t="b">
        <v>1</v>
      </c>
      <c r="M41">
        <v>-1106.7737652011299</v>
      </c>
      <c r="N41" t="b">
        <v>1</v>
      </c>
      <c r="O41">
        <v>-1132.71279317481</v>
      </c>
      <c r="P41" t="b">
        <v>1</v>
      </c>
      <c r="Q41">
        <v>-1098.8611651475401</v>
      </c>
      <c r="R41" t="b">
        <v>1</v>
      </c>
      <c r="S41">
        <v>2</v>
      </c>
      <c r="U41">
        <f t="shared" si="6"/>
        <v>-1132.71279317481</v>
      </c>
      <c r="V41">
        <f>SMALL((C41,E41,G41,I41,K41,M41,O41,Q41),2)</f>
        <v>-1106.7737652011299</v>
      </c>
      <c r="W41">
        <f t="shared" si="7"/>
        <v>-25.93902797368014</v>
      </c>
      <c r="X41" s="1">
        <f t="shared" si="8"/>
        <v>2.3302989664423832E-4</v>
      </c>
      <c r="Z41" t="s">
        <v>30</v>
      </c>
    </row>
    <row r="42" spans="1:27" x14ac:dyDescent="0.2">
      <c r="A42" t="s">
        <v>25</v>
      </c>
      <c r="B42" t="s">
        <v>23</v>
      </c>
      <c r="C42">
        <v>22029.4962097936</v>
      </c>
      <c r="D42" t="b">
        <v>1</v>
      </c>
      <c r="E42">
        <v>22022.5472005062</v>
      </c>
      <c r="F42" t="b">
        <v>1</v>
      </c>
      <c r="G42">
        <v>22017.998557474599</v>
      </c>
      <c r="H42" t="b">
        <v>1</v>
      </c>
      <c r="I42">
        <v>22051.048595271001</v>
      </c>
      <c r="J42" t="b">
        <v>1</v>
      </c>
      <c r="K42">
        <v>-971.82097945468104</v>
      </c>
      <c r="L42" t="b">
        <v>1</v>
      </c>
      <c r="M42">
        <v>-980.74925958057202</v>
      </c>
      <c r="N42" t="b">
        <v>1</v>
      </c>
      <c r="O42">
        <v>-993.85442672991701</v>
      </c>
      <c r="P42" t="b">
        <v>1</v>
      </c>
      <c r="Q42">
        <v>-986.14725745787496</v>
      </c>
      <c r="R42" t="b">
        <v>1</v>
      </c>
      <c r="S42">
        <v>2</v>
      </c>
      <c r="U42">
        <f t="shared" si="6"/>
        <v>-993.85442672991701</v>
      </c>
      <c r="V42">
        <f>SMALL((C42,E42,G42,I42,K42,M42,O42,Q42),2)</f>
        <v>-986.14725745787496</v>
      </c>
      <c r="W42">
        <f t="shared" si="7"/>
        <v>-7.7071692720420515</v>
      </c>
      <c r="X42" s="1">
        <f t="shared" si="8"/>
        <v>2.12035928836214</v>
      </c>
      <c r="Z42" t="s">
        <v>30</v>
      </c>
    </row>
    <row r="43" spans="1:27" x14ac:dyDescent="0.2">
      <c r="A43" t="s">
        <v>25</v>
      </c>
      <c r="B43" t="s">
        <v>24</v>
      </c>
      <c r="C43">
        <v>21621.559426766002</v>
      </c>
      <c r="D43" t="b">
        <v>0</v>
      </c>
      <c r="E43">
        <v>21622.5819876924</v>
      </c>
      <c r="F43" t="b">
        <v>0</v>
      </c>
      <c r="G43">
        <v>21617.928376976099</v>
      </c>
      <c r="H43" t="b">
        <v>1</v>
      </c>
      <c r="I43">
        <v>21621.686012990402</v>
      </c>
      <c r="J43" t="b">
        <v>0</v>
      </c>
      <c r="K43">
        <v>-966.576016040431</v>
      </c>
      <c r="L43" t="b">
        <v>1</v>
      </c>
      <c r="M43">
        <v>-964.77329714276505</v>
      </c>
      <c r="N43" t="b">
        <v>0</v>
      </c>
      <c r="O43">
        <v>-966.24112283685099</v>
      </c>
      <c r="P43" t="b">
        <v>0</v>
      </c>
      <c r="Q43">
        <v>-961.01957207690498</v>
      </c>
      <c r="R43" t="b">
        <v>0</v>
      </c>
      <c r="S43">
        <v>2</v>
      </c>
      <c r="U43">
        <f t="shared" si="6"/>
        <v>-966.576016040431</v>
      </c>
      <c r="V43">
        <f>SMALL((C43,E43,G43,I43,K43,M43,O43,Q43),2)</f>
        <v>-966.24112283685099</v>
      </c>
      <c r="W43">
        <f t="shared" si="7"/>
        <v>-0.33489320358000896</v>
      </c>
      <c r="X43" s="1">
        <f t="shared" si="8"/>
        <v>84.582178145209539</v>
      </c>
      <c r="Z43" t="s">
        <v>33</v>
      </c>
    </row>
    <row r="44" spans="1:27" x14ac:dyDescent="0.2">
      <c r="A44" t="s">
        <v>26</v>
      </c>
      <c r="B44" t="s">
        <v>20</v>
      </c>
      <c r="C44">
        <v>38224.2795629256</v>
      </c>
      <c r="D44" t="b">
        <v>1</v>
      </c>
      <c r="E44">
        <v>38152.463761770101</v>
      </c>
      <c r="F44" t="b">
        <v>1</v>
      </c>
      <c r="G44">
        <v>38154.0558266718</v>
      </c>
      <c r="H44" t="b">
        <v>0</v>
      </c>
      <c r="I44">
        <v>38169.3109534018</v>
      </c>
      <c r="J44" t="b">
        <v>1</v>
      </c>
      <c r="K44">
        <v>-5733.7406303888802</v>
      </c>
      <c r="L44" t="b">
        <v>1</v>
      </c>
      <c r="M44">
        <v>-5757.2229771044204</v>
      </c>
      <c r="N44" t="b">
        <v>1</v>
      </c>
      <c r="O44">
        <v>-5758.6009167514203</v>
      </c>
      <c r="P44" t="b">
        <v>0</v>
      </c>
      <c r="Q44">
        <v>-5720.5919183264996</v>
      </c>
      <c r="R44" t="b">
        <v>1</v>
      </c>
      <c r="S44">
        <v>2</v>
      </c>
      <c r="U44">
        <f>MIN(C44,E44,G44,I44,K44,M44,Q44)</f>
        <v>-5757.2229771044204</v>
      </c>
      <c r="V44">
        <f>SMALL((C44,E44,G44,I44,K44,M44,O44,Q44),3)</f>
        <v>-5733.7406303888802</v>
      </c>
      <c r="W44">
        <f t="shared" si="7"/>
        <v>-23.482346715540189</v>
      </c>
      <c r="X44" s="1">
        <f t="shared" si="8"/>
        <v>7.9592693082287318E-4</v>
      </c>
      <c r="Z44" t="s">
        <v>31</v>
      </c>
    </row>
    <row r="45" spans="1:27" x14ac:dyDescent="0.2">
      <c r="A45" t="s">
        <v>26</v>
      </c>
      <c r="B45" t="s">
        <v>21</v>
      </c>
      <c r="C45">
        <v>38197.358525159798</v>
      </c>
      <c r="D45" t="b">
        <v>1</v>
      </c>
      <c r="E45">
        <v>38191.228941260801</v>
      </c>
      <c r="F45" t="b">
        <v>1</v>
      </c>
      <c r="G45">
        <v>38181.624396281601</v>
      </c>
      <c r="H45" t="b">
        <v>1</v>
      </c>
      <c r="I45">
        <v>38186.404982681401</v>
      </c>
      <c r="J45" t="b">
        <v>1</v>
      </c>
      <c r="K45">
        <v>-6321.3616937967599</v>
      </c>
      <c r="L45" t="b">
        <v>1</v>
      </c>
      <c r="M45">
        <v>-6325.3478835723699</v>
      </c>
      <c r="N45" t="b">
        <v>0</v>
      </c>
      <c r="O45">
        <v>-6338.5094958551799</v>
      </c>
      <c r="P45" t="b">
        <v>1</v>
      </c>
      <c r="Q45">
        <v>-6300.3633140629599</v>
      </c>
      <c r="R45" t="b">
        <v>1</v>
      </c>
      <c r="S45">
        <v>2</v>
      </c>
      <c r="U45">
        <f t="shared" si="6"/>
        <v>-6338.5094958551799</v>
      </c>
      <c r="V45">
        <f>SMALL((C45,E45,G45,I45,K45,M45,O45,Q45),2)</f>
        <v>-6325.3478835723699</v>
      </c>
      <c r="W45">
        <f t="shared" si="7"/>
        <v>-13.161612282809983</v>
      </c>
      <c r="X45" s="1">
        <f t="shared" si="8"/>
        <v>0.13867309428909422</v>
      </c>
      <c r="Z45" t="s">
        <v>30</v>
      </c>
    </row>
    <row r="46" spans="1:27" x14ac:dyDescent="0.2">
      <c r="A46" t="s">
        <v>26</v>
      </c>
      <c r="B46" t="s">
        <v>22</v>
      </c>
      <c r="C46">
        <v>41409.649098887603</v>
      </c>
      <c r="D46" t="b">
        <v>1</v>
      </c>
      <c r="E46">
        <v>41409.248254086502</v>
      </c>
      <c r="F46" t="b">
        <v>0</v>
      </c>
      <c r="G46">
        <v>41194.206020227597</v>
      </c>
      <c r="H46" t="b">
        <v>1</v>
      </c>
      <c r="I46">
        <v>41202.581903517399</v>
      </c>
      <c r="J46" t="b">
        <v>1</v>
      </c>
      <c r="K46">
        <v>-6263.09574216905</v>
      </c>
      <c r="L46" t="b">
        <v>1</v>
      </c>
      <c r="M46">
        <v>-6261.70540002901</v>
      </c>
      <c r="N46" t="b">
        <v>0</v>
      </c>
      <c r="O46">
        <v>-6535.23311519248</v>
      </c>
      <c r="P46" t="b">
        <v>1</v>
      </c>
      <c r="Q46">
        <v>-6638.3592155660599</v>
      </c>
      <c r="R46" t="b">
        <v>1</v>
      </c>
      <c r="S46">
        <v>2</v>
      </c>
      <c r="U46">
        <f t="shared" si="6"/>
        <v>-6638.3592155660599</v>
      </c>
      <c r="V46">
        <f>SMALL((C46,E46,G46,I46,K46,M46,O46,Q46),2)</f>
        <v>-6535.23311519248</v>
      </c>
      <c r="W46">
        <f t="shared" si="7"/>
        <v>-103.1261003735799</v>
      </c>
      <c r="X46" s="1">
        <f t="shared" si="8"/>
        <v>4.0406555839902893E-21</v>
      </c>
      <c r="Z46" t="s">
        <v>32</v>
      </c>
    </row>
    <row r="47" spans="1:27" x14ac:dyDescent="0.2">
      <c r="A47" t="s">
        <v>26</v>
      </c>
      <c r="B47" t="s">
        <v>23</v>
      </c>
      <c r="C47">
        <v>46242.577983733798</v>
      </c>
      <c r="D47" t="b">
        <v>0</v>
      </c>
      <c r="E47">
        <v>46239.781095750201</v>
      </c>
      <c r="F47" t="b">
        <v>1</v>
      </c>
      <c r="G47">
        <v>46241.556199805003</v>
      </c>
      <c r="H47" t="b">
        <v>0</v>
      </c>
      <c r="I47">
        <v>46241.643275574999</v>
      </c>
      <c r="J47" t="b">
        <v>0</v>
      </c>
      <c r="K47">
        <v>-6866.10722198244</v>
      </c>
      <c r="L47" t="b">
        <v>0</v>
      </c>
      <c r="M47">
        <v>-6869.2054642982202</v>
      </c>
      <c r="N47" t="b">
        <v>1</v>
      </c>
      <c r="O47">
        <v>-6868.0308790152903</v>
      </c>
      <c r="P47" t="b">
        <v>0</v>
      </c>
      <c r="Q47">
        <v>-6866.00027602297</v>
      </c>
      <c r="R47" t="b">
        <v>0</v>
      </c>
      <c r="S47">
        <v>2</v>
      </c>
      <c r="U47">
        <f>MIN(C47,E47,G47,I47,K47,M47,Q47)</f>
        <v>-6869.2054642982202</v>
      </c>
      <c r="V47">
        <f>SMALL((C47,E47,G47,I47,K47,M47,O47,Q47),3)</f>
        <v>-6866.10722198244</v>
      </c>
      <c r="W47">
        <f t="shared" si="7"/>
        <v>-3.0982423157802259</v>
      </c>
      <c r="X47" s="1">
        <f t="shared" si="8"/>
        <v>21.243458827418639</v>
      </c>
      <c r="Z47" t="s">
        <v>31</v>
      </c>
    </row>
    <row r="48" spans="1:27" x14ac:dyDescent="0.2">
      <c r="A48" t="s">
        <v>26</v>
      </c>
      <c r="B48" t="s">
        <v>24</v>
      </c>
      <c r="C48">
        <v>51718.383495407099</v>
      </c>
      <c r="D48" t="b">
        <v>0</v>
      </c>
      <c r="E48">
        <v>51690.379185546299</v>
      </c>
      <c r="F48" t="b">
        <v>1</v>
      </c>
      <c r="G48">
        <v>51683.489773596601</v>
      </c>
      <c r="H48" t="b">
        <v>0</v>
      </c>
      <c r="I48">
        <v>51717.818190291</v>
      </c>
      <c r="J48" t="b">
        <v>0</v>
      </c>
      <c r="K48">
        <v>-7166.3503387896499</v>
      </c>
      <c r="L48" t="b">
        <v>1</v>
      </c>
      <c r="M48">
        <v>-7199.7713660940199</v>
      </c>
      <c r="N48" t="b">
        <v>1</v>
      </c>
      <c r="O48">
        <v>-7203.1831140895902</v>
      </c>
      <c r="P48" t="b">
        <v>0</v>
      </c>
      <c r="Q48">
        <v>-7162.25005559079</v>
      </c>
      <c r="R48" t="b">
        <v>0</v>
      </c>
      <c r="S48">
        <v>2</v>
      </c>
      <c r="U48">
        <f>MIN(C48,E48,G48,I48,K48,M48,Q48)</f>
        <v>-7199.7713660940199</v>
      </c>
      <c r="V48">
        <f>SMALL((C48,E48,G48,I48,K48,M48,O48,Q48),3)</f>
        <v>-7166.3503387896499</v>
      </c>
      <c r="W48">
        <f>U48-V48</f>
        <v>-33.42102730437</v>
      </c>
      <c r="X48" s="1">
        <f t="shared" si="8"/>
        <v>5.5298853987566536E-6</v>
      </c>
      <c r="Z48" t="s">
        <v>31</v>
      </c>
    </row>
  </sheetData>
  <conditionalFormatting sqref="W2:W16 W18:W32 W34:W48">
    <cfRule type="cellIs" dxfId="2" priority="3" operator="greaterThanOrEqual">
      <formula>-7</formula>
    </cfRule>
  </conditionalFormatting>
  <conditionalFormatting sqref="C2:Q48">
    <cfRule type="expression" dxfId="1" priority="1">
      <formula>D2=FALSE</formula>
    </cfRule>
    <cfRule type="cellIs" dxfId="0" priority="2" operator="equal">
      <formula>$U2</formula>
    </cfRule>
  </conditionalFormatting>
  <pageMargins left="0.75" right="0.75" top="1" bottom="1" header="0.5" footer="0.5"/>
</worksheet>
</file>