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imelineCaches/timelineCache1.xml" ContentType="application/vnd.ms-excel.timelineCache+xml"/>
  <Override PartName="/xl/timelineCaches/timelineCache2.xml" ContentType="application/vnd.ms-excel.timelineCache+xml"/>
  <Override PartName="/xl/timelineCaches/timelineCache3.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hidePivotFieldList="1"/>
  <mc:AlternateContent xmlns:mc="http://schemas.openxmlformats.org/markup-compatibility/2006">
    <mc:Choice Requires="x15">
      <x15ac:absPath xmlns:x15ac="http://schemas.microsoft.com/office/spreadsheetml/2010/11/ac" url="G:\My Drive\Projects\"/>
    </mc:Choice>
  </mc:AlternateContent>
  <xr:revisionPtr revIDLastSave="0" documentId="13_ncr:1_{38AC9E59-B9AD-47BB-8C6B-1DA8D391CABF}" xr6:coauthVersionLast="47" xr6:coauthVersionMax="47" xr10:uidLastSave="{00000000-0000-0000-0000-000000000000}"/>
  <bookViews>
    <workbookView xWindow="-120" yWindow="-120" windowWidth="29040" windowHeight="15720" xr2:uid="{8EAEFA91-B3B7-47E2-91F1-E9FDB68C8989}"/>
  </bookViews>
  <sheets>
    <sheet name="Overview" sheetId="5" r:id="rId1"/>
    <sheet name="Content Tracker" sheetId="1" r:id="rId2"/>
    <sheet name="Summary Tables" sheetId="4" r:id="rId3"/>
  </sheets>
  <definedNames>
    <definedName name="NativeTimeline_Date">#N/A</definedName>
    <definedName name="NativeTimeline_Date1">#N/A</definedName>
    <definedName name="NativeTimeline_Date2">#N/A</definedName>
    <definedName name="Slicer_Content_Type">#N/A</definedName>
    <definedName name="Slicer_Content_Type1">#N/A</definedName>
    <definedName name="Slicer_Months">#N/A</definedName>
    <definedName name="Slicer_Months1">#N/A</definedName>
    <definedName name="Slicer_Platform">#N/A</definedName>
    <definedName name="Slicer_Platform1">#N/A</definedName>
    <definedName name="WeekRanges">#REF!</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 r:id="rId8"/>
        <x14:slicerCache r:id="rId9"/>
        <x14:slicerCache r:id="rId10"/>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1"/>
        <x15:timelineCacheRef r:id="rId12"/>
        <x15:timelineCacheRef r:id="rId13"/>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2" i="1" l="1"/>
  <c r="M2" i="1" s="1"/>
  <c r="L2" i="1"/>
  <c r="M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K19" i="1"/>
  <c r="M19" i="1" s="1"/>
  <c r="K11" i="1"/>
  <c r="M11" i="1" s="1"/>
  <c r="M3" i="1"/>
  <c r="M4" i="1"/>
  <c r="M5" i="1"/>
  <c r="M6" i="1"/>
  <c r="M7" i="1"/>
  <c r="M8" i="1"/>
  <c r="M10" i="1"/>
  <c r="M12" i="1"/>
  <c r="M13" i="1"/>
  <c r="M14" i="1"/>
  <c r="M15" i="1"/>
  <c r="M16" i="1"/>
  <c r="M17" i="1"/>
  <c r="M18" i="1"/>
  <c r="L3" i="1"/>
  <c r="L4" i="1"/>
  <c r="L5" i="1"/>
  <c r="L6" i="1"/>
  <c r="L7" i="1"/>
  <c r="L8" i="1"/>
  <c r="L9" i="1"/>
  <c r="L10" i="1"/>
  <c r="L11" i="1"/>
  <c r="L12" i="1"/>
  <c r="L13" i="1"/>
  <c r="L14" i="1"/>
  <c r="L15" i="1"/>
  <c r="L16" i="1"/>
  <c r="L17" i="1"/>
  <c r="L18" i="1"/>
  <c r="L19" i="1"/>
  <c r="K3" i="1"/>
  <c r="K4" i="1"/>
  <c r="K5" i="1"/>
  <c r="K6" i="1"/>
  <c r="K7" i="1"/>
  <c r="K8" i="1"/>
  <c r="K9" i="1"/>
  <c r="K10" i="1"/>
  <c r="K12" i="1"/>
  <c r="K13" i="1"/>
  <c r="K14" i="1"/>
  <c r="K15" i="1"/>
  <c r="K16" i="1"/>
  <c r="K17" i="1"/>
  <c r="K18" i="1"/>
</calcChain>
</file>

<file path=xl/sharedStrings.xml><?xml version="1.0" encoding="utf-8"?>
<sst xmlns="http://schemas.openxmlformats.org/spreadsheetml/2006/main" count="258" uniqueCount="95">
  <si>
    <t>Date</t>
  </si>
  <si>
    <t>Platform</t>
  </si>
  <si>
    <t>Content Type</t>
  </si>
  <si>
    <t>Caption/Hashtags</t>
  </si>
  <si>
    <t>Engagement Type</t>
  </si>
  <si>
    <t>Views</t>
  </si>
  <si>
    <t>Likes</t>
  </si>
  <si>
    <t>Comments</t>
  </si>
  <si>
    <t xml:space="preserve">Shares </t>
  </si>
  <si>
    <t>Saves</t>
  </si>
  <si>
    <t>Instagram</t>
  </si>
  <si>
    <t>TikTok</t>
  </si>
  <si>
    <t>Product Swatch</t>
  </si>
  <si>
    <t>Post</t>
  </si>
  <si>
    <t>#beauty #swatch #WinterProducts 
#PinkMakeup</t>
  </si>
  <si>
    <t>Unboxing</t>
  </si>
  <si>
    <t>You need this! 
#Unboxing #GirlyThings 
#MinimalBeauty</t>
  </si>
  <si>
    <t>Video</t>
  </si>
  <si>
    <t>Aesthetic Shots</t>
  </si>
  <si>
    <t>Clean vibes #Minimalism #NeutralTones #WinterGlow</t>
  </si>
  <si>
    <t>Trending shades #Beauty #BrownLipGloss #SoftGlam</t>
  </si>
  <si>
    <t>Pinterest haul #BeautyLovers #PinkProducts #AestheticBeauty</t>
  </si>
  <si>
    <t>#SoftGlam #PinterestStyle #ValentinesDayVibes</t>
  </si>
  <si>
    <t>Story</t>
  </si>
  <si>
    <t>#HandArt #BeautyLovers #WinterMakeup #NeutralProducts</t>
  </si>
  <si>
    <t>New beauty must-haves! #GirlyThings #AestheticProducts #LuxuryUnboxing</t>
  </si>
  <si>
    <t>Soft tones #NeutralBeauty #MinimalVibes #EverydayMakeup</t>
  </si>
  <si>
    <t>Swatch party #BeautyBlog #PinkShades #SpringReady</t>
  </si>
  <si>
    <t>These are my favourites! #FallProducts #BrownLipGloss #GirlyEssentials</t>
  </si>
  <si>
    <t>#AestheticVibes #MinimalistBeauty #BrownTones</t>
  </si>
  <si>
    <t>Swatch party #NeutralShades #SoftGlam #LipSwatches</t>
  </si>
  <si>
    <t>These new shades are stunning! #BeautyProducts #GirlyThings #LuxuryHaul</t>
  </si>
  <si>
    <t>Pink spring vibes #BlushProducts #PrettyInPink</t>
  </si>
  <si>
    <t>Best neutral palette #SwatchTime #MinimalMakeup</t>
  </si>
  <si>
    <t>Neutral essentials #FallFavourites #BrownBeauty</t>
  </si>
  <si>
    <t>Summer glow essentials #GlowUp #BeautyVibes</t>
  </si>
  <si>
    <t>N/A</t>
  </si>
  <si>
    <t>Engagment rate %</t>
  </si>
  <si>
    <t>Months</t>
  </si>
  <si>
    <t>Column Labels</t>
  </si>
  <si>
    <t>January</t>
  </si>
  <si>
    <t>February</t>
  </si>
  <si>
    <t>March</t>
  </si>
  <si>
    <t>April</t>
  </si>
  <si>
    <t>May</t>
  </si>
  <si>
    <t>Grand Total</t>
  </si>
  <si>
    <t>Row Labels</t>
  </si>
  <si>
    <t>Average of Engagment rate %</t>
  </si>
  <si>
    <t>Max of Engagment rate %</t>
  </si>
  <si>
    <t>Total Engagment</t>
  </si>
  <si>
    <t>Sum of Total Engagment</t>
  </si>
  <si>
    <t>June</t>
  </si>
  <si>
    <t>July</t>
  </si>
  <si>
    <t>August</t>
  </si>
  <si>
    <t>September</t>
  </si>
  <si>
    <t>October</t>
  </si>
  <si>
    <t>November</t>
  </si>
  <si>
    <t>December</t>
  </si>
  <si>
    <t>#BeachReady #TropicalVibes #SummerMakeup</t>
  </si>
  <si>
    <t>Unbox with me! #LuxuryBeauty #SummerMustHaves</t>
  </si>
  <si>
    <t>Fresh blooms and neutral tones #SpringMakeup #GlowingSkin</t>
  </si>
  <si>
    <t>Shimmering shades for summer #GlossyLips #GlamUp</t>
  </si>
  <si>
    <t>Unboxing my summer essentials #BeautyHaul #GirlyFinds</t>
  </si>
  <si>
    <t>#SummerGlow #FreshVibes #BeautyLooks</t>
  </si>
  <si>
    <t>#SummerShades #NeutralTones #BeachVibes</t>
  </si>
  <si>
    <t>These are a must-have! #LuxuryBeauty #SummerFinds</t>
  </si>
  <si>
    <t>#TropicalBeauty #SummerVibes #SunshineMakeup</t>
  </si>
  <si>
    <t>Summer is here, check out these shades! #GlamOnTheGo</t>
  </si>
  <si>
    <t>Unboxing my must-haves for this summer #BeautyFavorites</t>
  </si>
  <si>
    <t>Glow up for the summer! #GlowUp #BeautyInspo</t>
  </si>
  <si>
    <t>Best shades for fall #AutumnVibes #BeautyLook</t>
  </si>
  <si>
    <t>Check out these new products #LuxuryBeautyHaul #NewInBeauty</t>
  </si>
  <si>
    <t>#AutumnGlow #BeautyRoutine #TonedSkin</t>
  </si>
  <si>
    <t>Fall shades are here #SoftGlam #BeautyTrends</t>
  </si>
  <si>
    <t>Fall essentials! #NewInBeauty #BeautyFaves</t>
  </si>
  <si>
    <t>Stay glowing all fall! #GlowUp #BeautyInspo</t>
  </si>
  <si>
    <t>The best fall shades! #MakeupHaul #FallLook</t>
  </si>
  <si>
    <t>Time for a new haul! #AutumnBeauty #BeautyAddicts</t>
  </si>
  <si>
    <t>Cozy vibes #FallAesthetic #BeautyRoutine</t>
  </si>
  <si>
    <t>Perfect for the fall season! #AutumnVibes #Swatches</t>
  </si>
  <si>
    <t>Unboxing my new autumn favorites! #BeautyHaul #FallMustHaves</t>
  </si>
  <si>
    <t>Autumn glow is real! #WarmTones #BeautyInspo</t>
  </si>
  <si>
    <t>Cozy fall vibes #NeutralShades #AutumnGlow</t>
  </si>
  <si>
    <t>Ready for winter! #BeautyHaul #CozyVibes</t>
  </si>
  <si>
    <t>Warmth and beauty for winter #WinterVibes #GlowUp</t>
  </si>
  <si>
    <t>Winter shades coming through! #BeautyHaul #WinterGlam</t>
  </si>
  <si>
    <t>My latest beauty haul! #WinterBeauty #LuxuryHaul</t>
  </si>
  <si>
    <t>The season of glow #BeautyVibes #WinterGlow</t>
  </si>
  <si>
    <t>New winter essentials #GlamTime #WinterShades</t>
  </si>
  <si>
    <t>Unboxing my holiday beauty must-haves #HolidayGlow</t>
  </si>
  <si>
    <t>Festive vibes only #HolidayBeauty #WinterGlow</t>
  </si>
  <si>
    <t>Wrapping up the year with these shades #HolidayBeauty</t>
  </si>
  <si>
    <t>Average Engagement Rate by Content Type:</t>
  </si>
  <si>
    <t>Average Engagement Rate by Month and Platform:</t>
  </si>
  <si>
    <t>Total Engagement by Platform: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</si>
</sst>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6" x14ac:knownFonts="1">
    <font>
      <sz val="11"/>
      <color theme="1"/>
      <name val="Aptos Narrow"/>
      <family val="2"/>
      <scheme val="minor"/>
    </font>
    <font>
      <b/>
      <sz val="11"/>
      <color theme="1"/>
      <name val="Aptos Narrow"/>
      <family val="2"/>
      <scheme val="minor"/>
    </font>
    <font>
      <sz val="11"/>
      <color theme="1"/>
      <name val="Aptos Narrow"/>
      <family val="2"/>
      <scheme val="minor"/>
    </font>
    <font>
      <b/>
      <u/>
      <sz val="11"/>
      <color theme="1"/>
      <name val="Aptos Narrow"/>
      <family val="2"/>
      <scheme val="minor"/>
    </font>
    <font>
      <sz val="11"/>
      <name val="Aptos Narrow"/>
      <family val="2"/>
      <scheme val="minor"/>
    </font>
    <font>
      <b/>
      <sz val="11"/>
      <color theme="2"/>
      <name val="Aptos Narrow"/>
      <family val="2"/>
      <scheme val="minor"/>
    </font>
  </fonts>
  <fills count="6">
    <fill>
      <patternFill patternType="none"/>
    </fill>
    <fill>
      <patternFill patternType="gray125"/>
    </fill>
    <fill>
      <patternFill patternType="solid">
        <fgColor theme="8" tint="0.79998168889431442"/>
        <bgColor indexed="65"/>
      </patternFill>
    </fill>
    <fill>
      <patternFill patternType="solid">
        <fgColor theme="5" tint="0.39997558519241921"/>
        <bgColor indexed="64"/>
      </patternFill>
    </fill>
    <fill>
      <patternFill patternType="solid">
        <fgColor theme="9" tint="0.79998168889431442"/>
        <bgColor indexed="64"/>
      </patternFill>
    </fill>
    <fill>
      <patternFill patternType="solid">
        <fgColor theme="6" tint="0.79998168889431442"/>
        <bgColor indexed="64"/>
      </patternFill>
    </fill>
  </fills>
  <borders count="1">
    <border>
      <left/>
      <right/>
      <top/>
      <bottom/>
      <diagonal/>
    </border>
  </borders>
  <cellStyleXfs count="2">
    <xf numFmtId="0" fontId="0" fillId="0" borderId="0"/>
    <xf numFmtId="0" fontId="2" fillId="2" borderId="0" applyNumberFormat="0" applyBorder="0" applyAlignment="0" applyProtection="0"/>
  </cellStyleXfs>
  <cellXfs count="24">
    <xf numFmtId="0" fontId="0" fillId="0" borderId="0" xfId="0"/>
    <xf numFmtId="0" fontId="1" fillId="0" borderId="0" xfId="0" applyFont="1"/>
    <xf numFmtId="14" fontId="0" fillId="0" borderId="0" xfId="0" applyNumberFormat="1" applyAlignment="1">
      <alignment horizontal="center" vertical="center"/>
    </xf>
    <xf numFmtId="0" fontId="0" fillId="0" borderId="0" xfId="0" applyAlignment="1">
      <alignment horizontal="center" vertical="center"/>
    </xf>
    <xf numFmtId="0" fontId="0" fillId="0" borderId="0" xfId="0" applyAlignment="1">
      <alignment horizontal="center" vertical="center" wrapText="1"/>
    </xf>
    <xf numFmtId="14" fontId="0" fillId="0" borderId="0" xfId="0" applyNumberFormat="1" applyAlignment="1">
      <alignment horizontal="center" vertical="center" wrapText="1"/>
    </xf>
    <xf numFmtId="1" fontId="0" fillId="0" borderId="0" xfId="0" applyNumberFormat="1" applyAlignment="1">
      <alignment horizontal="center" vertical="center"/>
    </xf>
    <xf numFmtId="1" fontId="0" fillId="0" borderId="0" xfId="0" applyNumberFormat="1" applyAlignment="1">
      <alignment horizontal="center" vertical="center" wrapText="1"/>
    </xf>
    <xf numFmtId="164" fontId="0" fillId="0" borderId="0" xfId="0" applyNumberFormat="1" applyAlignment="1">
      <alignment horizontal="center" vertical="center"/>
    </xf>
    <xf numFmtId="0" fontId="0" fillId="0" borderId="0" xfId="0" applyAlignment="1">
      <alignment horizontal="left"/>
    </xf>
    <xf numFmtId="1" fontId="0" fillId="0" borderId="0" xfId="0" applyNumberFormat="1" applyAlignment="1">
      <alignment horizontal="center"/>
    </xf>
    <xf numFmtId="0" fontId="0" fillId="0" borderId="0" xfId="0" applyAlignment="1">
      <alignment horizontal="center"/>
    </xf>
    <xf numFmtId="0" fontId="0" fillId="0" borderId="0" xfId="0" pivotButton="1" applyAlignment="1">
      <alignment horizontal="center"/>
    </xf>
    <xf numFmtId="164" fontId="0" fillId="0" borderId="0" xfId="0" applyNumberFormat="1" applyAlignment="1">
      <alignment horizontal="center"/>
    </xf>
    <xf numFmtId="0" fontId="3" fillId="2" borderId="0" xfId="1" applyFont="1" applyAlignment="1">
      <alignment horizontal="left"/>
    </xf>
    <xf numFmtId="0" fontId="3" fillId="2" borderId="0" xfId="1" applyFont="1" applyAlignment="1"/>
    <xf numFmtId="0" fontId="4" fillId="0" borderId="0" xfId="0" applyFont="1" applyAlignment="1">
      <alignment horizontal="center" vertical="center"/>
    </xf>
    <xf numFmtId="0" fontId="4" fillId="0" borderId="0" xfId="0" applyFont="1" applyAlignment="1">
      <alignment horizontal="center" vertical="center" wrapText="1"/>
    </xf>
    <xf numFmtId="14" fontId="5" fillId="3" borderId="0" xfId="0" applyNumberFormat="1" applyFont="1" applyFill="1" applyAlignment="1">
      <alignment horizontal="center" vertical="center"/>
    </xf>
    <xf numFmtId="0" fontId="5" fillId="3" borderId="0" xfId="0" applyFont="1" applyFill="1" applyAlignment="1">
      <alignment horizontal="center" vertical="center"/>
    </xf>
    <xf numFmtId="1" fontId="5" fillId="3" borderId="0" xfId="0" applyNumberFormat="1" applyFont="1" applyFill="1" applyAlignment="1">
      <alignment horizontal="center" vertical="center"/>
    </xf>
    <xf numFmtId="164" fontId="5" fillId="3" borderId="0" xfId="0" applyNumberFormat="1" applyFont="1" applyFill="1" applyAlignment="1">
      <alignment horizontal="center" vertical="center"/>
    </xf>
    <xf numFmtId="0" fontId="0" fillId="4" borderId="0" xfId="0" applyFill="1"/>
    <xf numFmtId="0" fontId="0" fillId="5" borderId="0" xfId="0" applyFill="1"/>
  </cellXfs>
  <cellStyles count="2">
    <cellStyle name="20% - Accent5" xfId="1" builtinId="46"/>
    <cellStyle name="Normal" xfId="0" builtinId="0"/>
  </cellStyles>
  <dxfs count="46">
    <dxf>
      <fill>
        <patternFill patternType="none">
          <bgColor auto="1"/>
        </patternFill>
      </fill>
    </dxf>
    <dxf>
      <fill>
        <patternFill patternType="none">
          <bgColor auto="1"/>
        </patternFill>
      </fill>
    </dxf>
    <dxf>
      <fill>
        <patternFill>
          <fgColor rgb="FFF7E1F5"/>
          <bgColor theme="6" tint="0.39994506668294322"/>
        </patternFill>
      </fill>
    </dxf>
    <dxf>
      <fill>
        <patternFill>
          <bgColor theme="6" tint="0.79998168889431442"/>
        </patternFill>
      </fill>
    </dxf>
    <dxf>
      <fill>
        <patternFill>
          <bgColor theme="6" tint="0.59996337778862885"/>
        </patternFill>
      </fill>
    </dxf>
    <dxf>
      <fill>
        <patternFill>
          <bgColor theme="6" tint="0.79998168889431442"/>
        </patternFill>
      </fill>
    </dxf>
    <dxf>
      <font>
        <color rgb="FF9C0006"/>
      </font>
      <fill>
        <patternFill>
          <bgColor rgb="FFFFC7CE"/>
        </patternFill>
      </fill>
    </dxf>
    <dxf>
      <fill>
        <patternFill>
          <bgColor rgb="FFF9E7F7"/>
        </patternFill>
      </fill>
    </dxf>
    <dxf>
      <fill>
        <patternFill>
          <bgColor rgb="FFDDD5D1"/>
        </patternFill>
      </fill>
    </dxf>
    <dxf>
      <fill>
        <patternFill>
          <bgColor rgb="FFF7E1F5"/>
        </patternFill>
      </fill>
    </dxf>
    <dxf>
      <fill>
        <patternFill>
          <bgColor rgb="FFE4E4E4"/>
        </patternFill>
      </fill>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left"/>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 formatCode="0"/>
      <alignment horizontal="center" vertical="center" textRotation="0" wrapText="1" indent="0" justifyLastLine="0" shrinkToFit="0" readingOrder="0"/>
    </dxf>
    <dxf>
      <numFmt numFmtId="1" formatCode="0"/>
      <alignment horizontal="center" vertical="center" textRotation="0" wrapText="1" indent="0" justifyLastLine="0" shrinkToFit="0" readingOrder="0"/>
    </dxf>
    <dxf>
      <numFmt numFmtId="164" formatCode="0.0%"/>
      <alignment horizontal="center" vertical="center" textRotation="0" wrapText="0" indent="0" justifyLastLine="0" shrinkToFit="0" readingOrder="0"/>
    </dxf>
    <dxf>
      <numFmt numFmtId="1" formatCode="0"/>
      <alignment horizontal="center" vertical="center" textRotation="0" wrapText="1" indent="0" justifyLastLine="0" shrinkToFit="0" readingOrder="0"/>
    </dxf>
    <dxf>
      <numFmt numFmtId="1" formatCode="0"/>
      <alignment horizontal="center" vertical="center" textRotation="0" wrapText="1" indent="0" justifyLastLine="0" shrinkToFit="0" readingOrder="0"/>
    </dxf>
    <dxf>
      <numFmt numFmtId="1" formatCode="0"/>
      <alignment horizontal="center" vertical="center" textRotation="0" wrapText="1" indent="0" justifyLastLine="0" shrinkToFit="0" readingOrder="0"/>
    </dxf>
    <dxf>
      <numFmt numFmtId="1" formatCode="0"/>
      <alignment horizontal="center" vertical="center" textRotation="0" wrapText="1" indent="0" justifyLastLine="0" shrinkToFit="0" readingOrder="0"/>
    </dxf>
    <dxf>
      <numFmt numFmtId="1" formatCode="0"/>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font>
        <strike val="0"/>
        <outline val="0"/>
        <shadow val="0"/>
        <u val="none"/>
        <vertAlign val="baseline"/>
        <sz val="11"/>
        <color auto="1"/>
        <name val="Aptos Narrow"/>
        <family val="2"/>
        <scheme val="minor"/>
      </font>
      <alignment horizontal="center" vertical="center" textRotation="0" wrapText="1" indent="0" justifyLastLine="0" shrinkToFit="0" readingOrder="0"/>
    </dxf>
    <dxf>
      <numFmt numFmtId="19" formatCode="dd/mm/yyyy"/>
      <alignment horizontal="center" vertical="center" textRotation="0" wrapText="1" indent="0" justifyLastLine="0" shrinkToFit="0" readingOrder="0"/>
    </dxf>
    <dxf>
      <font>
        <b/>
        <i val="0"/>
        <strike val="0"/>
        <condense val="0"/>
        <extend val="0"/>
        <outline val="0"/>
        <shadow val="0"/>
        <u val="none"/>
        <vertAlign val="baseline"/>
        <sz val="11"/>
        <color theme="2"/>
        <name val="Aptos Narrow"/>
        <family val="2"/>
        <scheme val="minor"/>
      </font>
      <fill>
        <patternFill patternType="solid">
          <fgColor indexed="64"/>
          <bgColor theme="5" tint="0.39997558519241921"/>
        </patternFill>
      </fill>
      <alignment horizontal="center" vertical="center" textRotation="0" wrapText="0" indent="0" justifyLastLine="0" shrinkToFit="0" readingOrder="0"/>
    </dxf>
  </dxfs>
  <tableStyles count="0" defaultTableStyle="TableStyleMedium2" defaultPivotStyle="PivotStyleLight16"/>
  <colors>
    <mruColors>
      <color rgb="FFF9E7F7"/>
      <color rgb="FFFBF7FA"/>
      <color rgb="FFFDFDFD"/>
      <color rgb="FFF7E1F5"/>
      <color rgb="FFDDD5D1"/>
      <color rgb="FFE4E4E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microsoft.com/office/2011/relationships/timelineCache" Target="timelineCaches/timelineCache3.xml"/><Relationship Id="rId3" Type="http://schemas.openxmlformats.org/officeDocument/2006/relationships/worksheet" Target="worksheets/sheet3.xml"/><Relationship Id="rId7" Type="http://schemas.microsoft.com/office/2007/relationships/slicerCache" Target="slicerCaches/slicerCache3.xml"/><Relationship Id="rId12" Type="http://schemas.microsoft.com/office/2011/relationships/timelineCache" Target="timelineCaches/timelineCache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microsoft.com/office/2007/relationships/slicerCache" Target="slicerCaches/slicerCache2.xml"/><Relationship Id="rId11" Type="http://schemas.microsoft.com/office/2011/relationships/timelineCache" Target="timelineCaches/timelineCache1.xml"/><Relationship Id="rId5" Type="http://schemas.microsoft.com/office/2007/relationships/slicerCache" Target="slicerCaches/slicerCache1.xml"/><Relationship Id="rId15" Type="http://schemas.openxmlformats.org/officeDocument/2006/relationships/styles" Target="styles.xml"/><Relationship Id="rId10" Type="http://schemas.microsoft.com/office/2007/relationships/slicerCache" Target="slicerCaches/slicerCache6.xml"/><Relationship Id="rId4" Type="http://schemas.openxmlformats.org/officeDocument/2006/relationships/pivotCacheDefinition" Target="pivotCache/pivotCacheDefinition1.xml"/><Relationship Id="rId9" Type="http://schemas.microsoft.com/office/2007/relationships/slicerCache" Target="slicerCaches/slicerCache5.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[SMAnalyticsTracker.xlsx]Summary Tables!PivotTable1</c:name>
    <c:fmtId val="3"/>
  </c:pivotSource>
  <c:chart>
    <c:title>
      <c:tx>
        <c:rich>
          <a:bodyPr rot="0" spcFirstLastPara="1" vertOverflow="ellipsis" vert="horz" wrap="square" anchor="ctr" anchorCtr="1"/>
          <a:lstStyle/>
          <a:p>
            <a:pPr>
              <a:defRPr sz="1600" b="1" i="0" u="none" strike="noStrike" kern="1200" baseline="0">
                <a:solidFill>
                  <a:schemeClr val="dk1"/>
                </a:solidFill>
                <a:latin typeface="+mn-lt"/>
                <a:ea typeface="+mn-ea"/>
                <a:cs typeface="+mn-cs"/>
              </a:defRPr>
            </a:pPr>
            <a:r>
              <a:rPr lang="en-US"/>
              <a:t>Engagement Trends Over Time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dk1"/>
              </a:solidFill>
              <a:latin typeface="+mn-lt"/>
              <a:ea typeface="+mn-ea"/>
              <a:cs typeface="+mn-cs"/>
            </a:defRPr>
          </a:pPr>
          <a:endParaRPr lang="en-US"/>
        </a:p>
      </c:txPr>
    </c:title>
    <c:autoTitleDeleted val="0"/>
    <c:pivotFmts>
      <c:pivotFmt>
        <c:idx val="0"/>
        <c:spPr>
          <a:ln w="34925" cap="rnd">
            <a:solidFill>
              <a:schemeClr val="accent5">
                <a:lumMod val="40000"/>
                <a:lumOff val="60000"/>
              </a:schemeClr>
            </a:solidFill>
            <a:round/>
          </a:ln>
          <a:effectLst>
            <a:outerShdw blurRad="57150" dist="19050" dir="5400000" algn="ctr" rotWithShape="0">
              <a:srgbClr val="000000">
                <a:alpha val="63000"/>
              </a:srgbClr>
            </a:outerShdw>
          </a:effectLst>
        </c:spPr>
        <c:marker>
          <c:symbol val="circle"/>
          <c:size val="6"/>
          <c:spPr>
            <a:solidFill>
              <a:schemeClr val="accent5">
                <a:lumMod val="40000"/>
                <a:lumOff val="60000"/>
              </a:schemeClr>
            </a:solidFill>
            <a:ln w="9525">
              <a:solidFill>
                <a:schemeClr val="accent5">
                  <a:lumMod val="40000"/>
                  <a:lumOff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5">
                <a:lumMod val="50000"/>
              </a:schemeClr>
            </a:solidFill>
            <a:round/>
          </a:ln>
          <a:effectLst>
            <a:outerShdw blurRad="57150" dist="19050" dir="5400000" algn="ctr" rotWithShape="0">
              <a:srgbClr val="000000">
                <a:alpha val="63000"/>
              </a:srgbClr>
            </a:outerShdw>
          </a:effectLst>
        </c:spPr>
        <c:marker>
          <c:symbol val="circle"/>
          <c:size val="6"/>
          <c:spPr>
            <a:solidFill>
              <a:schemeClr val="accent5">
                <a:lumMod val="75000"/>
              </a:schemeClr>
            </a:solidFill>
            <a:ln w="9525">
              <a:solidFill>
                <a:schemeClr val="accent5">
                  <a:lumMod val="5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'Summary Tables'!$D$5:$D$6</c:f>
              <c:strCache>
                <c:ptCount val="1"/>
                <c:pt idx="0">
                  <c:v>Instagram</c:v>
                </c:pt>
              </c:strCache>
            </c:strRef>
          </c:tx>
          <c:spPr>
            <a:ln w="34925" cap="rnd">
              <a:solidFill>
                <a:schemeClr val="accent5">
                  <a:lumMod val="40000"/>
                  <a:lumOff val="60000"/>
                </a:schemeClr>
              </a:solidFill>
              <a:round/>
            </a:ln>
            <a:effectLst>
              <a:outerShdw blurRad="57150" dist="19050" dir="5400000" algn="ctr" rotWithShape="0">
                <a:srgbClr val="000000">
                  <a:alpha val="63000"/>
                </a:srgbClr>
              </a:outerShdw>
            </a:effectLst>
          </c:spPr>
          <c:marker>
            <c:symbol val="circle"/>
            <c:size val="6"/>
            <c:spPr>
              <a:solidFill>
                <a:schemeClr val="accent5">
                  <a:lumMod val="40000"/>
                  <a:lumOff val="60000"/>
                </a:schemeClr>
              </a:solidFill>
              <a:ln w="9525">
                <a:solidFill>
                  <a:schemeClr val="accent5">
                    <a:lumMod val="40000"/>
                    <a:lumOff val="60000"/>
                  </a:schemeClr>
                </a:solidFill>
                <a:round/>
              </a:ln>
              <a:effectLst>
                <a:outerShdw blurRad="57150" dist="19050" dir="5400000" algn="ctr" rotWithShape="0">
                  <a:srgbClr val="000000">
                    <a:alpha val="63000"/>
                  </a:srgbClr>
                </a:outerShdw>
              </a:effectLst>
            </c:spPr>
          </c:marker>
          <c:cat>
            <c:strRef>
              <c:f>'Summary Tables'!$C$7:$C$19</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'Summary Tables'!$D$7:$D$19</c:f>
              <c:numCache>
                <c:formatCode>0.0%</c:formatCode>
                <c:ptCount val="12"/>
                <c:pt idx="0">
                  <c:v>7.8625E-2</c:v>
                </c:pt>
                <c:pt idx="1">
                  <c:v>5.4651701354476376E-2</c:v>
                </c:pt>
                <c:pt idx="2">
                  <c:v>0.12230306004261603</c:v>
                </c:pt>
                <c:pt idx="3">
                  <c:v>9.1616388962488138E-2</c:v>
                </c:pt>
                <c:pt idx="4">
                  <c:v>0.1569017566511986</c:v>
                </c:pt>
                <c:pt idx="5">
                  <c:v>0.1427535129551607</c:v>
                </c:pt>
                <c:pt idx="6">
                  <c:v>0.15805712147143147</c:v>
                </c:pt>
                <c:pt idx="7">
                  <c:v>0.14057771659284687</c:v>
                </c:pt>
                <c:pt idx="8">
                  <c:v>0.15503728381171428</c:v>
                </c:pt>
                <c:pt idx="9">
                  <c:v>0.15693839418715136</c:v>
                </c:pt>
                <c:pt idx="10">
                  <c:v>0.15235196120824396</c:v>
                </c:pt>
                <c:pt idx="11">
                  <c:v>0.15453192877679889</c:v>
                </c:pt>
              </c:numCache>
            </c:numRef>
          </c:val>
          <c:smooth val="0"/>
          <c:extLst>
            <c:ext xmlns:c16="http://schemas.microsoft.com/office/drawing/2014/chart" uri="{C3380CC4-5D6E-409C-BE32-E72D297353CC}">
              <c16:uniqueId val="{00000000-0E35-43DC-A4C0-8EE0E97FE009}"/>
            </c:ext>
          </c:extLst>
        </c:ser>
        <c:ser>
          <c:idx val="1"/>
          <c:order val="1"/>
          <c:tx>
            <c:strRef>
              <c:f>'Summary Tables'!$E$5:$E$6</c:f>
              <c:strCache>
                <c:ptCount val="1"/>
                <c:pt idx="0">
                  <c:v>TikTok</c:v>
                </c:pt>
              </c:strCache>
            </c:strRef>
          </c:tx>
          <c:spPr>
            <a:ln w="34925" cap="rnd">
              <a:solidFill>
                <a:schemeClr val="accent5">
                  <a:lumMod val="50000"/>
                </a:schemeClr>
              </a:solidFill>
              <a:round/>
            </a:ln>
            <a:effectLst>
              <a:outerShdw blurRad="57150" dist="19050" dir="5400000" algn="ctr" rotWithShape="0">
                <a:srgbClr val="000000">
                  <a:alpha val="63000"/>
                </a:srgbClr>
              </a:outerShdw>
            </a:effectLst>
          </c:spPr>
          <c:marker>
            <c:symbol val="circle"/>
            <c:size val="6"/>
            <c:spPr>
              <a:solidFill>
                <a:schemeClr val="accent5">
                  <a:lumMod val="75000"/>
                </a:schemeClr>
              </a:solidFill>
              <a:ln w="9525">
                <a:solidFill>
                  <a:schemeClr val="accent5">
                    <a:lumMod val="50000"/>
                  </a:schemeClr>
                </a:solidFill>
                <a:round/>
              </a:ln>
              <a:effectLst>
                <a:outerShdw blurRad="57150" dist="19050" dir="5400000" algn="ctr" rotWithShape="0">
                  <a:srgbClr val="000000">
                    <a:alpha val="63000"/>
                  </a:srgbClr>
                </a:outerShdw>
              </a:effectLst>
            </c:spPr>
          </c:marker>
          <c:cat>
            <c:strRef>
              <c:f>'Summary Tables'!$C$7:$C$19</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'Summary Tables'!$E$7:$E$19</c:f>
              <c:numCache>
                <c:formatCode>0.0%</c:formatCode>
                <c:ptCount val="12"/>
                <c:pt idx="0">
                  <c:v>1.0122220233688025E-2</c:v>
                </c:pt>
                <c:pt idx="1">
                  <c:v>3.4387981770203239E-2</c:v>
                </c:pt>
                <c:pt idx="2">
                  <c:v>8.5367550021297436E-2</c:v>
                </c:pt>
                <c:pt idx="3">
                  <c:v>6.5254670911788715E-2</c:v>
                </c:pt>
                <c:pt idx="4">
                  <c:v>0.14369973828636223</c:v>
                </c:pt>
                <c:pt idx="5">
                  <c:v>0.15187223581004258</c:v>
                </c:pt>
                <c:pt idx="6">
                  <c:v>0.15994315834831049</c:v>
                </c:pt>
                <c:pt idx="7">
                  <c:v>0.14438199448274097</c:v>
                </c:pt>
                <c:pt idx="8">
                  <c:v>0.15780025123345709</c:v>
                </c:pt>
                <c:pt idx="9">
                  <c:v>0.16085679090719443</c:v>
                </c:pt>
                <c:pt idx="10">
                  <c:v>0.15102954694745643</c:v>
                </c:pt>
                <c:pt idx="11">
                  <c:v>0.15785052739781524</c:v>
                </c:pt>
              </c:numCache>
            </c:numRef>
          </c:val>
          <c:smooth val="0"/>
          <c:extLst>
            <c:ext xmlns:c16="http://schemas.microsoft.com/office/drawing/2014/chart" uri="{C3380CC4-5D6E-409C-BE32-E72D297353CC}">
              <c16:uniqueId val="{00000002-B1E3-4814-AC05-4556F0778668}"/>
            </c:ext>
          </c:extLst>
        </c:ser>
        <c:dLbls>
          <c:showLegendKey val="0"/>
          <c:showVal val="0"/>
          <c:showCatName val="0"/>
          <c:showSerName val="0"/>
          <c:showPercent val="0"/>
          <c:showBubbleSize val="0"/>
        </c:dLbls>
        <c:marker val="1"/>
        <c:smooth val="0"/>
        <c:axId val="457065375"/>
        <c:axId val="457065855"/>
      </c:lineChart>
      <c:catAx>
        <c:axId val="457065375"/>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r>
                  <a:rPr lang="en-US" sz="1050">
                    <a:solidFill>
                      <a:sysClr val="windowText" lastClr="000000"/>
                    </a:solidFill>
                  </a:rPr>
                  <a:t>Months</a:t>
                </a:r>
                <a:endParaRPr lang="en-US"/>
              </a:p>
            </c:rich>
          </c:tx>
          <c:layout>
            <c:manualLayout>
              <c:xMode val="edge"/>
              <c:yMode val="edge"/>
              <c:x val="0.45498437478677384"/>
              <c:y val="0.83277705422203641"/>
            </c:manualLayout>
          </c:layout>
          <c:overlay val="0"/>
          <c:spPr>
            <a:solidFill>
              <a:schemeClr val="accent4">
                <a:lumMod val="20000"/>
                <a:lumOff val="80000"/>
              </a:schemeClr>
            </a:solid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457065855"/>
        <c:crosses val="autoZero"/>
        <c:auto val="1"/>
        <c:lblAlgn val="ctr"/>
        <c:lblOffset val="100"/>
        <c:noMultiLvlLbl val="0"/>
      </c:catAx>
      <c:valAx>
        <c:axId val="45706585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dk1"/>
                    </a:solidFill>
                    <a:latin typeface="+mn-lt"/>
                    <a:ea typeface="+mn-ea"/>
                    <a:cs typeface="+mn-cs"/>
                  </a:defRPr>
                </a:pPr>
                <a:r>
                  <a:rPr lang="en-US" sz="1000"/>
                  <a:t>Avg</a:t>
                </a:r>
                <a:r>
                  <a:rPr lang="en-US" sz="1000" baseline="0"/>
                  <a:t> Enagement Rate (%)</a:t>
                </a:r>
                <a:endParaRPr lang="en-US" sz="1000"/>
              </a:p>
            </c:rich>
          </c:tx>
          <c:layout>
            <c:manualLayout>
              <c:xMode val="edge"/>
              <c:yMode val="edge"/>
              <c:x val="1.8486424032351241E-2"/>
              <c:y val="0.24371664363103654"/>
            </c:manualLayout>
          </c:layout>
          <c:overlay val="0"/>
          <c:spPr>
            <a:solidFill>
              <a:schemeClr val="accent4">
                <a:lumMod val="20000"/>
                <a:lumOff val="80000"/>
              </a:schemeClr>
            </a:solidFill>
            <a:ln>
              <a:noFill/>
            </a:ln>
            <a:effectLst/>
          </c:spPr>
          <c:txPr>
            <a:bodyPr rot="-5400000" spcFirstLastPara="1" vertOverflow="ellipsis" vert="horz" wrap="square" anchor="ctr" anchorCtr="1"/>
            <a:lstStyle/>
            <a:p>
              <a:pPr>
                <a:defRPr sz="1000" b="0" i="0" u="none" strike="noStrike" kern="1200" baseline="0">
                  <a:solidFill>
                    <a:schemeClr val="dk1"/>
                  </a:solidFill>
                  <a:latin typeface="+mn-lt"/>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4570653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BF7FA"/>
    </a:solidFill>
    <a:ln w="57150" cap="flat" cmpd="sng" algn="ctr">
      <a:solidFill>
        <a:srgbClr val="F7E1F5"/>
      </a:solidFill>
      <a:prstDash val="solid"/>
      <a:miter lim="800000"/>
    </a:ln>
    <a:effectLst>
      <a:glow rad="63500">
        <a:schemeClr val="accent5">
          <a:satMod val="175000"/>
          <a:alpha val="40000"/>
        </a:schemeClr>
      </a:glow>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[SMAnalyticsTracker.xlsx]Summary Tables!PivotTable2</c:name>
    <c:fmtId val="7"/>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'Summary Tables'!$D$26</c:f>
              <c:strCache>
                <c:ptCount val="1"/>
                <c:pt idx="0">
                  <c:v>Total</c:v>
                </c:pt>
              </c:strCache>
            </c:strRef>
          </c:tx>
          <c:spPr>
            <a:solidFill>
              <a:schemeClr val="accent5">
                <a:lumMod val="75000"/>
              </a:schemeClr>
            </a:solidFill>
            <a:ln>
              <a:noFill/>
            </a:ln>
            <a:effectLst/>
          </c:spPr>
          <c:invertIfNegative val="0"/>
          <c:cat>
            <c:strRef>
              <c:f>'Summary Tables'!$C$27:$C$30</c:f>
              <c:strCache>
                <c:ptCount val="3"/>
                <c:pt idx="0">
                  <c:v>Aesthetic Shots</c:v>
                </c:pt>
                <c:pt idx="1">
                  <c:v>Product Swatch</c:v>
                </c:pt>
                <c:pt idx="2">
                  <c:v>Unboxing</c:v>
                </c:pt>
              </c:strCache>
            </c:strRef>
          </c:cat>
          <c:val>
            <c:numRef>
              <c:f>'Summary Tables'!$D$27:$D$30</c:f>
              <c:numCache>
                <c:formatCode>0.0%</c:formatCode>
                <c:ptCount val="3"/>
                <c:pt idx="0">
                  <c:v>0.16357714968201884</c:v>
                </c:pt>
                <c:pt idx="1">
                  <c:v>0.19</c:v>
                </c:pt>
                <c:pt idx="2">
                  <c:v>0.16295597940387266</c:v>
                </c:pt>
              </c:numCache>
            </c:numRef>
          </c:val>
          <c:extLst>
            <c:ext xmlns:c16="http://schemas.microsoft.com/office/drawing/2014/chart" uri="{C3380CC4-5D6E-409C-BE32-E72D297353CC}">
              <c16:uniqueId val="{00000000-9A29-46FE-9641-2B10EDB97ABF}"/>
            </c:ext>
          </c:extLst>
        </c:ser>
        <c:dLbls>
          <c:showLegendKey val="0"/>
          <c:showVal val="0"/>
          <c:showCatName val="0"/>
          <c:showSerName val="0"/>
          <c:showPercent val="0"/>
          <c:showBubbleSize val="0"/>
        </c:dLbls>
        <c:gapWidth val="219"/>
        <c:overlap val="-27"/>
        <c:axId val="1671974271"/>
        <c:axId val="1671972351"/>
      </c:barChart>
      <c:catAx>
        <c:axId val="1671974271"/>
        <c:scaling>
          <c:orientation val="minMax"/>
        </c:scaling>
        <c:delete val="0"/>
        <c:axPos val="b"/>
        <c:title>
          <c:tx>
            <c:rich>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US">
                    <a:solidFill>
                      <a:sysClr val="windowText" lastClr="000000"/>
                    </a:solidFill>
                  </a:rPr>
                  <a:t>Content Type</a:t>
                </a:r>
              </a:p>
            </c:rich>
          </c:tx>
          <c:layout>
            <c:manualLayout>
              <c:xMode val="edge"/>
              <c:yMode val="edge"/>
              <c:x val="0.42389792089049183"/>
              <c:y val="0.80834604784315367"/>
            </c:manualLayout>
          </c:layout>
          <c:overlay val="0"/>
          <c:spPr>
            <a:solidFill>
              <a:schemeClr val="accent4">
                <a:lumMod val="20000"/>
                <a:lumOff val="80000"/>
              </a:schemeClr>
            </a:solid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1972351"/>
        <c:crosses val="autoZero"/>
        <c:auto val="1"/>
        <c:lblAlgn val="ctr"/>
        <c:lblOffset val="100"/>
        <c:noMultiLvlLbl val="0"/>
      </c:catAx>
      <c:valAx>
        <c:axId val="16719723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solidFill>
                      <a:sysClr val="windowText" lastClr="000000"/>
                    </a:solidFill>
                  </a:rPr>
                  <a:t>MAX</a:t>
                </a:r>
                <a:r>
                  <a:rPr lang="en-US" baseline="0">
                    <a:solidFill>
                      <a:sysClr val="windowText" lastClr="000000"/>
                    </a:solidFill>
                  </a:rPr>
                  <a:t> Engagement Rate (%)</a:t>
                </a:r>
                <a:endParaRPr lang="en-US">
                  <a:solidFill>
                    <a:sysClr val="windowText" lastClr="000000"/>
                  </a:solidFill>
                </a:endParaRPr>
              </a:p>
            </c:rich>
          </c:tx>
          <c:layout>
            <c:manualLayout>
              <c:xMode val="edge"/>
              <c:yMode val="edge"/>
              <c:x val="2.3469010857420446E-2"/>
              <c:y val="0.24779759072190169"/>
            </c:manualLayout>
          </c:layout>
          <c:overlay val="0"/>
          <c:spPr>
            <a:solidFill>
              <a:schemeClr val="accent4">
                <a:lumMod val="20000"/>
                <a:lumOff val="80000"/>
              </a:schemeClr>
            </a:solid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19742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BF7FA"/>
    </a:solidFill>
    <a:ln w="57150" cap="flat" cmpd="sng" algn="ctr">
      <a:solidFill>
        <a:srgbClr val="F7E1F5"/>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[SMAnalyticsTracker.xlsx]Summary Tables!PivotTable4</c:name>
    <c:fmtId val="30"/>
  </c:pivotSource>
  <c:chart>
    <c:title>
      <c:layout>
        <c:manualLayout>
          <c:xMode val="edge"/>
          <c:yMode val="edge"/>
          <c:x val="0.49804813089521505"/>
          <c:y val="7.0465149345775233E-2"/>
        </c:manualLayout>
      </c:layout>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5">
              <a:shade val="76000"/>
            </a:schemeClr>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5">
              <a:tint val="77000"/>
            </a:schemeClr>
          </a:solidFill>
          <a:ln>
            <a:noFill/>
          </a:ln>
          <a:effectLst/>
          <a:scene3d>
            <a:camera prst="orthographicFront"/>
            <a:lightRig rig="brightRoom" dir="t"/>
          </a:scene3d>
          <a:sp3d prstMaterial="flat">
            <a:bevelT w="50800" h="101600" prst="angle"/>
            <a:contourClr>
              <a:srgbClr val="000000"/>
            </a:contourClr>
          </a:sp3d>
        </c:spPr>
      </c:pivotFmt>
    </c:pivotFmts>
    <c:plotArea>
      <c:layout>
        <c:manualLayout>
          <c:layoutTarget val="inner"/>
          <c:xMode val="edge"/>
          <c:yMode val="edge"/>
          <c:x val="0.33794247647406256"/>
          <c:y val="0.18422883482849953"/>
          <c:w val="0.4567557485080031"/>
          <c:h val="0.71498384691438033"/>
        </c:manualLayout>
      </c:layout>
      <c:pieChart>
        <c:varyColors val="1"/>
        <c:ser>
          <c:idx val="0"/>
          <c:order val="0"/>
          <c:tx>
            <c:strRef>
              <c:f>'Summary Tables'!$D$38</c:f>
              <c:strCache>
                <c:ptCount val="1"/>
                <c:pt idx="0">
                  <c:v>Total</c:v>
                </c:pt>
              </c:strCache>
            </c:strRef>
          </c:tx>
          <c:dPt>
            <c:idx val="0"/>
            <c:bubble3D val="0"/>
            <c:spPr>
              <a:solidFill>
                <a:schemeClr val="accent5">
                  <a:shade val="76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6-960C-4CFA-A3BB-CABEF5731E47}"/>
              </c:ext>
            </c:extLst>
          </c:dPt>
          <c:dPt>
            <c:idx val="1"/>
            <c:bubble3D val="0"/>
            <c:spPr>
              <a:solidFill>
                <a:schemeClr val="accent5">
                  <a:tint val="77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EDE7-42CE-B3D5-CEF6D2298738}"/>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'Summary Tables'!$C$39:$C$41</c:f>
              <c:strCache>
                <c:ptCount val="2"/>
                <c:pt idx="0">
                  <c:v>Instagram</c:v>
                </c:pt>
                <c:pt idx="1">
                  <c:v>TikTok</c:v>
                </c:pt>
              </c:strCache>
            </c:strRef>
          </c:cat>
          <c:val>
            <c:numRef>
              <c:f>'Summary Tables'!$D$39:$D$41</c:f>
              <c:numCache>
                <c:formatCode>0</c:formatCode>
                <c:ptCount val="2"/>
                <c:pt idx="0">
                  <c:v>519396.39157242875</c:v>
                </c:pt>
                <c:pt idx="1">
                  <c:v>790434.13986261818</c:v>
                </c:pt>
              </c:numCache>
            </c:numRef>
          </c:val>
          <c:extLst>
            <c:ext xmlns:c16="http://schemas.microsoft.com/office/drawing/2014/chart" uri="{C3380CC4-5D6E-409C-BE32-E72D297353CC}">
              <c16:uniqueId val="{00000004-960C-4CFA-A3BB-CABEF5731E47}"/>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l"/>
      <c:layout>
        <c:manualLayout>
          <c:xMode val="edge"/>
          <c:yMode val="edge"/>
          <c:x val="6.975185913419818E-2"/>
          <c:y val="0.35635657812505167"/>
          <c:w val="0.14337154546629816"/>
          <c:h val="0.202749496559409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BF7FA"/>
    </a:solidFill>
    <a:ln w="57150" cap="flat" cmpd="sng" algn="ctr">
      <a:solidFill>
        <a:srgbClr val="F7E1F5"/>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8">
  <a:schemeClr val="accent5"/>
</cs:colorStyle>
</file>

<file path=xl/charts/style1.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2.svg"/><Relationship Id="rId5" Type="http://schemas.openxmlformats.org/officeDocument/2006/relationships/image" Target="../media/image1.png"/><Relationship Id="rId4" Type="http://schemas.openxmlformats.org/officeDocument/2006/relationships/hyperlink" Target="#'Content Tracker'!A1"/></Relationships>
</file>

<file path=xl/drawings/drawing1.xml><?xml version="1.0" encoding="utf-8"?>
<xdr:wsDr xmlns:xdr="http://schemas.openxmlformats.org/drawingml/2006/spreadsheetDrawing" xmlns:a="http://schemas.openxmlformats.org/drawingml/2006/main">
  <xdr:twoCellAnchor>
    <xdr:from>
      <xdr:col>1</xdr:col>
      <xdr:colOff>314325</xdr:colOff>
      <xdr:row>3</xdr:row>
      <xdr:rowOff>57150</xdr:rowOff>
    </xdr:from>
    <xdr:to>
      <xdr:col>27</xdr:col>
      <xdr:colOff>352425</xdr:colOff>
      <xdr:row>60</xdr:row>
      <xdr:rowOff>114300</xdr:rowOff>
    </xdr:to>
    <xdr:sp macro="" textlink="">
      <xdr:nvSpPr>
        <xdr:cNvPr id="2" name="TextBox 1">
          <a:extLst>
            <a:ext uri="{FF2B5EF4-FFF2-40B4-BE49-F238E27FC236}">
              <a16:creationId xmlns:a16="http://schemas.microsoft.com/office/drawing/2014/main" id="{8E26AF7B-36FA-F1D2-A3E4-7AF31DBE1F5C}"/>
            </a:ext>
          </a:extLst>
        </xdr:cNvPr>
        <xdr:cNvSpPr txBox="1"/>
      </xdr:nvSpPr>
      <xdr:spPr>
        <a:xfrm>
          <a:off x="923925" y="628650"/>
          <a:ext cx="15887700" cy="109156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lvl="1" algn="l"/>
          <a:endParaRPr lang="en-US" sz="1400" b="1"/>
        </a:p>
        <a:p>
          <a:pPr lvl="1" algn="l"/>
          <a:r>
            <a:rPr lang="en-US" sz="1600" b="1" u="sng"/>
            <a:t>1. PROJECT OVERVIEW:</a:t>
          </a:r>
        </a:p>
        <a:p>
          <a:pPr lvl="1" algn="l"/>
          <a:r>
            <a:rPr lang="en-US" sz="1400" b="1"/>
            <a:t>Purpose:</a:t>
          </a:r>
          <a:br>
            <a:rPr lang="en-US" sz="1400"/>
          </a:br>
          <a:r>
            <a:rPr lang="en-US" sz="1400"/>
            <a:t>The Social Media Analytics Tracker is designed to analyse and optimise content performance on Instagram and TikTok. It helps track </a:t>
          </a:r>
        </a:p>
        <a:p>
          <a:pPr lvl="1" algn="l"/>
          <a:r>
            <a:rPr lang="en-US" sz="1400"/>
            <a:t>engagement metrics, identify trends, and support data-driven decision</a:t>
          </a:r>
          <a:r>
            <a:rPr lang="en-US" sz="1400" baseline="0"/>
            <a:t> </a:t>
          </a:r>
          <a:r>
            <a:rPr lang="en-US" sz="1400"/>
            <a:t>making for content strategy.</a:t>
          </a:r>
        </a:p>
        <a:p>
          <a:pPr lvl="1" algn="l"/>
          <a:endParaRPr lang="en-US" sz="1400"/>
        </a:p>
        <a:p>
          <a:pPr lvl="1" algn="l"/>
          <a:r>
            <a:rPr lang="en-US" sz="1400" b="1"/>
            <a:t>Key Features:</a:t>
          </a:r>
          <a:endParaRPr lang="en-US" sz="1400"/>
        </a:p>
        <a:p>
          <a:pPr lvl="1" algn="l"/>
          <a:r>
            <a:rPr lang="en-US" sz="1400"/>
            <a:t>- Tracks content performance across multiple platforms.</a:t>
          </a:r>
        </a:p>
        <a:p>
          <a:pPr lvl="1" algn="l"/>
          <a:r>
            <a:rPr lang="en-US" sz="1400"/>
            <a:t>- Measures engagement metrics (views, likes, comments, shares, saves).</a:t>
          </a:r>
        </a:p>
        <a:p>
          <a:pPr lvl="1" algn="l"/>
          <a:r>
            <a:rPr lang="en-US" sz="1400"/>
            <a:t>- Automatically calculates engagement rate and total engagement using custom formulas.</a:t>
          </a:r>
        </a:p>
        <a:p>
          <a:pPr lvl="1" algn="l"/>
          <a:r>
            <a:rPr lang="en-US" sz="1400"/>
            <a:t>- Provides month-wise and content-type insights via pivot tables and visualisations.</a:t>
          </a:r>
        </a:p>
        <a:p>
          <a:pPr lvl="1" algn="l"/>
          <a:endParaRPr lang="en-US" sz="1400" kern="1200"/>
        </a:p>
        <a:p>
          <a:pPr lvl="1" algn="l"/>
          <a:r>
            <a:rPr lang="en-US" sz="1600" b="1" u="sng"/>
            <a:t>2. DATA STRUCTURE:</a:t>
          </a:r>
        </a:p>
        <a:p>
          <a:pPr lvl="1" algn="l"/>
          <a:r>
            <a:rPr lang="en-US" sz="1200" b="1"/>
            <a:t>Worksheets in the Tracker:</a:t>
          </a:r>
          <a:endParaRPr lang="en-US" sz="1200"/>
        </a:p>
        <a:p>
          <a:pPr marL="628650" lvl="1" indent="-171450" algn="l">
            <a:buFont typeface="Arial" panose="020B0604020202020204" pitchFamily="34" charset="0"/>
            <a:buChar char="•"/>
          </a:pPr>
          <a:r>
            <a:rPr lang="en-US" sz="1200" b="1"/>
            <a:t>Content Tracker</a:t>
          </a:r>
          <a:r>
            <a:rPr lang="en-US" sz="1200"/>
            <a:t>:</a:t>
          </a:r>
        </a:p>
        <a:p>
          <a:pPr lvl="2" algn="l"/>
          <a:r>
            <a:rPr lang="en-US" sz="1200"/>
            <a:t>Contains raw data for each post, including date, platform, content type, caption/hashtags, and performance metrics.</a:t>
          </a:r>
        </a:p>
        <a:p>
          <a:pPr lvl="2" algn="l"/>
          <a:r>
            <a:rPr lang="en-US" sz="1200"/>
            <a:t>Formulas automate calculations for:</a:t>
          </a:r>
        </a:p>
        <a:p>
          <a:pPr lvl="3" algn="l"/>
          <a:r>
            <a:rPr lang="en-US" sz="1200" b="1"/>
            <a:t>Total Engagement</a:t>
          </a:r>
          <a:r>
            <a:rPr lang="en-US" sz="1200"/>
            <a:t>: =G2 + H2 + IF(ISNUMBER(I2), I2, 0) + IF(ISNUMBER(J2), J2, 0) + IF(ISNUMBER(K2), K2, 0)</a:t>
          </a:r>
        </a:p>
        <a:p>
          <a:pPr lvl="3" algn="l"/>
          <a:r>
            <a:rPr lang="en-US" sz="1200" b="1"/>
            <a:t>Engagement Rate (%)</a:t>
          </a:r>
          <a:r>
            <a:rPr lang="en-US" sz="1200"/>
            <a:t>: =IF(OR(F2=0, ISBLANK(F2)), "", (G2+H2+IF(ISNUMBER(I2), I2, 0)+IF(ISNUMBER(J2), J2, 0))/F2)</a:t>
          </a:r>
        </a:p>
        <a:p>
          <a:pPr lvl="3" algn="l"/>
          <a:r>
            <a:rPr lang="en-US" sz="1200" b="1"/>
            <a:t>Month Extraction</a:t>
          </a:r>
          <a:r>
            <a:rPr lang="en-US" sz="1200"/>
            <a:t>: =TEXT(A2, "mmmm")</a:t>
          </a:r>
        </a:p>
        <a:p>
          <a:pPr marL="628650" lvl="1" indent="-171450" algn="l">
            <a:buFont typeface="Arial" panose="020B0604020202020204" pitchFamily="34" charset="0"/>
            <a:buChar char="•"/>
          </a:pPr>
          <a:r>
            <a:rPr lang="en-US" sz="1200" b="1"/>
            <a:t>Summary Tables</a:t>
          </a:r>
          <a:r>
            <a:rPr lang="en-US" sz="1200"/>
            <a:t>:</a:t>
          </a:r>
        </a:p>
        <a:p>
          <a:pPr lvl="2" algn="l"/>
          <a:r>
            <a:rPr lang="en-US" sz="1200"/>
            <a:t>Contains pivot tables summarising:</a:t>
          </a:r>
        </a:p>
        <a:p>
          <a:pPr lvl="3" algn="l"/>
          <a:r>
            <a:rPr lang="en-US" sz="1200"/>
            <a:t>Average engagement rate by month and platform.</a:t>
          </a:r>
        </a:p>
        <a:p>
          <a:pPr lvl="3" algn="l"/>
          <a:r>
            <a:rPr lang="en-US" sz="1200"/>
            <a:t>Average engagement rate by content type.</a:t>
          </a:r>
        </a:p>
        <a:p>
          <a:pPr lvl="3" algn="l"/>
          <a:r>
            <a:rPr lang="en-US" sz="1200"/>
            <a:t>Total engagement by platform.</a:t>
          </a:r>
        </a:p>
        <a:p>
          <a:pPr lvl="1" algn="l"/>
          <a:endParaRPr lang="en-US" sz="1200"/>
        </a:p>
        <a:p>
          <a:pPr lvl="1" algn="l"/>
          <a:r>
            <a:rPr lang="en-US" sz="1600" b="1" u="sng"/>
            <a:t>3. HOW TO USE THE TRACKER:</a:t>
          </a:r>
        </a:p>
        <a:p>
          <a:pPr marL="628650" lvl="1" indent="-171450" algn="l">
            <a:buFont typeface="Arial" panose="020B0604020202020204" pitchFamily="34" charset="0"/>
            <a:buChar char="•"/>
          </a:pPr>
          <a:r>
            <a:rPr lang="en-US" sz="1200" b="1"/>
            <a:t>Input Data</a:t>
          </a:r>
          <a:r>
            <a:rPr lang="en-US" sz="1200"/>
            <a:t>:</a:t>
          </a:r>
        </a:p>
        <a:p>
          <a:pPr lvl="2" algn="l"/>
          <a:r>
            <a:rPr lang="en-US" sz="1200"/>
            <a:t>Add new posts to the </a:t>
          </a:r>
          <a:r>
            <a:rPr lang="en-US" sz="1200" b="1"/>
            <a:t>Content Tracker</a:t>
          </a:r>
          <a:r>
            <a:rPr lang="en-US" sz="1200"/>
            <a:t> worksheet. Include date, platform, content type, caption/hashtags, likes,</a:t>
          </a:r>
          <a:r>
            <a:rPr lang="en-US" sz="1200" baseline="0"/>
            <a:t> comments,shares and saves</a:t>
          </a:r>
          <a:r>
            <a:rPr lang="en-US" sz="1200"/>
            <a:t>.</a:t>
          </a:r>
        </a:p>
        <a:p>
          <a:pPr marL="628650" lvl="1" indent="-171450" algn="l">
            <a:buFont typeface="Arial" panose="020B0604020202020204" pitchFamily="34" charset="0"/>
            <a:buChar char="•"/>
          </a:pPr>
          <a:r>
            <a:rPr lang="en-US" sz="1200" b="1"/>
            <a:t>View Summary</a:t>
          </a:r>
          <a:r>
            <a:rPr lang="en-US" sz="1200"/>
            <a:t>:</a:t>
          </a:r>
        </a:p>
        <a:p>
          <a:pPr lvl="2" algn="l"/>
          <a:r>
            <a:rPr lang="en-US" sz="1200"/>
            <a:t>Navigate to the </a:t>
          </a:r>
          <a:r>
            <a:rPr lang="en-US" sz="1200" b="1"/>
            <a:t>Summary Tables</a:t>
          </a:r>
          <a:r>
            <a:rPr lang="en-US" sz="1200"/>
            <a:t> worksheet to see trends and insights.</a:t>
          </a:r>
        </a:p>
        <a:p>
          <a:pPr lvl="2" algn="l"/>
          <a:r>
            <a:rPr lang="en-US" sz="1200"/>
            <a:t>Right-click anywhere within the pivot table.</a:t>
          </a:r>
        </a:p>
        <a:p>
          <a:pPr lvl="2" algn="l"/>
          <a:r>
            <a:rPr lang="en-US" sz="1200"/>
            <a:t>Select </a:t>
          </a:r>
          <a:r>
            <a:rPr lang="en-US" sz="1200" b="1"/>
            <a:t>Refresh</a:t>
          </a:r>
          <a:r>
            <a:rPr lang="en-US" sz="1200"/>
            <a:t> from the context menu.</a:t>
          </a:r>
        </a:p>
        <a:p>
          <a:pPr lvl="2" algn="l"/>
          <a:r>
            <a:rPr lang="en-US" sz="1200"/>
            <a:t>Repeat this for all pivot tables to ensure the data updates across all summaries.</a:t>
          </a:r>
        </a:p>
        <a:p>
          <a:pPr marL="628650" lvl="1" indent="-171450" algn="l">
            <a:buFont typeface="Arial" panose="020B0604020202020204" pitchFamily="34" charset="0"/>
            <a:buChar char="•"/>
          </a:pPr>
          <a:r>
            <a:rPr lang="en-US" sz="1200" b="1"/>
            <a:t>Interpret Visualisations</a:t>
          </a:r>
          <a:r>
            <a:rPr lang="en-US" sz="1200"/>
            <a:t>:</a:t>
          </a:r>
        </a:p>
        <a:p>
          <a:pPr lvl="2" algn="l"/>
          <a:r>
            <a:rPr lang="en-US" sz="1200"/>
            <a:t>Use charts to identify seasonal trends, top-performing content types, and platform-specific engagement.</a:t>
          </a:r>
        </a:p>
        <a:p>
          <a:pPr marL="628650" lvl="1" indent="-171450" algn="l">
            <a:buFont typeface="Arial" panose="020B0604020202020204" pitchFamily="34" charset="0"/>
            <a:buChar char="•"/>
          </a:pPr>
          <a:r>
            <a:rPr lang="en-US" sz="1200" b="1"/>
            <a:t>Customise Pivot Tables</a:t>
          </a:r>
          <a:r>
            <a:rPr lang="en-US" sz="1200"/>
            <a:t>:</a:t>
          </a:r>
        </a:p>
        <a:p>
          <a:pPr lvl="2" algn="l"/>
          <a:r>
            <a:rPr lang="en-US" sz="1200"/>
            <a:t>Filter or modify pivot tables to focus on specific months, platforms, or content types.</a:t>
          </a:r>
        </a:p>
        <a:p>
          <a:pPr lvl="2"/>
          <a:endParaRPr lang="en-US" sz="1200"/>
        </a:p>
        <a:p>
          <a:pPr lvl="1"/>
          <a:r>
            <a:rPr lang="en-US" sz="1600" b="1" u="sng"/>
            <a:t>4. INSIGHTS DERIVED FROM THE TRACKER:</a:t>
          </a:r>
        </a:p>
        <a:p>
          <a:pPr marL="628650" lvl="1" indent="-171450">
            <a:buFont typeface="Arial" panose="020B0604020202020204" pitchFamily="34" charset="0"/>
            <a:buChar char="•"/>
          </a:pPr>
          <a:r>
            <a:rPr lang="en-US" sz="1200" b="1"/>
            <a:t>Seasonal Trends</a:t>
          </a:r>
          <a:r>
            <a:rPr lang="en-US" sz="1200"/>
            <a:t>:</a:t>
          </a:r>
          <a:br>
            <a:rPr lang="en-US" sz="1200"/>
          </a:br>
          <a:r>
            <a:rPr lang="en-US" sz="1200"/>
            <a:t>               Engagement peaks in March, May, and December, suggesting high</a:t>
          </a:r>
          <a:r>
            <a:rPr lang="en-US" sz="1200" baseline="0"/>
            <a:t> </a:t>
          </a:r>
          <a:r>
            <a:rPr lang="en-US" sz="1200"/>
            <a:t>performing content should align with seasonal or holiday themes.</a:t>
          </a:r>
        </a:p>
        <a:p>
          <a:pPr marL="628650" lvl="1" indent="-171450">
            <a:buFont typeface="Arial" panose="020B0604020202020204" pitchFamily="34" charset="0"/>
            <a:buChar char="•"/>
          </a:pPr>
          <a:r>
            <a:rPr lang="en-US" sz="1200" b="1"/>
            <a:t>Top</a:t>
          </a:r>
          <a:r>
            <a:rPr lang="en-US" sz="1200" b="1" baseline="0"/>
            <a:t> </a:t>
          </a:r>
          <a:r>
            <a:rPr lang="en-US" sz="1200" b="1"/>
            <a:t>Performing Content Type</a:t>
          </a:r>
          <a:r>
            <a:rPr lang="en-US" sz="1200"/>
            <a:t>:</a:t>
          </a:r>
          <a:br>
            <a:rPr lang="en-US" sz="1200"/>
          </a:br>
          <a:r>
            <a:rPr lang="en-US" sz="1200"/>
            <a:t>              Product Swatches have the highest average engagement rate (19.0%), followed by Unboxing (16.3%).</a:t>
          </a:r>
        </a:p>
        <a:p>
          <a:pPr marL="628650" lvl="1" indent="-171450">
            <a:buFont typeface="Arial" panose="020B0604020202020204" pitchFamily="34" charset="0"/>
            <a:buChar char="•"/>
          </a:pPr>
          <a:r>
            <a:rPr lang="en-US" sz="1200" b="1"/>
            <a:t>Platform Performance</a:t>
          </a:r>
          <a:r>
            <a:rPr lang="en-US" sz="1200"/>
            <a:t>:</a:t>
          </a:r>
          <a:br>
            <a:rPr lang="en-US" sz="1200"/>
          </a:br>
          <a:r>
            <a:rPr lang="en-US" sz="1200"/>
            <a:t>             TikTok generates 60% of total engagement, making it crucial for high</a:t>
          </a:r>
          <a:r>
            <a:rPr lang="en-US" sz="1200" baseline="0"/>
            <a:t> </a:t>
          </a:r>
          <a:r>
            <a:rPr lang="en-US" sz="1200"/>
            <a:t>visibility campaigns.</a:t>
          </a:r>
        </a:p>
        <a:p>
          <a:pPr lvl="1"/>
          <a:endParaRPr lang="en-US" sz="1200"/>
        </a:p>
        <a:p>
          <a:pPr lvl="1"/>
          <a:r>
            <a:rPr lang="en-US" sz="1600" b="1" u="sng"/>
            <a:t>5. POTENTIAL IMPROVEMENTS:</a:t>
          </a:r>
        </a:p>
        <a:p>
          <a:pPr marL="628650" lvl="1" indent="-171450">
            <a:buFont typeface="Arial" panose="020B0604020202020204" pitchFamily="34" charset="0"/>
            <a:buChar char="•"/>
          </a:pPr>
          <a:r>
            <a:rPr lang="en-US" sz="1200"/>
            <a:t>Automate data updates using macros or scripts.</a:t>
          </a:r>
        </a:p>
        <a:p>
          <a:pPr marL="628650" lvl="1" indent="-171450">
            <a:buFont typeface="Arial" panose="020B0604020202020204" pitchFamily="34" charset="0"/>
            <a:buChar char="•"/>
          </a:pPr>
          <a:r>
            <a:rPr lang="en-US" sz="1200"/>
            <a:t>Expand to other platforms like YouTube or Pinterest.</a:t>
          </a:r>
        </a:p>
        <a:p>
          <a:pPr marL="628650" lvl="1" indent="-171450">
            <a:buFont typeface="Arial" panose="020B0604020202020204" pitchFamily="34" charset="0"/>
            <a:buChar char="•"/>
          </a:pPr>
          <a:r>
            <a:rPr lang="en-US" sz="1200"/>
            <a:t>Integrate forecasting to predict future engagement trends.</a:t>
          </a:r>
        </a:p>
        <a:p>
          <a:pPr marL="628650" lvl="1" indent="-171450">
            <a:buFont typeface="Arial" panose="020B0604020202020204" pitchFamily="34" charset="0"/>
            <a:buChar char="•"/>
          </a:pPr>
          <a:r>
            <a:rPr lang="en-US" sz="1200"/>
            <a:t>Build an interactive dashboard for real-time reporting.</a:t>
          </a:r>
        </a:p>
        <a:p>
          <a:pPr lvl="1"/>
          <a:endParaRPr lang="en-US" sz="1200"/>
        </a:p>
        <a:p>
          <a:pPr lvl="1"/>
          <a:r>
            <a:rPr lang="en-US" sz="1200"/>
            <a:t> </a:t>
          </a:r>
        </a:p>
        <a:p>
          <a:pPr lvl="0"/>
          <a:endParaRPr lang="en-US" sz="1200"/>
        </a:p>
        <a:p>
          <a:pPr lvl="0"/>
          <a:endParaRPr lang="en-US" sz="1400"/>
        </a:p>
        <a:p>
          <a:endParaRPr lang="en-US" sz="1100" kern="12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8</xdr:col>
      <xdr:colOff>219075</xdr:colOff>
      <xdr:row>2</xdr:row>
      <xdr:rowOff>100012</xdr:rowOff>
    </xdr:from>
    <xdr:to>
      <xdr:col>12</xdr:col>
      <xdr:colOff>38099</xdr:colOff>
      <xdr:row>17</xdr:row>
      <xdr:rowOff>133350</xdr:rowOff>
    </xdr:to>
    <xdr:graphicFrame macro="">
      <xdr:nvGraphicFramePr>
        <xdr:cNvPr id="2" name="Chart 1">
          <a:extLst>
            <a:ext uri="{FF2B5EF4-FFF2-40B4-BE49-F238E27FC236}">
              <a16:creationId xmlns:a16="http://schemas.microsoft.com/office/drawing/2014/main" id="{F1F2888B-3C05-024F-D8E3-6A302340671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223837</xdr:colOff>
      <xdr:row>19</xdr:row>
      <xdr:rowOff>57152</xdr:rowOff>
    </xdr:from>
    <xdr:to>
      <xdr:col>12</xdr:col>
      <xdr:colOff>19050</xdr:colOff>
      <xdr:row>33</xdr:row>
      <xdr:rowOff>28576</xdr:rowOff>
    </xdr:to>
    <xdr:graphicFrame macro="">
      <xdr:nvGraphicFramePr>
        <xdr:cNvPr id="3" name="Chart 2">
          <a:extLst>
            <a:ext uri="{FF2B5EF4-FFF2-40B4-BE49-F238E27FC236}">
              <a16:creationId xmlns:a16="http://schemas.microsoft.com/office/drawing/2014/main" id="{F8F820FA-0BBD-4481-4102-B8046F5900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219076</xdr:colOff>
      <xdr:row>34</xdr:row>
      <xdr:rowOff>100011</xdr:rowOff>
    </xdr:from>
    <xdr:to>
      <xdr:col>12</xdr:col>
      <xdr:colOff>47625</xdr:colOff>
      <xdr:row>50</xdr:row>
      <xdr:rowOff>76201</xdr:rowOff>
    </xdr:to>
    <xdr:graphicFrame macro="">
      <xdr:nvGraphicFramePr>
        <xdr:cNvPr id="11" name="Chart 10">
          <a:extLst>
            <a:ext uri="{FF2B5EF4-FFF2-40B4-BE49-F238E27FC236}">
              <a16:creationId xmlns:a16="http://schemas.microsoft.com/office/drawing/2014/main" id="{B12B7120-E911-80A1-8720-3FF5FF19355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695325</xdr:colOff>
      <xdr:row>0</xdr:row>
      <xdr:rowOff>190500</xdr:rowOff>
    </xdr:from>
    <xdr:to>
      <xdr:col>4</xdr:col>
      <xdr:colOff>238125</xdr:colOff>
      <xdr:row>0</xdr:row>
      <xdr:rowOff>885825</xdr:rowOff>
    </xdr:to>
    <xdr:sp macro="" textlink="">
      <xdr:nvSpPr>
        <xdr:cNvPr id="4" name="TextBox 3">
          <a:extLst>
            <a:ext uri="{FF2B5EF4-FFF2-40B4-BE49-F238E27FC236}">
              <a16:creationId xmlns:a16="http://schemas.microsoft.com/office/drawing/2014/main" id="{647F2E65-917A-D239-F698-EA9EA95F434D}"/>
            </a:ext>
          </a:extLst>
        </xdr:cNvPr>
        <xdr:cNvSpPr txBox="1"/>
      </xdr:nvSpPr>
      <xdr:spPr>
        <a:xfrm>
          <a:off x="1533525" y="190500"/>
          <a:ext cx="4238625" cy="695325"/>
        </a:xfrm>
        <a:prstGeom prst="rect">
          <a:avLst/>
        </a:prstGeom>
        <a:solidFill>
          <a:schemeClr val="accent6">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400" kern="1200">
              <a:solidFill>
                <a:schemeClr val="accent5">
                  <a:lumMod val="50000"/>
                </a:schemeClr>
              </a:solidFill>
              <a:latin typeface="Cooper Black" panose="0208090404030B020404" pitchFamily="18" charset="0"/>
            </a:rPr>
            <a:t>Summary</a:t>
          </a:r>
          <a:r>
            <a:rPr lang="en-US" sz="2400" kern="1200" baseline="0">
              <a:solidFill>
                <a:schemeClr val="accent5">
                  <a:lumMod val="50000"/>
                </a:schemeClr>
              </a:solidFill>
              <a:latin typeface="Cooper Black" panose="0208090404030B020404" pitchFamily="18" charset="0"/>
            </a:rPr>
            <a:t> Table</a:t>
          </a:r>
          <a:endParaRPr lang="en-US" sz="2400" kern="1200">
            <a:solidFill>
              <a:schemeClr val="accent5">
                <a:lumMod val="50000"/>
              </a:schemeClr>
            </a:solidFill>
            <a:latin typeface="Cooper Black" panose="0208090404030B020404" pitchFamily="18" charset="0"/>
          </a:endParaRPr>
        </a:p>
      </xdr:txBody>
    </xdr:sp>
    <xdr:clientData/>
  </xdr:twoCellAnchor>
  <xdr:twoCellAnchor editAs="oneCell">
    <xdr:from>
      <xdr:col>1</xdr:col>
      <xdr:colOff>0</xdr:colOff>
      <xdr:row>0</xdr:row>
      <xdr:rowOff>85725</xdr:rowOff>
    </xdr:from>
    <xdr:to>
      <xdr:col>2</xdr:col>
      <xdr:colOff>523875</xdr:colOff>
      <xdr:row>0</xdr:row>
      <xdr:rowOff>1000125</xdr:rowOff>
    </xdr:to>
    <xdr:pic>
      <xdr:nvPicPr>
        <xdr:cNvPr id="6" name="Graphic 5" descr="Table with solid fill">
          <a:hlinkClick xmlns:r="http://schemas.openxmlformats.org/officeDocument/2006/relationships" r:id="rId4"/>
          <a:extLst>
            <a:ext uri="{FF2B5EF4-FFF2-40B4-BE49-F238E27FC236}">
              <a16:creationId xmlns:a16="http://schemas.microsoft.com/office/drawing/2014/main" id="{807AED9F-745A-98F7-4327-07941750512E}"/>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447675" y="85725"/>
          <a:ext cx="914400" cy="914400"/>
        </a:xfrm>
        <a:prstGeom prst="rect">
          <a:avLst/>
        </a:prstGeom>
      </xdr:spPr>
    </xdr:pic>
    <xdr:clientData/>
  </xdr:twoCellAnchor>
  <xdr:twoCellAnchor editAs="oneCell">
    <xdr:from>
      <xdr:col>13</xdr:col>
      <xdr:colOff>57149</xdr:colOff>
      <xdr:row>4</xdr:row>
      <xdr:rowOff>19050</xdr:rowOff>
    </xdr:from>
    <xdr:to>
      <xdr:col>18</xdr:col>
      <xdr:colOff>76199</xdr:colOff>
      <xdr:row>9</xdr:row>
      <xdr:rowOff>76200</xdr:rowOff>
    </xdr:to>
    <mc:AlternateContent xmlns:mc="http://schemas.openxmlformats.org/markup-compatibility/2006" xmlns:a14="http://schemas.microsoft.com/office/drawing/2010/main">
      <mc:Choice Requires="a14">
        <xdr:graphicFrame macro="">
          <xdr:nvGraphicFramePr>
            <xdr:cNvPr id="8" name="Platform">
              <a:extLst>
                <a:ext uri="{FF2B5EF4-FFF2-40B4-BE49-F238E27FC236}">
                  <a16:creationId xmlns:a16="http://schemas.microsoft.com/office/drawing/2014/main" id="{A9DDA9DD-1B90-A0E3-5DE1-441E6B7F3EBF}"/>
                </a:ext>
              </a:extLst>
            </xdr:cNvPr>
            <xdr:cNvGraphicFramePr/>
          </xdr:nvGraphicFramePr>
          <xdr:xfrm>
            <a:off x="0" y="0"/>
            <a:ext cx="0" cy="0"/>
          </xdr:xfrm>
          <a:graphic>
            <a:graphicData uri="http://schemas.microsoft.com/office/drawing/2010/slicer">
              <sle:slicer xmlns:sle="http://schemas.microsoft.com/office/drawing/2010/slicer" name="Platform"/>
            </a:graphicData>
          </a:graphic>
        </xdr:graphicFrame>
      </mc:Choice>
      <mc:Fallback xmlns="">
        <xdr:sp macro="" textlink="">
          <xdr:nvSpPr>
            <xdr:cNvPr id="0" name=""/>
            <xdr:cNvSpPr>
              <a:spLocks noTextEdit="1"/>
            </xdr:cNvSpPr>
          </xdr:nvSpPr>
          <xdr:spPr>
            <a:xfrm>
              <a:off x="12315824" y="1609725"/>
              <a:ext cx="1724025" cy="10096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28575</xdr:colOff>
      <xdr:row>27</xdr:row>
      <xdr:rowOff>180975</xdr:rowOff>
    </xdr:from>
    <xdr:to>
      <xdr:col>18</xdr:col>
      <xdr:colOff>152400</xdr:colOff>
      <xdr:row>33</xdr:row>
      <xdr:rowOff>38100</xdr:rowOff>
    </xdr:to>
    <mc:AlternateContent xmlns:mc="http://schemas.openxmlformats.org/markup-compatibility/2006" xmlns:a14="http://schemas.microsoft.com/office/drawing/2010/main">
      <mc:Choice Requires="a14">
        <xdr:graphicFrame macro="">
          <xdr:nvGraphicFramePr>
            <xdr:cNvPr id="12" name="Platform 1">
              <a:extLst>
                <a:ext uri="{FF2B5EF4-FFF2-40B4-BE49-F238E27FC236}">
                  <a16:creationId xmlns:a16="http://schemas.microsoft.com/office/drawing/2014/main" id="{56909AC8-BE5B-ED42-66BB-C9F490F5C975}"/>
                </a:ext>
              </a:extLst>
            </xdr:cNvPr>
            <xdr:cNvGraphicFramePr/>
          </xdr:nvGraphicFramePr>
          <xdr:xfrm>
            <a:off x="0" y="0"/>
            <a:ext cx="0" cy="0"/>
          </xdr:xfrm>
          <a:graphic>
            <a:graphicData uri="http://schemas.microsoft.com/office/drawing/2010/slicer">
              <sle:slicer xmlns:sle="http://schemas.microsoft.com/office/drawing/2010/slicer" name="Platform 1"/>
            </a:graphicData>
          </a:graphic>
        </xdr:graphicFrame>
      </mc:Choice>
      <mc:Fallback xmlns="">
        <xdr:sp macro="" textlink="">
          <xdr:nvSpPr>
            <xdr:cNvPr id="0" name=""/>
            <xdr:cNvSpPr>
              <a:spLocks noTextEdit="1"/>
            </xdr:cNvSpPr>
          </xdr:nvSpPr>
          <xdr:spPr>
            <a:xfrm>
              <a:off x="12287250" y="6153150"/>
              <a:ext cx="1828800" cy="1000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19050</xdr:colOff>
      <xdr:row>19</xdr:row>
      <xdr:rowOff>47625</xdr:rowOff>
    </xdr:from>
    <xdr:to>
      <xdr:col>18</xdr:col>
      <xdr:colOff>142875</xdr:colOff>
      <xdr:row>27</xdr:row>
      <xdr:rowOff>47625</xdr:rowOff>
    </xdr:to>
    <mc:AlternateContent xmlns:mc="http://schemas.openxmlformats.org/markup-compatibility/2006" xmlns:a14="http://schemas.microsoft.com/office/drawing/2010/main">
      <mc:Choice Requires="a14">
        <xdr:graphicFrame macro="">
          <xdr:nvGraphicFramePr>
            <xdr:cNvPr id="13" name="Months">
              <a:extLst>
                <a:ext uri="{FF2B5EF4-FFF2-40B4-BE49-F238E27FC236}">
                  <a16:creationId xmlns:a16="http://schemas.microsoft.com/office/drawing/2014/main" id="{55D622C7-F849-8B09-CBCA-66060C180F37}"/>
                </a:ext>
              </a:extLst>
            </xdr:cNvPr>
            <xdr:cNvGraphicFramePr/>
          </xdr:nvGraphicFramePr>
          <xdr:xfrm>
            <a:off x="0" y="0"/>
            <a:ext cx="0" cy="0"/>
          </xdr:xfrm>
          <a:graphic>
            <a:graphicData uri="http://schemas.microsoft.com/office/drawing/2010/slicer">
              <sle:slicer xmlns:sle="http://schemas.microsoft.com/office/drawing/2010/slicer" name="Months"/>
            </a:graphicData>
          </a:graphic>
        </xdr:graphicFrame>
      </mc:Choice>
      <mc:Fallback xmlns="">
        <xdr:sp macro="" textlink="">
          <xdr:nvSpPr>
            <xdr:cNvPr id="0" name=""/>
            <xdr:cNvSpPr>
              <a:spLocks noTextEdit="1"/>
            </xdr:cNvSpPr>
          </xdr:nvSpPr>
          <xdr:spPr>
            <a:xfrm>
              <a:off x="12277725" y="4495800"/>
              <a:ext cx="1828800" cy="1524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57150</xdr:colOff>
      <xdr:row>43</xdr:row>
      <xdr:rowOff>133350</xdr:rowOff>
    </xdr:from>
    <xdr:to>
      <xdr:col>18</xdr:col>
      <xdr:colOff>180975</xdr:colOff>
      <xdr:row>50</xdr:row>
      <xdr:rowOff>76200</xdr:rowOff>
    </xdr:to>
    <mc:AlternateContent xmlns:mc="http://schemas.openxmlformats.org/markup-compatibility/2006" xmlns:a14="http://schemas.microsoft.com/office/drawing/2010/main">
      <mc:Choice Requires="a14">
        <xdr:graphicFrame macro="">
          <xdr:nvGraphicFramePr>
            <xdr:cNvPr id="14" name="Content Type">
              <a:extLst>
                <a:ext uri="{FF2B5EF4-FFF2-40B4-BE49-F238E27FC236}">
                  <a16:creationId xmlns:a16="http://schemas.microsoft.com/office/drawing/2014/main" id="{96980626-DAEA-2444-49E9-0702382A395D}"/>
                </a:ext>
              </a:extLst>
            </xdr:cNvPr>
            <xdr:cNvGraphicFramePr/>
          </xdr:nvGraphicFramePr>
          <xdr:xfrm>
            <a:off x="0" y="0"/>
            <a:ext cx="0" cy="0"/>
          </xdr:xfrm>
          <a:graphic>
            <a:graphicData uri="http://schemas.microsoft.com/office/drawing/2010/slicer">
              <sle:slicer xmlns:sle="http://schemas.microsoft.com/office/drawing/2010/slicer" name="Content Type"/>
            </a:graphicData>
          </a:graphic>
        </xdr:graphicFrame>
      </mc:Choice>
      <mc:Fallback xmlns="">
        <xdr:sp macro="" textlink="">
          <xdr:nvSpPr>
            <xdr:cNvPr id="0" name=""/>
            <xdr:cNvSpPr>
              <a:spLocks noTextEdit="1"/>
            </xdr:cNvSpPr>
          </xdr:nvSpPr>
          <xdr:spPr>
            <a:xfrm>
              <a:off x="12315825" y="9153525"/>
              <a:ext cx="1828800" cy="12763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66675</xdr:colOff>
      <xdr:row>34</xdr:row>
      <xdr:rowOff>57150</xdr:rowOff>
    </xdr:from>
    <xdr:to>
      <xdr:col>18</xdr:col>
      <xdr:colOff>190500</xdr:colOff>
      <xdr:row>43</xdr:row>
      <xdr:rowOff>9525</xdr:rowOff>
    </xdr:to>
    <mc:AlternateContent xmlns:mc="http://schemas.openxmlformats.org/markup-compatibility/2006" xmlns:a14="http://schemas.microsoft.com/office/drawing/2010/main">
      <mc:Choice Requires="a14">
        <xdr:graphicFrame macro="">
          <xdr:nvGraphicFramePr>
            <xdr:cNvPr id="15" name="Months 1">
              <a:extLst>
                <a:ext uri="{FF2B5EF4-FFF2-40B4-BE49-F238E27FC236}">
                  <a16:creationId xmlns:a16="http://schemas.microsoft.com/office/drawing/2014/main" id="{2D9AC42D-3B27-874D-3B28-90F297D26423}"/>
                </a:ext>
              </a:extLst>
            </xdr:cNvPr>
            <xdr:cNvGraphicFramePr/>
          </xdr:nvGraphicFramePr>
          <xdr:xfrm>
            <a:off x="0" y="0"/>
            <a:ext cx="0" cy="0"/>
          </xdr:xfrm>
          <a:graphic>
            <a:graphicData uri="http://schemas.microsoft.com/office/drawing/2010/slicer">
              <sle:slicer xmlns:sle="http://schemas.microsoft.com/office/drawing/2010/slicer" name="Months 1"/>
            </a:graphicData>
          </a:graphic>
        </xdr:graphicFrame>
      </mc:Choice>
      <mc:Fallback xmlns="">
        <xdr:sp macro="" textlink="">
          <xdr:nvSpPr>
            <xdr:cNvPr id="0" name=""/>
            <xdr:cNvSpPr>
              <a:spLocks noTextEdit="1"/>
            </xdr:cNvSpPr>
          </xdr:nvSpPr>
          <xdr:spPr>
            <a:xfrm>
              <a:off x="12325350" y="7362825"/>
              <a:ext cx="1828800" cy="16668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38100</xdr:colOff>
      <xdr:row>9</xdr:row>
      <xdr:rowOff>171450</xdr:rowOff>
    </xdr:from>
    <xdr:to>
      <xdr:col>18</xdr:col>
      <xdr:colOff>95250</xdr:colOff>
      <xdr:row>16</xdr:row>
      <xdr:rowOff>180975</xdr:rowOff>
    </xdr:to>
    <mc:AlternateContent xmlns:mc="http://schemas.openxmlformats.org/markup-compatibility/2006" xmlns:a14="http://schemas.microsoft.com/office/drawing/2010/main">
      <mc:Choice Requires="a14">
        <xdr:graphicFrame macro="">
          <xdr:nvGraphicFramePr>
            <xdr:cNvPr id="16" name="Content Type 1">
              <a:extLst>
                <a:ext uri="{FF2B5EF4-FFF2-40B4-BE49-F238E27FC236}">
                  <a16:creationId xmlns:a16="http://schemas.microsoft.com/office/drawing/2014/main" id="{7F29EB68-F4B3-9CF1-A4A8-F354DCE0D369}"/>
                </a:ext>
              </a:extLst>
            </xdr:cNvPr>
            <xdr:cNvGraphicFramePr/>
          </xdr:nvGraphicFramePr>
          <xdr:xfrm>
            <a:off x="0" y="0"/>
            <a:ext cx="0" cy="0"/>
          </xdr:xfrm>
          <a:graphic>
            <a:graphicData uri="http://schemas.microsoft.com/office/drawing/2010/slicer">
              <sle:slicer xmlns:sle="http://schemas.microsoft.com/office/drawing/2010/slicer" name="Content Type 1"/>
            </a:graphicData>
          </a:graphic>
        </xdr:graphicFrame>
      </mc:Choice>
      <mc:Fallback xmlns="">
        <xdr:sp macro="" textlink="">
          <xdr:nvSpPr>
            <xdr:cNvPr id="0" name=""/>
            <xdr:cNvSpPr>
              <a:spLocks noTextEdit="1"/>
            </xdr:cNvSpPr>
          </xdr:nvSpPr>
          <xdr:spPr>
            <a:xfrm>
              <a:off x="12296775" y="2714625"/>
              <a:ext cx="1762125" cy="13430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552450</xdr:colOff>
      <xdr:row>0</xdr:row>
      <xdr:rowOff>171450</xdr:rowOff>
    </xdr:from>
    <xdr:to>
      <xdr:col>20</xdr:col>
      <xdr:colOff>123825</xdr:colOff>
      <xdr:row>0</xdr:row>
      <xdr:rowOff>866775</xdr:rowOff>
    </xdr:to>
    <xdr:sp macro="" textlink="">
      <xdr:nvSpPr>
        <xdr:cNvPr id="17" name="TextBox 16">
          <a:extLst>
            <a:ext uri="{FF2B5EF4-FFF2-40B4-BE49-F238E27FC236}">
              <a16:creationId xmlns:a16="http://schemas.microsoft.com/office/drawing/2014/main" id="{B9868192-A5DF-4863-94C2-F1136BC4B85D}"/>
            </a:ext>
          </a:extLst>
        </xdr:cNvPr>
        <xdr:cNvSpPr txBox="1"/>
      </xdr:nvSpPr>
      <xdr:spPr>
        <a:xfrm>
          <a:off x="10601325" y="171450"/>
          <a:ext cx="4238625" cy="695325"/>
        </a:xfrm>
        <a:prstGeom prst="rect">
          <a:avLst/>
        </a:prstGeom>
        <a:solidFill>
          <a:schemeClr val="accent6">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400" kern="1200">
              <a:solidFill>
                <a:schemeClr val="accent5">
                  <a:lumMod val="50000"/>
                </a:schemeClr>
              </a:solidFill>
              <a:latin typeface="Cooper Black" panose="0208090404030B020404" pitchFamily="18" charset="0"/>
            </a:rPr>
            <a:t>VISUALISATIONS</a:t>
          </a:r>
        </a:p>
      </xdr:txBody>
    </xdr:sp>
    <xdr:clientData/>
  </xdr:twoCellAnchor>
  <xdr:twoCellAnchor editAs="oneCell">
    <xdr:from>
      <xdr:col>18</xdr:col>
      <xdr:colOff>266700</xdr:colOff>
      <xdr:row>6</xdr:row>
      <xdr:rowOff>76200</xdr:rowOff>
    </xdr:from>
    <xdr:to>
      <xdr:col>24</xdr:col>
      <xdr:colOff>285750</xdr:colOff>
      <xdr:row>13</xdr:row>
      <xdr:rowOff>114300</xdr:rowOff>
    </xdr:to>
    <mc:AlternateContent xmlns:mc="http://schemas.openxmlformats.org/markup-compatibility/2006" xmlns:tsle="http://schemas.microsoft.com/office/drawing/2012/timeslicer">
      <mc:Choice Requires="tsle">
        <xdr:graphicFrame macro="">
          <xdr:nvGraphicFramePr>
            <xdr:cNvPr id="19" name="Date">
              <a:extLst>
                <a:ext uri="{FF2B5EF4-FFF2-40B4-BE49-F238E27FC236}">
                  <a16:creationId xmlns:a16="http://schemas.microsoft.com/office/drawing/2014/main" id="{33E4E8A1-CA41-A3F8-0C97-8620BE76AF6A}"/>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14230350" y="2047875"/>
              <a:ext cx="3333750"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18</xdr:col>
      <xdr:colOff>295275</xdr:colOff>
      <xdr:row>22</xdr:row>
      <xdr:rowOff>57150</xdr:rowOff>
    </xdr:from>
    <xdr:to>
      <xdr:col>24</xdr:col>
      <xdr:colOff>314325</xdr:colOff>
      <xdr:row>29</xdr:row>
      <xdr:rowOff>95250</xdr:rowOff>
    </xdr:to>
    <mc:AlternateContent xmlns:mc="http://schemas.openxmlformats.org/markup-compatibility/2006" xmlns:tsle="http://schemas.microsoft.com/office/drawing/2012/timeslicer">
      <mc:Choice Requires="tsle">
        <xdr:graphicFrame macro="">
          <xdr:nvGraphicFramePr>
            <xdr:cNvPr id="20" name="Date 1">
              <a:extLst>
                <a:ext uri="{FF2B5EF4-FFF2-40B4-BE49-F238E27FC236}">
                  <a16:creationId xmlns:a16="http://schemas.microsoft.com/office/drawing/2014/main" id="{B9CA9DDC-BE6C-E052-9537-0F0CE8E7D784}"/>
                </a:ext>
              </a:extLst>
            </xdr:cNvPr>
            <xdr:cNvGraphicFramePr/>
          </xdr:nvGraphicFramePr>
          <xdr:xfrm>
            <a:off x="0" y="0"/>
            <a:ext cx="0" cy="0"/>
          </xdr:xfrm>
          <a:graphic>
            <a:graphicData uri="http://schemas.microsoft.com/office/drawing/2012/timeslicer">
              <tsle:timeslicer name="Date 1"/>
            </a:graphicData>
          </a:graphic>
        </xdr:graphicFrame>
      </mc:Choice>
      <mc:Fallback xmlns="">
        <xdr:sp macro="" textlink="">
          <xdr:nvSpPr>
            <xdr:cNvPr id="0" name=""/>
            <xdr:cNvSpPr>
              <a:spLocks noTextEdit="1"/>
            </xdr:cNvSpPr>
          </xdr:nvSpPr>
          <xdr:spPr>
            <a:xfrm>
              <a:off x="14258925" y="5076825"/>
              <a:ext cx="3333750"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19</xdr:col>
      <xdr:colOff>57150</xdr:colOff>
      <xdr:row>39</xdr:row>
      <xdr:rowOff>76200</xdr:rowOff>
    </xdr:from>
    <xdr:to>
      <xdr:col>24</xdr:col>
      <xdr:colOff>419100</xdr:colOff>
      <xdr:row>46</xdr:row>
      <xdr:rowOff>114300</xdr:rowOff>
    </xdr:to>
    <mc:AlternateContent xmlns:mc="http://schemas.openxmlformats.org/markup-compatibility/2006" xmlns:tsle="http://schemas.microsoft.com/office/drawing/2012/timeslicer">
      <mc:Choice Requires="tsle">
        <xdr:graphicFrame macro="">
          <xdr:nvGraphicFramePr>
            <xdr:cNvPr id="21" name="Date 2">
              <a:extLst>
                <a:ext uri="{FF2B5EF4-FFF2-40B4-BE49-F238E27FC236}">
                  <a16:creationId xmlns:a16="http://schemas.microsoft.com/office/drawing/2014/main" id="{5DC4864D-C9FF-F76A-A27E-EFE83E067B7C}"/>
                </a:ext>
              </a:extLst>
            </xdr:cNvPr>
            <xdr:cNvGraphicFramePr/>
          </xdr:nvGraphicFramePr>
          <xdr:xfrm>
            <a:off x="0" y="0"/>
            <a:ext cx="0" cy="0"/>
          </xdr:xfrm>
          <a:graphic>
            <a:graphicData uri="http://schemas.microsoft.com/office/drawing/2012/timeslicer">
              <tsle:timeslicer name="Date 2"/>
            </a:graphicData>
          </a:graphic>
        </xdr:graphicFrame>
      </mc:Choice>
      <mc:Fallback xmlns="">
        <xdr:sp macro="" textlink="">
          <xdr:nvSpPr>
            <xdr:cNvPr id="0" name=""/>
            <xdr:cNvSpPr>
              <a:spLocks noTextEdit="1"/>
            </xdr:cNvSpPr>
          </xdr:nvSpPr>
          <xdr:spPr>
            <a:xfrm>
              <a:off x="14363700" y="8334375"/>
              <a:ext cx="3333750"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mina Salik" refreshedDate="45673.729889814815" createdVersion="8" refreshedVersion="8" minRefreshableVersion="3" recordCount="52" xr:uid="{5A3F98B0-2E98-40F8-846D-4E0EE576C427}">
  <cacheSource type="worksheet">
    <worksheetSource name="Table1"/>
  </cacheSource>
  <cacheFields count="13">
    <cacheField name="Date" numFmtId="14">
      <sharedItems containsSemiMixedTypes="0" containsNonDate="0" containsDate="1" containsString="0" minDate="2024-01-05T00:00:00" maxDate="2024-12-28T00:00:00" count="52">
        <d v="2024-01-05T00:00:00"/>
        <d v="2024-01-12T00:00:00"/>
        <d v="2024-01-19T00:00:00"/>
        <d v="2024-01-26T00:00:00"/>
        <d v="2024-02-02T00:00:00"/>
        <d v="2024-02-09T00:00:00"/>
        <d v="2024-02-16T00:00:00"/>
        <d v="2024-02-23T00:00:00"/>
        <d v="2024-03-01T00:00:00"/>
        <d v="2024-03-08T00:00:00"/>
        <d v="2024-03-15T00:00:00"/>
        <d v="2024-03-22T00:00:00"/>
        <d v="2024-03-29T00:00:00"/>
        <d v="2024-04-05T00:00:00"/>
        <d v="2024-04-12T00:00:00"/>
        <d v="2024-04-19T00:00:00"/>
        <d v="2024-04-26T00:00:00"/>
        <d v="2024-05-03T00:00:00"/>
        <d v="2024-05-10T00:00:00"/>
        <d v="2024-05-17T00:00:00"/>
        <d v="2024-05-24T00:00:00"/>
        <d v="2024-05-31T00:00:00"/>
        <d v="2024-06-07T00:00:00"/>
        <d v="2024-06-14T00:00:00"/>
        <d v="2024-06-21T00:00:00"/>
        <d v="2024-06-28T00:00:00"/>
        <d v="2024-07-05T00:00:00"/>
        <d v="2024-07-12T00:00:00"/>
        <d v="2024-07-19T00:00:00"/>
        <d v="2024-07-26T00:00:00"/>
        <d v="2024-08-02T00:00:00"/>
        <d v="2024-08-09T00:00:00"/>
        <d v="2024-08-16T00:00:00"/>
        <d v="2024-08-23T00:00:00"/>
        <d v="2024-08-30T00:00:00"/>
        <d v="2024-09-06T00:00:00"/>
        <d v="2024-09-13T00:00:00"/>
        <d v="2024-09-20T00:00:00"/>
        <d v="2024-09-27T00:00:00"/>
        <d v="2024-10-04T00:00:00"/>
        <d v="2024-10-11T00:00:00"/>
        <d v="2024-10-18T00:00:00"/>
        <d v="2024-10-25T00:00:00"/>
        <d v="2024-11-01T00:00:00"/>
        <d v="2024-11-08T00:00:00"/>
        <d v="2024-11-15T00:00:00"/>
        <d v="2024-11-22T00:00:00"/>
        <d v="2024-11-29T00:00:00"/>
        <d v="2024-12-06T00:00:00"/>
        <d v="2024-12-13T00:00:00"/>
        <d v="2024-12-20T00:00:00"/>
        <d v="2024-12-27T00:00:00"/>
      </sharedItems>
    </cacheField>
    <cacheField name="Platform" numFmtId="0">
      <sharedItems count="2">
        <s v="Instagram"/>
        <s v="TikTok"/>
      </sharedItems>
    </cacheField>
    <cacheField name="Content Type" numFmtId="0">
      <sharedItems count="3">
        <s v="Product Swatch"/>
        <s v="Unboxing"/>
        <s v="Aesthetic Shots"/>
      </sharedItems>
    </cacheField>
    <cacheField name="Caption/Hashtags" numFmtId="0">
      <sharedItems/>
    </cacheField>
    <cacheField name="Engagement Type" numFmtId="0">
      <sharedItems/>
    </cacheField>
    <cacheField name="Views" numFmtId="1">
      <sharedItems containsSemiMixedTypes="0" containsString="0" containsNumber="1" containsInteger="1" minValue="1268" maxValue="2300067"/>
    </cacheField>
    <cacheField name="Likes" numFmtId="1">
      <sharedItems containsSemiMixedTypes="0" containsString="0" containsNumber="1" containsInteger="1" minValue="20" maxValue="137462"/>
    </cacheField>
    <cacheField name="Comments" numFmtId="1">
      <sharedItems containsSemiMixedTypes="0" containsString="0" containsNumber="1" containsInteger="1" minValue="3" maxValue="800"/>
    </cacheField>
    <cacheField name="Shares " numFmtId="1">
      <sharedItems containsMixedTypes="1" containsNumber="1" containsInteger="1" minValue="10" maxValue="1200"/>
    </cacheField>
    <cacheField name="Saves" numFmtId="1">
      <sharedItems containsMixedTypes="1" containsNumber="1" containsInteger="1" minValue="6" maxValue="8079"/>
    </cacheField>
    <cacheField name="Engagment rate %" numFmtId="164">
      <sharedItems containsSemiMixedTypes="0" containsString="0" containsNumber="1" minValue="9.2338230863300425E-3" maxValue="0.19" count="52">
        <n v="0.1"/>
        <n v="1.1010617381046009E-2"/>
        <n v="5.7250000000000002E-2"/>
        <n v="9.2338230863300425E-3"/>
        <n v="6.1533333333333336E-2"/>
        <n v="1.9716088328075709E-2"/>
        <n v="4.7770069375619423E-2"/>
        <n v="4.9059875212330774E-2"/>
        <n v="6.8353624572292507E-2"/>
        <n v="8.0960037791040981E-2"/>
        <n v="0.10855555555555556"/>
        <n v="8.9775062251553892E-2"/>
        <n v="0.19"/>
        <n v="5.7381571687554186E-2"/>
        <n v="0.10076704434840167"/>
        <n v="7.3127770136023229E-2"/>
        <n v="8.2465733576574593E-2"/>
        <n v="0.10839090482259038"/>
        <n v="0.15500981167442815"/>
        <n v="0.15994178942599432"/>
        <n v="0.15879370162796905"/>
        <n v="0.16276652061050201"/>
        <n v="0.13681071698784994"/>
        <n v="0.15055697162008516"/>
        <n v="0.14869630892247143"/>
        <n v="0.1531875"/>
        <n v="0.15315826353899029"/>
        <n v="0.16414683513248282"/>
        <n v="0.16295597940387266"/>
        <n v="0.15573948156413817"/>
        <n v="0.13183660849251064"/>
        <n v="0.13914860435009729"/>
        <n v="0.1446494711201575"/>
        <n v="0.14961538461538462"/>
        <n v="0.14524707016587246"/>
        <n v="0.15937639640534235"/>
        <n v="0.15182028283308685"/>
        <n v="0.1562241060615718"/>
        <n v="0.1582542847903417"/>
        <n v="0.15813643213237003"/>
        <n v="0.15895438728364902"/>
        <n v="0.16357714968201884"/>
        <n v="0.15492240109065369"/>
        <n v="0.1547965034729625"/>
        <n v="0.15621175779529101"/>
        <n v="0.14872863519911034"/>
        <n v="0.14849216462119688"/>
        <n v="0.14956350217029646"/>
        <n v="0.14884557596427289"/>
        <n v="0.15534709549878345"/>
        <n v="0.16021828158932486"/>
        <n v="0.16035395929684707"/>
      </sharedItems>
    </cacheField>
    <cacheField name="Months" numFmtId="1">
      <sharedItems count="12">
        <s v="January"/>
        <s v="February"/>
        <s v="March"/>
        <s v="April"/>
        <s v="May"/>
        <s v="June"/>
        <s v="July"/>
        <s v="August"/>
        <s v="September"/>
        <s v="October"/>
        <s v="November"/>
        <s v="December"/>
      </sharedItems>
    </cacheField>
    <cacheField name="Total Engagment" numFmtId="1">
      <sharedItems containsSemiMixedTypes="0" containsString="0" containsNumber="1" minValue="25.019716088328074" maxValue="137736.08246573358"/>
    </cacheField>
  </cacheFields>
  <extLst>
    <ext xmlns:x14="http://schemas.microsoft.com/office/spreadsheetml/2009/9/main" uri="{725AE2AE-9491-48be-B2B4-4EB974FC3084}">
      <x14:pivotCacheDefinition pivotCacheId="177127856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2">
  <r>
    <x v="0"/>
    <x v="0"/>
    <x v="0"/>
    <s v="#beauty #swatch #WinterProducts _x000a_#PinkMakeup"/>
    <s v="Post"/>
    <n v="2450"/>
    <n v="207"/>
    <n v="15"/>
    <n v="10"/>
    <n v="13"/>
    <x v="0"/>
    <x v="0"/>
    <n v="245.1"/>
  </r>
  <r>
    <x v="1"/>
    <x v="1"/>
    <x v="1"/>
    <s v="You need this! _x000a_#Unboxing #GirlyThings _x000a_#MinimalBeauty"/>
    <s v="Video"/>
    <n v="15258"/>
    <n v="147"/>
    <n v="3"/>
    <n v="12"/>
    <n v="6"/>
    <x v="1"/>
    <x v="0"/>
    <n v="168.01101061738103"/>
  </r>
  <r>
    <x v="2"/>
    <x v="0"/>
    <x v="2"/>
    <s v="Clean vibes #Minimalism #NeutralTones #WinterGlow"/>
    <s v="Post"/>
    <n v="8000"/>
    <n v="376"/>
    <n v="25"/>
    <n v="17"/>
    <n v="40"/>
    <x v="2"/>
    <x v="0"/>
    <n v="458.05725000000001"/>
  </r>
  <r>
    <x v="3"/>
    <x v="1"/>
    <x v="0"/>
    <s v="Trending shades #Beauty #BrownLipGloss #SoftGlam"/>
    <s v="Video"/>
    <n v="902768"/>
    <n v="7503"/>
    <n v="258"/>
    <n v="248"/>
    <n v="327"/>
    <x v="3"/>
    <x v="0"/>
    <n v="8336.0092338230861"/>
  </r>
  <r>
    <x v="4"/>
    <x v="0"/>
    <x v="1"/>
    <s v="Pinterest haul #BeautyLovers #PinkProducts #AestheticBeauty"/>
    <s v="Post"/>
    <n v="15000"/>
    <n v="748"/>
    <n v="80"/>
    <n v="37"/>
    <n v="58"/>
    <x v="4"/>
    <x v="1"/>
    <n v="923.06153333333339"/>
  </r>
  <r>
    <x v="5"/>
    <x v="1"/>
    <x v="2"/>
    <s v="#SoftGlam #PinterestStyle #ValentinesDayVibes"/>
    <s v="Story"/>
    <n v="1268"/>
    <n v="20"/>
    <n v="5"/>
    <s v="N/A"/>
    <s v="N/A"/>
    <x v="5"/>
    <x v="1"/>
    <n v="25.019716088328074"/>
  </r>
  <r>
    <x v="6"/>
    <x v="0"/>
    <x v="0"/>
    <s v="#HandArt #BeautyLovers #WinterMakeup #NeutralProducts"/>
    <s v="Post"/>
    <n v="10090"/>
    <n v="400"/>
    <n v="47"/>
    <n v="14"/>
    <n v="21"/>
    <x v="6"/>
    <x v="1"/>
    <n v="482.04777006937564"/>
  </r>
  <r>
    <x v="7"/>
    <x v="1"/>
    <x v="1"/>
    <s v="New beauty must-haves! #GirlyThings #AestheticProducts #LuxuryUnboxing"/>
    <s v="Video"/>
    <n v="2300067"/>
    <n v="102762"/>
    <n v="800"/>
    <n v="1200"/>
    <n v="8079"/>
    <x v="7"/>
    <x v="1"/>
    <n v="112841.04905987521"/>
  </r>
  <r>
    <x v="8"/>
    <x v="0"/>
    <x v="2"/>
    <s v="Soft tones #NeutralBeauty #MinimalVibes #EverydayMakeup"/>
    <s v="Post"/>
    <n v="12567"/>
    <n v="722"/>
    <n v="60"/>
    <n v="37"/>
    <n v="40"/>
    <x v="8"/>
    <x v="2"/>
    <n v="859.0683536245723"/>
  </r>
  <r>
    <x v="9"/>
    <x v="1"/>
    <x v="0"/>
    <s v="Swatch party #BeautyBlog #PinkShades #SpringReady"/>
    <s v="Video"/>
    <n v="110079"/>
    <n v="8067"/>
    <n v="500"/>
    <n v="208"/>
    <n v="137"/>
    <x v="9"/>
    <x v="2"/>
    <n v="8912.0809600377906"/>
  </r>
  <r>
    <x v="10"/>
    <x v="0"/>
    <x v="1"/>
    <s v="These are my favourites! #FallProducts #BrownLipGloss #GirlyEssentials"/>
    <s v="Post"/>
    <n v="9000"/>
    <n v="712"/>
    <n v="54"/>
    <n v="61"/>
    <n v="150"/>
    <x v="10"/>
    <x v="2"/>
    <n v="977.10855555555554"/>
  </r>
  <r>
    <x v="11"/>
    <x v="1"/>
    <x v="2"/>
    <s v="#AestheticVibes #MinimalistBeauty #BrownTones"/>
    <s v="Video"/>
    <n v="624884"/>
    <n v="54568"/>
    <n v="458"/>
    <n v="400"/>
    <n v="673"/>
    <x v="11"/>
    <x v="2"/>
    <n v="56099.089775062253"/>
  </r>
  <r>
    <x v="12"/>
    <x v="0"/>
    <x v="0"/>
    <s v="Swatch party #NeutralShades #SoftGlam #LipSwatches"/>
    <s v="Post"/>
    <n v="2500"/>
    <n v="400"/>
    <n v="20"/>
    <n v="15"/>
    <n v="40"/>
    <x v="12"/>
    <x v="2"/>
    <n v="475.19"/>
  </r>
  <r>
    <x v="13"/>
    <x v="1"/>
    <x v="1"/>
    <s v="These new shades are stunning! #BeautyProducts #GirlyThings #LuxuryHaul"/>
    <s v="Video"/>
    <n v="1205265"/>
    <n v="67890"/>
    <n v="328"/>
    <n v="466"/>
    <n v="476"/>
    <x v="13"/>
    <x v="3"/>
    <n v="69160.057381571693"/>
  </r>
  <r>
    <x v="14"/>
    <x v="0"/>
    <x v="2"/>
    <s v="Pink spring vibes #BlushProducts #PrettyInPink"/>
    <s v="Post"/>
    <n v="25683"/>
    <n v="2000"/>
    <n v="120"/>
    <n v="200"/>
    <n v="268"/>
    <x v="14"/>
    <x v="3"/>
    <n v="2588.1007670443482"/>
  </r>
  <r>
    <x v="15"/>
    <x v="1"/>
    <x v="0"/>
    <s v="Best neutral palette #SwatchTime #MinimalMakeup"/>
    <s v="Video"/>
    <n v="1570320"/>
    <n v="112636"/>
    <n v="600"/>
    <n v="570"/>
    <n v="1028"/>
    <x v="15"/>
    <x v="3"/>
    <n v="114834.07312777014"/>
  </r>
  <r>
    <x v="16"/>
    <x v="0"/>
    <x v="1"/>
    <s v="Neutral essentials #FallFavourites #BrownBeauty"/>
    <s v="Story"/>
    <n v="1670221"/>
    <n v="137462"/>
    <n v="274"/>
    <s v="N/A"/>
    <s v="N/A"/>
    <x v="16"/>
    <x v="3"/>
    <n v="137736.08246573358"/>
  </r>
  <r>
    <x v="17"/>
    <x v="1"/>
    <x v="2"/>
    <s v="Summer glow essentials #GlowUp #BeautyVibes"/>
    <s v="Video"/>
    <n v="14909"/>
    <n v="1006"/>
    <n v="200"/>
    <n v="60"/>
    <n v="350"/>
    <x v="17"/>
    <x v="4"/>
    <n v="1616.1083909048225"/>
  </r>
  <r>
    <x v="18"/>
    <x v="0"/>
    <x v="0"/>
    <s v="#BeachReady #TropicalVibes #SummerMakeup"/>
    <s v="Post"/>
    <n v="136572"/>
    <n v="20800"/>
    <n v="60"/>
    <n v="180"/>
    <n v="130"/>
    <x v="18"/>
    <x v="4"/>
    <n v="21170.155009811675"/>
  </r>
  <r>
    <x v="19"/>
    <x v="1"/>
    <x v="1"/>
    <s v="Unbox with me! #LuxuryBeauty #SummerMustHaves"/>
    <s v="Video"/>
    <n v="145678"/>
    <n v="22800"/>
    <n v="120"/>
    <n v="220"/>
    <n v="160"/>
    <x v="19"/>
    <x v="4"/>
    <n v="23300.159941789425"/>
  </r>
  <r>
    <x v="20"/>
    <x v="0"/>
    <x v="2"/>
    <s v="Fresh blooms and neutral tones #SpringMakeup #GlowingSkin"/>
    <s v="Post"/>
    <n v="134892"/>
    <n v="21000"/>
    <n v="100"/>
    <n v="180"/>
    <n v="140"/>
    <x v="20"/>
    <x v="4"/>
    <n v="21420.158793701627"/>
  </r>
  <r>
    <x v="21"/>
    <x v="1"/>
    <x v="0"/>
    <s v="Shimmering shades for summer #GlossyLips #GlamUp"/>
    <s v="Video"/>
    <n v="156789"/>
    <n v="25000"/>
    <n v="140"/>
    <n v="210"/>
    <n v="170"/>
    <x v="21"/>
    <x v="4"/>
    <n v="25520.162766520611"/>
  </r>
  <r>
    <x v="22"/>
    <x v="0"/>
    <x v="1"/>
    <s v="Unboxing my summer essentials #BeautyHaul #GirlyFinds"/>
    <s v="Post"/>
    <n v="112345"/>
    <n v="15000"/>
    <n v="60"/>
    <n v="180"/>
    <n v="130"/>
    <x v="22"/>
    <x v="5"/>
    <n v="15370.136810716987"/>
  </r>
  <r>
    <x v="23"/>
    <x v="1"/>
    <x v="2"/>
    <s v="#SummerGlow #FreshVibes #BeautyLooks"/>
    <s v="Video"/>
    <n v="134567"/>
    <n v="19800"/>
    <n v="110"/>
    <n v="190"/>
    <n v="160"/>
    <x v="23"/>
    <x v="5"/>
    <n v="20260.150556971621"/>
  </r>
  <r>
    <x v="24"/>
    <x v="0"/>
    <x v="0"/>
    <s v="#SummerShades #NeutralTones #BeachVibes"/>
    <s v="Post"/>
    <n v="144321"/>
    <n v="21000"/>
    <n v="120"/>
    <n v="190"/>
    <n v="150"/>
    <x v="24"/>
    <x v="5"/>
    <n v="21460.148696308923"/>
  </r>
  <r>
    <x v="25"/>
    <x v="1"/>
    <x v="1"/>
    <s v="These are a must-have! #LuxuryBeauty #SummerFinds"/>
    <s v="Video"/>
    <n v="160000"/>
    <n v="24000"/>
    <n v="130"/>
    <n v="210"/>
    <n v="170"/>
    <x v="25"/>
    <x v="5"/>
    <n v="24510.1531875"/>
  </r>
  <r>
    <x v="26"/>
    <x v="0"/>
    <x v="2"/>
    <s v="#TropicalBeauty #SummerVibes #SunshineMakeup"/>
    <s v="Post"/>
    <n v="119876"/>
    <n v="18000"/>
    <n v="80"/>
    <n v="160"/>
    <n v="120"/>
    <x v="26"/>
    <x v="6"/>
    <n v="18360.15315826354"/>
  </r>
  <r>
    <x v="27"/>
    <x v="1"/>
    <x v="0"/>
    <s v="Summer is here, check out these shades! #GlamOnTheGo"/>
    <s v="Video"/>
    <n v="130432"/>
    <n v="21000"/>
    <n v="100"/>
    <n v="180"/>
    <n v="130"/>
    <x v="27"/>
    <x v="6"/>
    <n v="21410.164146835134"/>
  </r>
  <r>
    <x v="28"/>
    <x v="0"/>
    <x v="1"/>
    <s v="Unboxing my must-haves for this summer #BeautyFavorites"/>
    <s v="Post"/>
    <n v="137890"/>
    <n v="22000"/>
    <n v="120"/>
    <n v="200"/>
    <n v="150"/>
    <x v="28"/>
    <x v="6"/>
    <n v="22470.162955979406"/>
  </r>
  <r>
    <x v="29"/>
    <x v="1"/>
    <x v="2"/>
    <s v="Glow up for the summer! #GlowUp #BeautyInspo"/>
    <s v="Video"/>
    <n v="124567"/>
    <n v="19000"/>
    <n v="90"/>
    <n v="170"/>
    <n v="140"/>
    <x v="29"/>
    <x v="6"/>
    <n v="19400.155739481565"/>
  </r>
  <r>
    <x v="30"/>
    <x v="0"/>
    <x v="0"/>
    <s v="Best shades for fall #AutumnVibes #BeautyLook"/>
    <s v="Post"/>
    <n v="116432"/>
    <n v="15000"/>
    <n v="70"/>
    <n v="160"/>
    <n v="120"/>
    <x v="30"/>
    <x v="7"/>
    <n v="15350.131836608492"/>
  </r>
  <r>
    <x v="31"/>
    <x v="1"/>
    <x v="1"/>
    <s v="Check out these new products #LuxuryBeautyHaul #NewInBeauty"/>
    <s v="Video"/>
    <n v="132089"/>
    <n v="18000"/>
    <n v="90"/>
    <n v="160"/>
    <n v="130"/>
    <x v="31"/>
    <x v="7"/>
    <n v="18380.13914860435"/>
  </r>
  <r>
    <x v="32"/>
    <x v="0"/>
    <x v="2"/>
    <s v="#AutumnGlow #BeautyRoutine #TonedSkin"/>
    <s v="Post"/>
    <n v="119876"/>
    <n v="17000"/>
    <n v="80"/>
    <n v="150"/>
    <n v="110"/>
    <x v="32"/>
    <x v="7"/>
    <n v="17340.14464947112"/>
  </r>
  <r>
    <x v="33"/>
    <x v="1"/>
    <x v="0"/>
    <s v="Fall shades are here #SoftGlam #BeautyTrends"/>
    <s v="Video"/>
    <n v="130000"/>
    <n v="19000"/>
    <n v="120"/>
    <n v="180"/>
    <n v="150"/>
    <x v="33"/>
    <x v="7"/>
    <n v="19450.149615384616"/>
  </r>
  <r>
    <x v="34"/>
    <x v="0"/>
    <x v="1"/>
    <s v="Fall essentials! #NewInBeauty #BeautyFaves"/>
    <s v="Post"/>
    <n v="126543"/>
    <n v="18000"/>
    <n v="90"/>
    <n v="160"/>
    <n v="130"/>
    <x v="34"/>
    <x v="7"/>
    <n v="18380.145247070166"/>
  </r>
  <r>
    <x v="35"/>
    <x v="1"/>
    <x v="2"/>
    <s v="Stay glowing all fall! #GlowUp #BeautyInspo"/>
    <s v="Video"/>
    <n v="140987"/>
    <n v="22000"/>
    <n v="120"/>
    <n v="200"/>
    <n v="150"/>
    <x v="35"/>
    <x v="8"/>
    <n v="22470.159376396405"/>
  </r>
  <r>
    <x v="36"/>
    <x v="0"/>
    <x v="0"/>
    <s v="The best fall shades! #MakeupHaul #FallLook"/>
    <s v="Post"/>
    <n v="134567"/>
    <n v="20000"/>
    <n v="110"/>
    <n v="180"/>
    <n v="140"/>
    <x v="36"/>
    <x v="8"/>
    <n v="20430.151820282834"/>
  </r>
  <r>
    <x v="37"/>
    <x v="1"/>
    <x v="1"/>
    <s v="Time for a new haul! #AutumnBeauty #BeautyAddicts"/>
    <s v="Video"/>
    <n v="156890"/>
    <n v="24000"/>
    <n v="130"/>
    <n v="210"/>
    <n v="170"/>
    <x v="37"/>
    <x v="8"/>
    <n v="24510.15622410606"/>
  </r>
  <r>
    <x v="38"/>
    <x v="0"/>
    <x v="2"/>
    <s v="Cozy vibes #FallAesthetic #BeautyRoutine"/>
    <s v="Post"/>
    <n v="148432"/>
    <n v="23000"/>
    <n v="120"/>
    <n v="210"/>
    <n v="160"/>
    <x v="38"/>
    <x v="8"/>
    <n v="23490.15825428479"/>
  </r>
  <r>
    <x v="39"/>
    <x v="1"/>
    <x v="0"/>
    <s v="Perfect for the fall season! #AutumnVibes #Swatches"/>
    <s v="Video"/>
    <n v="167893"/>
    <n v="26000"/>
    <n v="140"/>
    <n v="230"/>
    <n v="180"/>
    <x v="39"/>
    <x v="9"/>
    <n v="26550.158136432132"/>
  </r>
  <r>
    <x v="40"/>
    <x v="0"/>
    <x v="1"/>
    <s v="Unboxing my new autumn favorites! #BeautyHaul #FallMustHaves"/>
    <s v="Post"/>
    <n v="154321"/>
    <n v="24000"/>
    <n v="130"/>
    <n v="220"/>
    <n v="180"/>
    <x v="40"/>
    <x v="9"/>
    <n v="24530.158954387283"/>
  </r>
  <r>
    <x v="41"/>
    <x v="1"/>
    <x v="2"/>
    <s v="Autumn glow is real! #WarmTones #BeautyInspo"/>
    <s v="Video"/>
    <n v="162431"/>
    <n v="26000"/>
    <n v="150"/>
    <n v="230"/>
    <n v="190"/>
    <x v="41"/>
    <x v="9"/>
    <n v="26570.16357714968"/>
  </r>
  <r>
    <x v="42"/>
    <x v="0"/>
    <x v="0"/>
    <s v="Cozy fall vibes #NeutralShades #AutumnGlow"/>
    <s v="Post"/>
    <n v="145234"/>
    <n v="22000"/>
    <n v="130"/>
    <n v="200"/>
    <n v="170"/>
    <x v="42"/>
    <x v="9"/>
    <n v="22500.154922401092"/>
  </r>
  <r>
    <x v="43"/>
    <x v="1"/>
    <x v="1"/>
    <s v="Ready for winter! #BeautyHaul #CozyVibes"/>
    <s v="Video"/>
    <n v="178234"/>
    <n v="27000"/>
    <n v="150"/>
    <n v="240"/>
    <n v="200"/>
    <x v="43"/>
    <x v="10"/>
    <n v="27590.154796503473"/>
  </r>
  <r>
    <x v="44"/>
    <x v="0"/>
    <x v="2"/>
    <s v="Warmth and beauty for winter #WinterVibes #GlowUp"/>
    <s v="Post"/>
    <n v="163432"/>
    <n v="25000"/>
    <n v="140"/>
    <n v="210"/>
    <n v="180"/>
    <x v="44"/>
    <x v="10"/>
    <n v="25530.156211757796"/>
  </r>
  <r>
    <x v="45"/>
    <x v="1"/>
    <x v="0"/>
    <s v="Winter shades coming through! #BeautyHaul #WinterGlam"/>
    <s v="Video"/>
    <n v="192431"/>
    <n v="28000"/>
    <n v="160"/>
    <n v="250"/>
    <n v="210"/>
    <x v="45"/>
    <x v="10"/>
    <n v="28620.148728635198"/>
  </r>
  <r>
    <x v="46"/>
    <x v="0"/>
    <x v="1"/>
    <s v="My latest beauty haul! #WinterBeauty #LuxuryHaul"/>
    <s v="Post"/>
    <n v="178932"/>
    <n v="26000"/>
    <n v="140"/>
    <n v="230"/>
    <n v="200"/>
    <x v="46"/>
    <x v="10"/>
    <n v="26570.148492164622"/>
  </r>
  <r>
    <x v="47"/>
    <x v="1"/>
    <x v="2"/>
    <s v="The season of glow #BeautyVibes #WinterGlow"/>
    <s v="Video"/>
    <n v="184537"/>
    <n v="27000"/>
    <n v="150"/>
    <n v="240"/>
    <n v="210"/>
    <x v="47"/>
    <x v="10"/>
    <n v="27600.149563502171"/>
  </r>
  <r>
    <x v="48"/>
    <x v="0"/>
    <x v="0"/>
    <s v="New winter essentials #GlamTime #WinterShades"/>
    <s v="Post"/>
    <n v="192347"/>
    <n v="28000"/>
    <n v="160"/>
    <n v="250"/>
    <n v="220"/>
    <x v="48"/>
    <x v="11"/>
    <n v="28630.148845575965"/>
  </r>
  <r>
    <x v="49"/>
    <x v="1"/>
    <x v="1"/>
    <s v="Unboxing my holiday beauty must-haves #HolidayGlow"/>
    <s v="Video"/>
    <n v="210432"/>
    <n v="32000"/>
    <n v="180"/>
    <n v="280"/>
    <n v="230"/>
    <x v="49"/>
    <x v="11"/>
    <n v="32690.1553470955"/>
  </r>
  <r>
    <x v="50"/>
    <x v="0"/>
    <x v="2"/>
    <s v="Festive vibes only #HolidayBeauty #WinterGlow"/>
    <s v="Post"/>
    <n v="197543"/>
    <n v="31000"/>
    <n v="170"/>
    <n v="260"/>
    <n v="220"/>
    <x v="50"/>
    <x v="11"/>
    <n v="31650.160218281588"/>
  </r>
  <r>
    <x v="51"/>
    <x v="1"/>
    <x v="0"/>
    <s v="Wrapping up the year with these shades #HolidayBeauty"/>
    <s v="Video"/>
    <n v="184654"/>
    <n v="29000"/>
    <n v="160"/>
    <n v="240"/>
    <n v="210"/>
    <x v="51"/>
    <x v="11"/>
    <n v="29610.16035395929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0262962-9A73-426E-BB0F-5FD25C600C62}" name="PivotTable2"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4">
  <location ref="C26:D30" firstHeaderRow="1" firstDataRow="1" firstDataCol="1"/>
  <pivotFields count="13">
    <pivotField numFmtId="14" showAll="0">
      <items count="5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t="default"/>
      </items>
    </pivotField>
    <pivotField showAll="0">
      <items count="3">
        <item x="0"/>
        <item x="1"/>
        <item t="default"/>
      </items>
    </pivotField>
    <pivotField axis="axisRow" showAll="0">
      <items count="4">
        <item x="2"/>
        <item x="0"/>
        <item x="1"/>
        <item t="default"/>
      </items>
    </pivotField>
    <pivotField showAll="0"/>
    <pivotField showAll="0"/>
    <pivotField numFmtId="1" showAll="0"/>
    <pivotField numFmtId="1" showAll="0"/>
    <pivotField numFmtId="1" showAll="0"/>
    <pivotField showAll="0"/>
    <pivotField showAll="0"/>
    <pivotField dataField="1" numFmtId="164" showAll="0"/>
    <pivotField showAll="0">
      <items count="13">
        <item x="0"/>
        <item x="1"/>
        <item x="2"/>
        <item x="3"/>
        <item x="4"/>
        <item x="5"/>
        <item x="6"/>
        <item x="7"/>
        <item x="8"/>
        <item x="9"/>
        <item x="10"/>
        <item x="11"/>
        <item t="default"/>
      </items>
    </pivotField>
    <pivotField numFmtId="1" showAll="0"/>
  </pivotFields>
  <rowFields count="1">
    <field x="2"/>
  </rowFields>
  <rowItems count="4">
    <i>
      <x/>
    </i>
    <i>
      <x v="1"/>
    </i>
    <i>
      <x v="2"/>
    </i>
    <i t="grand">
      <x/>
    </i>
  </rowItems>
  <colItems count="1">
    <i/>
  </colItems>
  <dataFields count="1">
    <dataField name="Max of Engagment rate %" fld="10" subtotal="max" baseField="2" baseItem="0" numFmtId="164"/>
  </dataFields>
  <formats count="6">
    <format dxfId="16">
      <pivotArea collapsedLevelsAreSubtotals="1" fieldPosition="0">
        <references count="1">
          <reference field="2" count="0"/>
        </references>
      </pivotArea>
    </format>
    <format dxfId="15">
      <pivotArea field="2" type="button" dataOnly="0" labelOnly="1" outline="0" axis="axisRow" fieldPosition="0"/>
    </format>
    <format dxfId="14">
      <pivotArea dataOnly="0" labelOnly="1" fieldPosition="0">
        <references count="1">
          <reference field="2" count="0"/>
        </references>
      </pivotArea>
    </format>
    <format dxfId="13">
      <pivotArea dataOnly="0" labelOnly="1" outline="0" axis="axisValues" fieldPosition="0"/>
    </format>
    <format dxfId="12">
      <pivotArea grandRow="1" outline="0" collapsedLevelsAreSubtotals="1" fieldPosition="0"/>
    </format>
    <format dxfId="11">
      <pivotArea dataOnly="0" labelOnly="1" grandRow="1" outline="0" fieldPosition="0"/>
    </format>
  </formats>
  <chartFormats count="1">
    <chartFormat chart="7" format="0" series="1">
      <pivotArea type="data" outline="0" fieldPosition="0">
        <references count="1">
          <reference field="4294967294" count="1" selected="0">
            <x v="0"/>
          </reference>
        </references>
      </pivotArea>
    </chartFormat>
  </chartFormats>
  <pivotTableStyleInfo name="PivotStyleLight2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866F92D-A6D6-46FE-BE35-24FFEC993ACE}" name="PivotTable1"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9">
  <location ref="C5:F19" firstHeaderRow="1" firstDataRow="2" firstDataCol="1"/>
  <pivotFields count="13">
    <pivotField numFmtId="14" showAll="0">
      <items count="5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t="default"/>
      </items>
    </pivotField>
    <pivotField axis="axisCol" showAll="0">
      <items count="3">
        <item x="0"/>
        <item x="1"/>
        <item t="default"/>
      </items>
    </pivotField>
    <pivotField showAll="0">
      <items count="4">
        <item x="2"/>
        <item x="0"/>
        <item x="1"/>
        <item t="default"/>
      </items>
    </pivotField>
    <pivotField showAll="0"/>
    <pivotField showAll="0"/>
    <pivotField numFmtId="1" showAll="0"/>
    <pivotField numFmtId="1" showAll="0"/>
    <pivotField numFmtId="1" showAll="0"/>
    <pivotField showAll="0"/>
    <pivotField showAll="0"/>
    <pivotField dataField="1" numFmtId="164" showAll="0">
      <items count="53">
        <item x="3"/>
        <item x="1"/>
        <item x="5"/>
        <item x="6"/>
        <item x="7"/>
        <item x="2"/>
        <item x="13"/>
        <item x="4"/>
        <item x="8"/>
        <item x="15"/>
        <item x="9"/>
        <item x="16"/>
        <item x="11"/>
        <item x="0"/>
        <item x="14"/>
        <item x="17"/>
        <item x="10"/>
        <item x="30"/>
        <item x="22"/>
        <item x="31"/>
        <item x="32"/>
        <item x="34"/>
        <item x="46"/>
        <item x="24"/>
        <item x="45"/>
        <item x="48"/>
        <item x="47"/>
        <item x="33"/>
        <item x="23"/>
        <item x="36"/>
        <item x="26"/>
        <item x="25"/>
        <item x="43"/>
        <item x="42"/>
        <item x="18"/>
        <item x="49"/>
        <item x="29"/>
        <item x="44"/>
        <item x="37"/>
        <item x="39"/>
        <item x="38"/>
        <item x="20"/>
        <item x="40"/>
        <item x="35"/>
        <item x="19"/>
        <item x="50"/>
        <item x="51"/>
        <item x="21"/>
        <item x="28"/>
        <item x="41"/>
        <item x="27"/>
        <item x="12"/>
        <item t="default"/>
      </items>
    </pivotField>
    <pivotField axis="axisRow" showAll="0" sortType="ascending">
      <items count="13">
        <item x="0"/>
        <item x="1"/>
        <item x="2"/>
        <item x="3"/>
        <item x="4"/>
        <item x="5"/>
        <item x="6"/>
        <item x="7"/>
        <item x="8"/>
        <item x="9"/>
        <item x="10"/>
        <item x="11"/>
        <item t="default"/>
      </items>
    </pivotField>
    <pivotField numFmtId="1" showAll="0"/>
  </pivotFields>
  <rowFields count="1">
    <field x="11"/>
  </rowFields>
  <rowItems count="13">
    <i>
      <x/>
    </i>
    <i>
      <x v="1"/>
    </i>
    <i>
      <x v="2"/>
    </i>
    <i>
      <x v="3"/>
    </i>
    <i>
      <x v="4"/>
    </i>
    <i>
      <x v="5"/>
    </i>
    <i>
      <x v="6"/>
    </i>
    <i>
      <x v="7"/>
    </i>
    <i>
      <x v="8"/>
    </i>
    <i>
      <x v="9"/>
    </i>
    <i>
      <x v="10"/>
    </i>
    <i>
      <x v="11"/>
    </i>
    <i t="grand">
      <x/>
    </i>
  </rowItems>
  <colFields count="1">
    <field x="1"/>
  </colFields>
  <colItems count="3">
    <i>
      <x/>
    </i>
    <i>
      <x v="1"/>
    </i>
    <i t="grand">
      <x/>
    </i>
  </colItems>
  <dataFields count="1">
    <dataField name="Average of Engagment rate %" fld="10" subtotal="average" baseField="11" baseItem="0" numFmtId="164"/>
  </dataFields>
  <formats count="9">
    <format dxfId="25">
      <pivotArea outline="0" collapsedLevelsAreSubtotals="1" fieldPosition="0"/>
    </format>
    <format dxfId="24">
      <pivotArea field="11" type="button" dataOnly="0" labelOnly="1" outline="0" axis="axisRow" fieldPosition="0"/>
    </format>
    <format dxfId="23">
      <pivotArea dataOnly="0" labelOnly="1" fieldPosition="0">
        <references count="1">
          <reference field="11" count="0"/>
        </references>
      </pivotArea>
    </format>
    <format dxfId="22">
      <pivotArea dataOnly="0" labelOnly="1" fieldPosition="0">
        <references count="1">
          <reference field="1" count="0"/>
        </references>
      </pivotArea>
    </format>
    <format dxfId="21">
      <pivotArea dataOnly="0" labelOnly="1" grandCol="1" outline="0" fieldPosition="0"/>
    </format>
    <format dxfId="20">
      <pivotArea dataOnly="0" labelOnly="1" grandRow="1" outline="0" fieldPosition="0"/>
    </format>
    <format dxfId="19">
      <pivotArea type="origin" dataOnly="0" labelOnly="1" outline="0" fieldPosition="0"/>
    </format>
    <format dxfId="18">
      <pivotArea field="1" type="button" dataOnly="0" labelOnly="1" outline="0" axis="axisCol" fieldPosition="0"/>
    </format>
    <format dxfId="17">
      <pivotArea type="topRight" dataOnly="0" labelOnly="1" outline="0" fieldPosition="0"/>
    </format>
  </formats>
  <chartFormats count="2">
    <chartFormat chart="3" format="0" series="1">
      <pivotArea type="data" outline="0" fieldPosition="0">
        <references count="2">
          <reference field="4294967294" count="1" selected="0">
            <x v="0"/>
          </reference>
          <reference field="1" count="1" selected="0">
            <x v="0"/>
          </reference>
        </references>
      </pivotArea>
    </chartFormat>
    <chartFormat chart="3" format="1" series="1">
      <pivotArea type="data" outline="0" fieldPosition="0">
        <references count="2">
          <reference field="4294967294" count="1" selected="0">
            <x v="0"/>
          </reference>
          <reference field="1" count="1" selected="0">
            <x v="1"/>
          </reference>
        </references>
      </pivotArea>
    </chartFormat>
  </chartFormats>
  <pivotTableStyleInfo name="PivotStyleLight2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EAB7D6E-12A0-4140-A9D3-D5A56B5547E6}" name="PivotTable4"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0">
  <location ref="C38:D41" firstHeaderRow="1" firstDataRow="1" firstDataCol="1"/>
  <pivotFields count="13">
    <pivotField numFmtId="14" showAll="0">
      <items count="5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t="default"/>
      </items>
    </pivotField>
    <pivotField axis="axisRow" showAll="0">
      <items count="3">
        <item x="0"/>
        <item x="1"/>
        <item t="default"/>
      </items>
    </pivotField>
    <pivotField showAll="0">
      <items count="4">
        <item x="2"/>
        <item x="0"/>
        <item x="1"/>
        <item t="default"/>
      </items>
    </pivotField>
    <pivotField showAll="0"/>
    <pivotField showAll="0"/>
    <pivotField numFmtId="1" showAll="0"/>
    <pivotField numFmtId="1" showAll="0"/>
    <pivotField numFmtId="1" showAll="0"/>
    <pivotField showAll="0"/>
    <pivotField showAll="0"/>
    <pivotField numFmtId="164" showAll="0"/>
    <pivotField showAll="0">
      <items count="13">
        <item x="0"/>
        <item x="1"/>
        <item x="2"/>
        <item x="3"/>
        <item x="4"/>
        <item x="5"/>
        <item x="6"/>
        <item x="7"/>
        <item x="8"/>
        <item x="9"/>
        <item x="10"/>
        <item x="11"/>
        <item t="default"/>
      </items>
    </pivotField>
    <pivotField dataField="1" numFmtId="1" showAll="0"/>
  </pivotFields>
  <rowFields count="1">
    <field x="1"/>
  </rowFields>
  <rowItems count="3">
    <i>
      <x/>
    </i>
    <i>
      <x v="1"/>
    </i>
    <i t="grand">
      <x/>
    </i>
  </rowItems>
  <colItems count="1">
    <i/>
  </colItems>
  <dataFields count="1">
    <dataField name="Sum of Total Engagment" fld="12" baseField="0" baseItem="0" numFmtId="1"/>
  </dataFields>
  <formats count="6">
    <format dxfId="31">
      <pivotArea type="all" dataOnly="0" outline="0" fieldPosition="0"/>
    </format>
    <format dxfId="30">
      <pivotArea outline="0" collapsedLevelsAreSubtotals="1" fieldPosition="0"/>
    </format>
    <format dxfId="29">
      <pivotArea type="origin" dataOnly="0" labelOnly="1" outline="0" fieldPosition="0"/>
    </format>
    <format dxfId="28">
      <pivotArea dataOnly="0" labelOnly="1" outline="0" axis="axisValues" fieldPosition="0"/>
    </format>
    <format dxfId="27">
      <pivotArea field="1" type="button" dataOnly="0" labelOnly="1" outline="0" axis="axisRow" fieldPosition="0"/>
    </format>
    <format dxfId="26">
      <pivotArea type="topRight" dataOnly="0" labelOnly="1" outline="0" fieldPosition="0"/>
    </format>
  </formats>
  <chartFormats count="5">
    <chartFormat chart="30" format="0" series="1">
      <pivotArea type="data" outline="0" fieldPosition="0">
        <references count="2">
          <reference field="4294967294" count="1" selected="0">
            <x v="0"/>
          </reference>
          <reference field="1" count="1" selected="0">
            <x v="0"/>
          </reference>
        </references>
      </pivotArea>
    </chartFormat>
    <chartFormat chart="30" format="1" series="1">
      <pivotArea type="data" outline="0" fieldPosition="0">
        <references count="2">
          <reference field="4294967294" count="1" selected="0">
            <x v="0"/>
          </reference>
          <reference field="1" count="1" selected="0">
            <x v="1"/>
          </reference>
        </references>
      </pivotArea>
    </chartFormat>
    <chartFormat chart="30" format="2" series="1">
      <pivotArea type="data" outline="0" fieldPosition="0">
        <references count="1">
          <reference field="4294967294" count="1" selected="0">
            <x v="0"/>
          </reference>
        </references>
      </pivotArea>
    </chartFormat>
    <chartFormat chart="30" format="3">
      <pivotArea type="data" outline="0" fieldPosition="0">
        <references count="2">
          <reference field="4294967294" count="1" selected="0">
            <x v="0"/>
          </reference>
          <reference field="1" count="1" selected="0">
            <x v="0"/>
          </reference>
        </references>
      </pivotArea>
    </chartFormat>
    <chartFormat chart="30" format="4">
      <pivotArea type="data" outline="0" fieldPosition="0">
        <references count="2">
          <reference field="4294967294" count="1" selected="0">
            <x v="0"/>
          </reference>
          <reference field="1" count="1" selected="0">
            <x v="1"/>
          </reference>
        </references>
      </pivotArea>
    </chartFormat>
  </chartFormats>
  <pivotTableStyleInfo name="PivotStyleLight2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latform" xr10:uid="{FAA97D53-04EB-41D6-897F-61C511640F13}" sourceName="Platform">
  <pivotTables>
    <pivotTable tabId="4" name="PivotTable1"/>
  </pivotTables>
  <data>
    <tabular pivotCacheId="177127856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latform1" xr10:uid="{A58A0BF0-3186-4149-BD81-93BBC84F7FF4}" sourceName="Platform">
  <pivotTables>
    <pivotTable tabId="4" name="PivotTable2"/>
  </pivotTables>
  <data>
    <tabular pivotCacheId="1771278567">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 xr10:uid="{441B5293-9372-4C4A-BBB2-CCE4D2DB7DF0}" sourceName="Months">
  <pivotTables>
    <pivotTable tabId="4" name="PivotTable2"/>
  </pivotTables>
  <data>
    <tabular pivotCacheId="1771278567">
      <items count="12">
        <i x="0" s="1"/>
        <i x="1" s="1"/>
        <i x="2" s="1"/>
        <i x="3" s="1"/>
        <i x="4" s="1"/>
        <i x="5" s="1"/>
        <i x="6" s="1"/>
        <i x="7" s="1"/>
        <i x="8" s="1"/>
        <i x="9" s="1"/>
        <i x="10" s="1"/>
        <i x="1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ntent_Type" xr10:uid="{9DC08E15-5E10-463A-8D4C-B7ABD753F115}" sourceName="Content Type">
  <pivotTables>
    <pivotTable tabId="4" name="PivotTable4"/>
  </pivotTables>
  <data>
    <tabular pivotCacheId="1771278567">
      <items count="3">
        <i x="2" s="1"/>
        <i x="0"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1" xr10:uid="{48A06003-57C5-41C8-8A42-D6F63ABF2B9C}" sourceName="Months">
  <pivotTables>
    <pivotTable tabId="4" name="PivotTable4"/>
  </pivotTables>
  <data>
    <tabular pivotCacheId="1771278567">
      <items count="12">
        <i x="0" s="1"/>
        <i x="1" s="1"/>
        <i x="2" s="1"/>
        <i x="3" s="1"/>
        <i x="4" s="1"/>
        <i x="5" s="1"/>
        <i x="6" s="1"/>
        <i x="7" s="1"/>
        <i x="8" s="1"/>
        <i x="9" s="1"/>
        <i x="10" s="1"/>
        <i x="11"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ntent_Type1" xr10:uid="{91ADC83C-908E-4B87-A5C7-166940AD5DE8}" sourceName="Content Type">
  <pivotTables>
    <pivotTable tabId="4" name="PivotTable1"/>
  </pivotTables>
  <data>
    <tabular pivotCacheId="1771278567">
      <items count="3">
        <i x="2"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latform" xr10:uid="{E5A9EC4E-E682-4F55-8DEB-9904C2C6D241}" cache="Slicer_Platform" caption="Platform" rowHeight="257175"/>
  <slicer name="Platform 1" xr10:uid="{898BAF38-AA98-4FE2-933B-A8578D1B969B}" cache="Slicer_Platform1" caption="Platform" rowHeight="257175"/>
  <slicer name="Months" xr10:uid="{4A002608-76AC-4D74-BFE6-2564764BB7DB}" cache="Slicer_Months" caption="Months" rowHeight="257175"/>
  <slicer name="Content Type" xr10:uid="{FFE2889B-6B41-410F-B82B-9B4CDA29F5F5}" cache="Slicer_Content_Type" caption="Content Type" rowHeight="257175"/>
  <slicer name="Months 1" xr10:uid="{16C725DC-CE76-4F0E-BC90-09E448535D98}" cache="Slicer_Months1" caption="Months" startItem="4" rowHeight="257175"/>
  <slicer name="Content Type 1" xr10:uid="{1F83C8D0-BAEE-4C6A-A3A5-4C578AD15959}" cache="Slicer_Content_Type1" caption="Content Type"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99C4A33-8C73-42F7-8274-C765D63F988C}" name="Table1" displayName="Table1" ref="A1:M53" totalsRowShown="0" headerRowDxfId="45">
  <autoFilter ref="A1:M53" xr:uid="{E99C4A33-8C73-42F7-8274-C765D63F988C}"/>
  <tableColumns count="13">
    <tableColumn id="1" xr3:uid="{6A5B549F-128C-4808-A840-23AFC3B8FD41}" name="Date" dataDxfId="44"/>
    <tableColumn id="2" xr3:uid="{C4066CD7-6DCA-4AFC-9653-CC75456D44F5}" name="Platform" dataDxfId="43"/>
    <tableColumn id="3" xr3:uid="{4BCC3B94-65B5-4AE8-A195-5B197FF12513}" name="Content Type" dataDxfId="42"/>
    <tableColumn id="4" xr3:uid="{B615ECEC-C9CF-4FC0-8773-C97D35EC7017}" name="Caption/Hashtags" dataDxfId="41"/>
    <tableColumn id="5" xr3:uid="{A14AF99C-9CB3-4E62-80E5-1E28FB1A34FA}" name="Engagement Type" dataDxfId="40"/>
    <tableColumn id="6" xr3:uid="{E3F5F12C-9710-4E36-987A-EB588DF9BC50}" name="Views" dataDxfId="39"/>
    <tableColumn id="7" xr3:uid="{05802B1E-E773-481C-86CC-981417F1D73A}" name="Likes" dataDxfId="38"/>
    <tableColumn id="8" xr3:uid="{9E8DA948-5F32-4294-89FE-6A6948F9A4DB}" name="Comments" dataDxfId="37"/>
    <tableColumn id="9" xr3:uid="{D4BFED53-A169-4044-9B9C-2A32599EA006}" name="Shares " dataDxfId="36"/>
    <tableColumn id="10" xr3:uid="{9F4500EA-028E-42E0-848A-92DC14C0AE56}" name="Saves" dataDxfId="35"/>
    <tableColumn id="11" xr3:uid="{1DC636E4-83E2-45F8-8222-DFD5E4383751}" name="Engagment rate %" dataDxfId="34">
      <calculatedColumnFormula>IF(OR(F2=0, ISBLANK(F2)), "", (G2+H2+IF(ISNUMBER(I2), I2, 0)+IF(ISNUMBER(J2), J2, 0))/F2)</calculatedColumnFormula>
    </tableColumn>
    <tableColumn id="12" xr3:uid="{ED9DFCD2-A2E8-4343-9005-8D5B631374A9}" name="Months" dataDxfId="33">
      <calculatedColumnFormula>TEXT(A2, "mmmm")</calculatedColumnFormula>
    </tableColumn>
    <tableColumn id="13" xr3:uid="{375034B5-67CA-4935-96BF-EA1F58C8773D}" name="Total Engagment" dataDxfId="32">
      <calculatedColumnFormula>G2 + H2 + IF(ISNUMBER(I2), I2, 0) + IF(ISNUMBER(J2), J2, 0) + IF(ISNUMBER(K2), K2, 0)</calculatedColumnFormula>
    </tableColumn>
  </tableColumns>
  <tableStyleInfo name="TableStyleMedium11" showFirstColumn="0" showLastColumn="0" showRowStripes="1" showColumnStripes="0"/>
</table>
</file>

<file path=xl/theme/theme1.xml><?xml version="1.0" encoding="utf-8"?>
<a:theme xmlns:a="http://schemas.openxmlformats.org/drawingml/2006/main" name="Office Theme">
  <a:themeElements>
    <a:clrScheme name="Custom 1">
      <a:dk1>
        <a:sysClr val="windowText" lastClr="000000"/>
      </a:dk1>
      <a:lt1>
        <a:sysClr val="window" lastClr="FFFFFF"/>
      </a:lt1>
      <a:dk2>
        <a:srgbClr val="171717"/>
      </a:dk2>
      <a:lt2>
        <a:srgbClr val="E8E8E8"/>
      </a:lt2>
      <a:accent1>
        <a:srgbClr val="78206E"/>
      </a:accent1>
      <a:accent2>
        <a:srgbClr val="70485D"/>
      </a:accent2>
      <a:accent3>
        <a:srgbClr val="C19EB1"/>
      </a:accent3>
      <a:accent4>
        <a:srgbClr val="D76DCC"/>
      </a:accent4>
      <a:accent5>
        <a:srgbClr val="A02B93"/>
      </a:accent5>
      <a:accent6>
        <a:srgbClr val="E49EDD"/>
      </a:accent6>
      <a:hlink>
        <a:srgbClr val="D5BECB"/>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A58FBB4C-EDF5-4DF7-818A-A1901160FEF2}" sourceName="Date">
  <pivotTables>
    <pivotTable tabId="4" name="PivotTable1"/>
  </pivotTables>
  <state minimalRefreshVersion="6" lastRefreshVersion="6" pivotCacheId="1771278567" filterType="unknown">
    <bounds startDate="2024-01-01T00:00:00" endDate="2025-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1" xr10:uid="{9E386B71-B8F3-4BFE-B260-DF6371A49D3D}" sourceName="Date">
  <pivotTables>
    <pivotTable tabId="4" name="PivotTable2"/>
  </pivotTables>
  <state minimalRefreshVersion="6" lastRefreshVersion="6" pivotCacheId="1771278567" filterType="unknown">
    <bounds startDate="2024-01-01T00:00:00" endDate="2025-01-01T00:00:00"/>
  </state>
</timelineCacheDefinition>
</file>

<file path=xl/timelineCaches/timelineCache3.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2" xr10:uid="{857FF2FD-5304-4B76-B247-B6C861AA08FC}" sourceName="Date">
  <pivotTables>
    <pivotTable tabId="4" name="PivotTable4"/>
  </pivotTables>
  <state minimalRefreshVersion="6" lastRefreshVersion="6" pivotCacheId="1771278567" filterType="dateBetween">
    <selection startDate="2024-11-01T00:00:00" endDate="2024-11-30T00:00:00"/>
    <bounds startDate="2024-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8A0E05E0-AB5B-478F-BC36-E264CDEDACC2}" cache="NativeTimeline_Date" caption="Date" level="2" selectionLevel="2" scrollPosition="2024-05-19T00:00:00"/>
  <timeline name="Date 1" xr10:uid="{6936FE39-8AB6-41B2-8752-CF9540AF6BC3}" cache="NativeTimeline_Date1" caption="Date" level="2" selectionLevel="2" scrollPosition="2024-05-19T00:00:00"/>
  <timeline name="Date 2" xr10:uid="{9F929DB6-DBBF-48D5-86FD-1F632FC80117}" cache="NativeTimeline_Date2" caption="Date" level="2" selectionLevel="2" scrollPosition="2024-05-19T00:00:00"/>
</timelines>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7" Type="http://schemas.microsoft.com/office/2011/relationships/timeline" Target="../timelines/timeline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C72954-3993-48E5-85D9-607A28F79D5D}">
  <dimension ref="B3:AB62"/>
  <sheetViews>
    <sheetView showGridLines="0" tabSelected="1" topLeftCell="A23" workbookViewId="0">
      <selection activeCell="A54" sqref="A54"/>
    </sheetView>
  </sheetViews>
  <sheetFormatPr defaultRowHeight="15" x14ac:dyDescent="0.25"/>
  <sheetData>
    <row r="3" spans="2:28" x14ac:dyDescent="0.25">
      <c r="B3" s="23"/>
      <c r="C3" s="23"/>
      <c r="D3" s="23"/>
      <c r="E3" s="23"/>
      <c r="F3" s="23"/>
      <c r="G3" s="23"/>
      <c r="H3" s="23"/>
      <c r="I3" s="23"/>
      <c r="J3" s="23"/>
      <c r="K3" s="23"/>
      <c r="L3" s="23"/>
      <c r="M3" s="23"/>
      <c r="N3" s="23"/>
      <c r="O3" s="23"/>
      <c r="P3" s="23"/>
      <c r="Q3" s="23"/>
      <c r="R3" s="23"/>
      <c r="S3" s="23"/>
      <c r="T3" s="23"/>
      <c r="U3" s="23"/>
      <c r="V3" s="23"/>
      <c r="W3" s="23"/>
      <c r="X3" s="23"/>
      <c r="Y3" s="23"/>
      <c r="Z3" s="23"/>
      <c r="AA3" s="23"/>
      <c r="AB3" s="23"/>
    </row>
    <row r="4" spans="2:28" x14ac:dyDescent="0.25">
      <c r="B4" s="23"/>
      <c r="C4" s="23"/>
      <c r="D4" s="23"/>
      <c r="E4" s="23"/>
      <c r="F4" s="23"/>
      <c r="G4" s="23"/>
      <c r="H4" s="23"/>
      <c r="I4" s="23"/>
      <c r="J4" s="23"/>
      <c r="K4" s="23"/>
      <c r="L4" s="23"/>
      <c r="M4" s="23"/>
      <c r="N4" s="23"/>
      <c r="O4" s="23"/>
      <c r="P4" s="23"/>
      <c r="Q4" s="23"/>
      <c r="R4" s="23"/>
      <c r="S4" s="23"/>
      <c r="T4" s="23"/>
      <c r="U4" s="23"/>
      <c r="V4" s="23"/>
      <c r="W4" s="23"/>
      <c r="X4" s="23"/>
      <c r="Y4" s="23"/>
      <c r="Z4" s="23"/>
      <c r="AA4" s="23"/>
      <c r="AB4" s="23"/>
    </row>
    <row r="5" spans="2:28" x14ac:dyDescent="0.25">
      <c r="B5" s="23"/>
      <c r="C5" s="23"/>
      <c r="D5" s="23"/>
      <c r="E5" s="23"/>
      <c r="F5" s="23"/>
      <c r="G5" s="23"/>
      <c r="H5" s="23"/>
      <c r="I5" s="23"/>
      <c r="J5" s="23"/>
      <c r="K5" s="23"/>
      <c r="L5" s="23"/>
      <c r="M5" s="23"/>
      <c r="N5" s="23"/>
      <c r="O5" s="23"/>
      <c r="P5" s="23"/>
      <c r="Q5" s="23"/>
      <c r="R5" s="23"/>
      <c r="S5" s="23"/>
      <c r="T5" s="23"/>
      <c r="U5" s="23"/>
      <c r="V5" s="23"/>
      <c r="W5" s="23"/>
      <c r="X5" s="23"/>
      <c r="Y5" s="23"/>
      <c r="Z5" s="23"/>
      <c r="AA5" s="23"/>
      <c r="AB5" s="23"/>
    </row>
    <row r="6" spans="2:28" x14ac:dyDescent="0.25">
      <c r="B6" s="23"/>
      <c r="C6" s="23"/>
      <c r="D6" s="23"/>
      <c r="E6" s="23"/>
      <c r="F6" s="23"/>
      <c r="G6" s="23"/>
      <c r="H6" s="23"/>
      <c r="I6" s="23"/>
      <c r="J6" s="23"/>
      <c r="K6" s="23"/>
      <c r="L6" s="23"/>
      <c r="M6" s="23"/>
      <c r="N6" s="23"/>
      <c r="O6" s="23"/>
      <c r="P6" s="23"/>
      <c r="Q6" s="23"/>
      <c r="R6" s="23"/>
      <c r="S6" s="23"/>
      <c r="T6" s="23"/>
      <c r="U6" s="23"/>
      <c r="V6" s="23"/>
      <c r="W6" s="23"/>
      <c r="X6" s="23"/>
      <c r="Y6" s="23"/>
      <c r="Z6" s="23"/>
      <c r="AA6" s="23"/>
      <c r="AB6" s="23"/>
    </row>
    <row r="7" spans="2:28" x14ac:dyDescent="0.25">
      <c r="B7" s="23"/>
      <c r="C7" s="23"/>
      <c r="D7" s="23"/>
      <c r="E7" s="23"/>
      <c r="F7" s="23"/>
      <c r="G7" s="23"/>
      <c r="H7" s="23"/>
      <c r="I7" s="23"/>
      <c r="J7" s="23"/>
      <c r="K7" s="23"/>
      <c r="L7" s="23"/>
      <c r="M7" s="23"/>
      <c r="N7" s="23"/>
      <c r="O7" s="23"/>
      <c r="P7" s="23"/>
      <c r="Q7" s="23"/>
      <c r="R7" s="23"/>
      <c r="S7" s="23"/>
      <c r="T7" s="23"/>
      <c r="U7" s="23"/>
      <c r="V7" s="23"/>
      <c r="W7" s="23"/>
      <c r="X7" s="23"/>
      <c r="Y7" s="23"/>
      <c r="Z7" s="23"/>
      <c r="AA7" s="23"/>
      <c r="AB7" s="23"/>
    </row>
    <row r="8" spans="2:28" x14ac:dyDescent="0.25">
      <c r="B8" s="23"/>
      <c r="C8" s="23"/>
      <c r="D8" s="23"/>
      <c r="E8" s="23"/>
      <c r="F8" s="23"/>
      <c r="G8" s="23"/>
      <c r="H8" s="23"/>
      <c r="I8" s="23"/>
      <c r="J8" s="23"/>
      <c r="K8" s="23"/>
      <c r="L8" s="23"/>
      <c r="M8" s="23"/>
      <c r="N8" s="23"/>
      <c r="O8" s="23"/>
      <c r="P8" s="23"/>
      <c r="Q8" s="23"/>
      <c r="R8" s="23"/>
      <c r="S8" s="23"/>
      <c r="T8" s="23"/>
      <c r="U8" s="23"/>
      <c r="V8" s="23"/>
      <c r="W8" s="23"/>
      <c r="X8" s="23"/>
      <c r="Y8" s="23"/>
      <c r="Z8" s="23"/>
      <c r="AA8" s="23"/>
      <c r="AB8" s="23"/>
    </row>
    <row r="9" spans="2:28" x14ac:dyDescent="0.25">
      <c r="B9" s="23"/>
      <c r="C9" s="23"/>
      <c r="D9" s="23"/>
      <c r="E9" s="23"/>
      <c r="F9" s="23"/>
      <c r="G9" s="23"/>
      <c r="H9" s="23"/>
      <c r="I9" s="23"/>
      <c r="J9" s="23"/>
      <c r="K9" s="23"/>
      <c r="L9" s="23"/>
      <c r="M9" s="23"/>
      <c r="N9" s="23"/>
      <c r="O9" s="23"/>
      <c r="P9" s="23"/>
      <c r="Q9" s="23"/>
      <c r="R9" s="23"/>
      <c r="S9" s="23"/>
      <c r="T9" s="23"/>
      <c r="U9" s="23"/>
      <c r="V9" s="23"/>
      <c r="W9" s="23"/>
      <c r="X9" s="23"/>
      <c r="Y9" s="23"/>
      <c r="Z9" s="23"/>
      <c r="AA9" s="23"/>
      <c r="AB9" s="23"/>
    </row>
    <row r="10" spans="2:28" x14ac:dyDescent="0.25">
      <c r="B10" s="23"/>
      <c r="C10" s="23"/>
      <c r="D10" s="23"/>
      <c r="E10" s="23"/>
      <c r="F10" s="23"/>
      <c r="G10" s="23"/>
      <c r="H10" s="23"/>
      <c r="I10" s="23"/>
      <c r="J10" s="23"/>
      <c r="K10" s="23"/>
      <c r="L10" s="23"/>
      <c r="M10" s="23"/>
      <c r="N10" s="23"/>
      <c r="O10" s="23"/>
      <c r="P10" s="23"/>
      <c r="Q10" s="23"/>
      <c r="R10" s="23"/>
      <c r="S10" s="23"/>
      <c r="T10" s="23"/>
      <c r="U10" s="23"/>
      <c r="V10" s="23"/>
      <c r="W10" s="23"/>
      <c r="X10" s="23"/>
      <c r="Y10" s="23"/>
      <c r="Z10" s="23"/>
      <c r="AA10" s="23"/>
      <c r="AB10" s="23"/>
    </row>
    <row r="11" spans="2:28" x14ac:dyDescent="0.25">
      <c r="B11" s="23"/>
      <c r="C11" s="23"/>
      <c r="D11" s="23"/>
      <c r="E11" s="23"/>
      <c r="F11" s="23"/>
      <c r="G11" s="23"/>
      <c r="H11" s="23"/>
      <c r="I11" s="23"/>
      <c r="J11" s="23"/>
      <c r="K11" s="23"/>
      <c r="L11" s="23"/>
      <c r="M11" s="23"/>
      <c r="N11" s="23"/>
      <c r="O11" s="23"/>
      <c r="P11" s="23"/>
      <c r="Q11" s="23"/>
      <c r="R11" s="23"/>
      <c r="S11" s="23"/>
      <c r="T11" s="23"/>
      <c r="U11" s="23"/>
      <c r="V11" s="23"/>
      <c r="W11" s="23"/>
      <c r="X11" s="23"/>
      <c r="Y11" s="23"/>
      <c r="Z11" s="23"/>
      <c r="AA11" s="23"/>
      <c r="AB11" s="23"/>
    </row>
    <row r="12" spans="2:28" x14ac:dyDescent="0.25">
      <c r="B12" s="23"/>
      <c r="C12" s="23"/>
      <c r="D12" s="23"/>
      <c r="E12" s="23"/>
      <c r="F12" s="23"/>
      <c r="G12" s="23"/>
      <c r="H12" s="23"/>
      <c r="I12" s="23"/>
      <c r="J12" s="23"/>
      <c r="K12" s="23"/>
      <c r="L12" s="23"/>
      <c r="M12" s="23"/>
      <c r="N12" s="23"/>
      <c r="O12" s="23"/>
      <c r="P12" s="23"/>
      <c r="Q12" s="23"/>
      <c r="R12" s="23"/>
      <c r="S12" s="23"/>
      <c r="T12" s="23"/>
      <c r="U12" s="23"/>
      <c r="V12" s="23"/>
      <c r="W12" s="23"/>
      <c r="X12" s="23"/>
      <c r="Y12" s="23"/>
      <c r="Z12" s="23"/>
      <c r="AA12" s="23"/>
      <c r="AB12" s="23"/>
    </row>
    <row r="13" spans="2:28" x14ac:dyDescent="0.25">
      <c r="B13" s="23"/>
      <c r="C13" s="23"/>
      <c r="D13" s="23"/>
      <c r="E13" s="23"/>
      <c r="F13" s="23"/>
      <c r="G13" s="23"/>
      <c r="H13" s="23"/>
      <c r="I13" s="23"/>
      <c r="J13" s="23"/>
      <c r="K13" s="23"/>
      <c r="L13" s="23"/>
      <c r="M13" s="23"/>
      <c r="N13" s="23"/>
      <c r="O13" s="23"/>
      <c r="P13" s="23"/>
      <c r="Q13" s="23"/>
      <c r="R13" s="23"/>
      <c r="S13" s="23"/>
      <c r="T13" s="23"/>
      <c r="U13" s="23"/>
      <c r="V13" s="23"/>
      <c r="W13" s="23"/>
      <c r="X13" s="23"/>
      <c r="Y13" s="23"/>
      <c r="Z13" s="23"/>
      <c r="AA13" s="23"/>
      <c r="AB13" s="23"/>
    </row>
    <row r="14" spans="2:28" x14ac:dyDescent="0.25">
      <c r="B14" s="23"/>
      <c r="C14" s="23"/>
      <c r="D14" s="23"/>
      <c r="E14" s="23"/>
      <c r="F14" s="23"/>
      <c r="G14" s="23"/>
      <c r="H14" s="23"/>
      <c r="I14" s="23"/>
      <c r="J14" s="23"/>
      <c r="K14" s="23"/>
      <c r="L14" s="23"/>
      <c r="M14" s="23"/>
      <c r="N14" s="23"/>
      <c r="O14" s="23"/>
      <c r="P14" s="23"/>
      <c r="Q14" s="23"/>
      <c r="R14" s="23"/>
      <c r="S14" s="23"/>
      <c r="T14" s="23"/>
      <c r="U14" s="23"/>
      <c r="V14" s="23"/>
      <c r="W14" s="23"/>
      <c r="X14" s="23"/>
      <c r="Y14" s="23"/>
      <c r="Z14" s="23"/>
      <c r="AA14" s="23"/>
      <c r="AB14" s="23"/>
    </row>
    <row r="15" spans="2:28" x14ac:dyDescent="0.25">
      <c r="B15" s="23"/>
      <c r="C15" s="23"/>
      <c r="D15" s="23"/>
      <c r="E15" s="23"/>
      <c r="F15" s="23"/>
      <c r="G15" s="23"/>
      <c r="H15" s="23"/>
      <c r="I15" s="23"/>
      <c r="J15" s="23"/>
      <c r="K15" s="23"/>
      <c r="L15" s="23"/>
      <c r="M15" s="23"/>
      <c r="N15" s="23"/>
      <c r="O15" s="23"/>
      <c r="P15" s="23"/>
      <c r="Q15" s="23"/>
      <c r="R15" s="23"/>
      <c r="S15" s="23"/>
      <c r="T15" s="23"/>
      <c r="U15" s="23"/>
      <c r="V15" s="23"/>
      <c r="W15" s="23"/>
      <c r="X15" s="23"/>
      <c r="Y15" s="23"/>
      <c r="Z15" s="23"/>
      <c r="AA15" s="23"/>
      <c r="AB15" s="23"/>
    </row>
    <row r="16" spans="2:28" x14ac:dyDescent="0.25">
      <c r="B16" s="23"/>
      <c r="C16" s="23"/>
      <c r="D16" s="23"/>
      <c r="E16" s="23"/>
      <c r="F16" s="23"/>
      <c r="G16" s="23"/>
      <c r="H16" s="23"/>
      <c r="I16" s="23"/>
      <c r="J16" s="23"/>
      <c r="K16" s="23"/>
      <c r="L16" s="23"/>
      <c r="M16" s="23"/>
      <c r="N16" s="23"/>
      <c r="O16" s="23"/>
      <c r="P16" s="23"/>
      <c r="Q16" s="23"/>
      <c r="R16" s="23"/>
      <c r="S16" s="23"/>
      <c r="T16" s="23"/>
      <c r="U16" s="23"/>
      <c r="V16" s="23"/>
      <c r="W16" s="23"/>
      <c r="X16" s="23"/>
      <c r="Y16" s="23"/>
      <c r="Z16" s="23"/>
      <c r="AA16" s="23"/>
      <c r="AB16" s="23"/>
    </row>
    <row r="17" spans="2:28" x14ac:dyDescent="0.25">
      <c r="B17" s="23"/>
      <c r="C17" s="23"/>
      <c r="D17" s="23"/>
      <c r="E17" s="23"/>
      <c r="F17" s="23"/>
      <c r="G17" s="23"/>
      <c r="H17" s="23"/>
      <c r="I17" s="23"/>
      <c r="J17" s="23"/>
      <c r="K17" s="23"/>
      <c r="L17" s="23"/>
      <c r="M17" s="23"/>
      <c r="N17" s="23"/>
      <c r="O17" s="23"/>
      <c r="P17" s="23"/>
      <c r="Q17" s="23"/>
      <c r="R17" s="23"/>
      <c r="S17" s="23"/>
      <c r="T17" s="23"/>
      <c r="U17" s="23"/>
      <c r="V17" s="23"/>
      <c r="W17" s="23"/>
      <c r="X17" s="23"/>
      <c r="Y17" s="23"/>
      <c r="Z17" s="23"/>
      <c r="AA17" s="23"/>
      <c r="AB17" s="23"/>
    </row>
    <row r="18" spans="2:28" x14ac:dyDescent="0.25">
      <c r="B18" s="23"/>
      <c r="C18" s="23"/>
      <c r="D18" s="23"/>
      <c r="E18" s="23"/>
      <c r="F18" s="23"/>
      <c r="G18" s="23"/>
      <c r="H18" s="23"/>
      <c r="I18" s="23"/>
      <c r="J18" s="23"/>
      <c r="K18" s="23"/>
      <c r="L18" s="23"/>
      <c r="M18" s="23"/>
      <c r="N18" s="23"/>
      <c r="O18" s="23"/>
      <c r="P18" s="23"/>
      <c r="Q18" s="23"/>
      <c r="R18" s="23"/>
      <c r="S18" s="23"/>
      <c r="T18" s="23"/>
      <c r="U18" s="23"/>
      <c r="V18" s="23"/>
      <c r="W18" s="23"/>
      <c r="X18" s="23"/>
      <c r="Y18" s="23"/>
      <c r="Z18" s="23"/>
      <c r="AA18" s="23"/>
      <c r="AB18" s="23"/>
    </row>
    <row r="19" spans="2:28" x14ac:dyDescent="0.25">
      <c r="B19" s="23"/>
      <c r="C19" s="23"/>
      <c r="D19" s="23"/>
      <c r="E19" s="23"/>
      <c r="F19" s="23"/>
      <c r="G19" s="23"/>
      <c r="H19" s="23"/>
      <c r="I19" s="23"/>
      <c r="J19" s="23"/>
      <c r="K19" s="23"/>
      <c r="L19" s="23"/>
      <c r="M19" s="23"/>
      <c r="N19" s="23"/>
      <c r="O19" s="23"/>
      <c r="P19" s="23"/>
      <c r="Q19" s="23"/>
      <c r="R19" s="23"/>
      <c r="S19" s="23"/>
      <c r="T19" s="23"/>
      <c r="U19" s="23"/>
      <c r="V19" s="23"/>
      <c r="W19" s="23"/>
      <c r="X19" s="23"/>
      <c r="Y19" s="23"/>
      <c r="Z19" s="23"/>
      <c r="AA19" s="23"/>
      <c r="AB19" s="23"/>
    </row>
    <row r="20" spans="2:28" x14ac:dyDescent="0.25">
      <c r="B20" s="23"/>
      <c r="C20" s="23"/>
      <c r="D20" s="23"/>
      <c r="E20" s="23"/>
      <c r="F20" s="23"/>
      <c r="G20" s="23"/>
      <c r="H20" s="23"/>
      <c r="I20" s="23"/>
      <c r="J20" s="23"/>
      <c r="K20" s="23"/>
      <c r="L20" s="23"/>
      <c r="M20" s="23"/>
      <c r="N20" s="23"/>
      <c r="O20" s="23"/>
      <c r="P20" s="23"/>
      <c r="Q20" s="23"/>
      <c r="R20" s="23"/>
      <c r="S20" s="23"/>
      <c r="T20" s="23"/>
      <c r="U20" s="23"/>
      <c r="V20" s="23"/>
      <c r="W20" s="23"/>
      <c r="X20" s="23"/>
      <c r="Y20" s="23"/>
      <c r="Z20" s="23"/>
      <c r="AA20" s="23"/>
      <c r="AB20" s="23"/>
    </row>
    <row r="21" spans="2:28" x14ac:dyDescent="0.25">
      <c r="B21" s="23"/>
      <c r="C21" s="23"/>
      <c r="D21" s="23"/>
      <c r="E21" s="23"/>
      <c r="F21" s="23"/>
      <c r="G21" s="23"/>
      <c r="H21" s="23"/>
      <c r="I21" s="23"/>
      <c r="J21" s="23"/>
      <c r="K21" s="23"/>
      <c r="L21" s="23"/>
      <c r="M21" s="23"/>
      <c r="N21" s="23"/>
      <c r="O21" s="23"/>
      <c r="P21" s="23"/>
      <c r="Q21" s="23"/>
      <c r="R21" s="23"/>
      <c r="S21" s="23"/>
      <c r="T21" s="23"/>
      <c r="U21" s="23"/>
      <c r="V21" s="23"/>
      <c r="W21" s="23"/>
      <c r="X21" s="23"/>
      <c r="Y21" s="23"/>
      <c r="Z21" s="23"/>
      <c r="AA21" s="23"/>
      <c r="AB21" s="23"/>
    </row>
    <row r="22" spans="2:28" x14ac:dyDescent="0.25">
      <c r="B22" s="23"/>
      <c r="C22" s="23"/>
      <c r="D22" s="23"/>
      <c r="E22" s="23"/>
      <c r="F22" s="23"/>
      <c r="G22" s="23"/>
      <c r="H22" s="23"/>
      <c r="I22" s="23"/>
      <c r="J22" s="23"/>
      <c r="K22" s="23"/>
      <c r="L22" s="23"/>
      <c r="M22" s="23"/>
      <c r="N22" s="23"/>
      <c r="O22" s="23"/>
      <c r="P22" s="23"/>
      <c r="Q22" s="23"/>
      <c r="R22" s="23"/>
      <c r="S22" s="23"/>
      <c r="T22" s="23"/>
      <c r="U22" s="23"/>
      <c r="V22" s="23"/>
      <c r="W22" s="23"/>
      <c r="X22" s="23"/>
      <c r="Y22" s="23"/>
      <c r="Z22" s="23"/>
      <c r="AA22" s="23"/>
      <c r="AB22" s="23"/>
    </row>
    <row r="23" spans="2:28" x14ac:dyDescent="0.25">
      <c r="B23" s="23"/>
      <c r="C23" s="23"/>
      <c r="D23" s="23"/>
      <c r="E23" s="23"/>
      <c r="F23" s="23"/>
      <c r="G23" s="23"/>
      <c r="H23" s="23"/>
      <c r="I23" s="23"/>
      <c r="J23" s="23"/>
      <c r="K23" s="23"/>
      <c r="L23" s="23"/>
      <c r="M23" s="23"/>
      <c r="N23" s="23"/>
      <c r="O23" s="23"/>
      <c r="P23" s="23"/>
      <c r="Q23" s="23"/>
      <c r="R23" s="23"/>
      <c r="S23" s="23"/>
      <c r="T23" s="23"/>
      <c r="U23" s="23"/>
      <c r="V23" s="23"/>
      <c r="W23" s="23"/>
      <c r="X23" s="23"/>
      <c r="Y23" s="23"/>
      <c r="Z23" s="23"/>
      <c r="AA23" s="23"/>
      <c r="AB23" s="23"/>
    </row>
    <row r="24" spans="2:28" x14ac:dyDescent="0.25">
      <c r="B24" s="23"/>
      <c r="C24" s="23"/>
      <c r="D24" s="23"/>
      <c r="E24" s="23"/>
      <c r="F24" s="23"/>
      <c r="G24" s="23"/>
      <c r="H24" s="23"/>
      <c r="I24" s="23"/>
      <c r="J24" s="23"/>
      <c r="K24" s="23"/>
      <c r="L24" s="23"/>
      <c r="M24" s="23"/>
      <c r="N24" s="23"/>
      <c r="O24" s="23"/>
      <c r="P24" s="23"/>
      <c r="Q24" s="23"/>
      <c r="R24" s="23"/>
      <c r="S24" s="23"/>
      <c r="T24" s="23"/>
      <c r="U24" s="23"/>
      <c r="V24" s="23"/>
      <c r="W24" s="23"/>
      <c r="X24" s="23"/>
      <c r="Y24" s="23"/>
      <c r="Z24" s="23"/>
      <c r="AA24" s="23"/>
      <c r="AB24" s="23"/>
    </row>
    <row r="25" spans="2:28" x14ac:dyDescent="0.25">
      <c r="B25" s="23"/>
      <c r="C25" s="23"/>
      <c r="D25" s="23"/>
      <c r="E25" s="23"/>
      <c r="F25" s="23"/>
      <c r="G25" s="23"/>
      <c r="H25" s="23"/>
      <c r="I25" s="23"/>
      <c r="J25" s="23"/>
      <c r="K25" s="23"/>
      <c r="L25" s="23"/>
      <c r="M25" s="23"/>
      <c r="N25" s="23"/>
      <c r="O25" s="23"/>
      <c r="P25" s="23"/>
      <c r="Q25" s="23"/>
      <c r="R25" s="23"/>
      <c r="S25" s="23"/>
      <c r="T25" s="23"/>
      <c r="U25" s="23"/>
      <c r="V25" s="23"/>
      <c r="W25" s="23"/>
      <c r="X25" s="23"/>
      <c r="Y25" s="23"/>
      <c r="Z25" s="23"/>
      <c r="AA25" s="23"/>
      <c r="AB25" s="23"/>
    </row>
    <row r="26" spans="2:28" x14ac:dyDescent="0.25">
      <c r="B26" s="23"/>
      <c r="C26" s="23"/>
      <c r="D26" s="23"/>
      <c r="E26" s="23"/>
      <c r="F26" s="23"/>
      <c r="G26" s="23"/>
      <c r="H26" s="23"/>
      <c r="I26" s="23"/>
      <c r="J26" s="23"/>
      <c r="K26" s="23"/>
      <c r="L26" s="23"/>
      <c r="M26" s="23"/>
      <c r="N26" s="23"/>
      <c r="O26" s="23"/>
      <c r="P26" s="23"/>
      <c r="Q26" s="23"/>
      <c r="R26" s="23"/>
      <c r="S26" s="23"/>
      <c r="T26" s="23"/>
      <c r="U26" s="23"/>
      <c r="V26" s="23"/>
      <c r="W26" s="23"/>
      <c r="X26" s="23"/>
      <c r="Y26" s="23"/>
      <c r="Z26" s="23"/>
      <c r="AA26" s="23"/>
      <c r="AB26" s="23"/>
    </row>
    <row r="27" spans="2:28" x14ac:dyDescent="0.25">
      <c r="B27" s="23"/>
      <c r="C27" s="23"/>
      <c r="D27" s="23"/>
      <c r="E27" s="23"/>
      <c r="F27" s="23"/>
      <c r="G27" s="23"/>
      <c r="H27" s="23"/>
      <c r="I27" s="23"/>
      <c r="J27" s="23"/>
      <c r="K27" s="23"/>
      <c r="L27" s="23"/>
      <c r="M27" s="23"/>
      <c r="N27" s="23"/>
      <c r="O27" s="23"/>
      <c r="P27" s="23"/>
      <c r="Q27" s="23"/>
      <c r="R27" s="23"/>
      <c r="S27" s="23"/>
      <c r="T27" s="23"/>
      <c r="U27" s="23"/>
      <c r="V27" s="23"/>
      <c r="W27" s="23"/>
      <c r="X27" s="23"/>
      <c r="Y27" s="23"/>
      <c r="Z27" s="23"/>
      <c r="AA27" s="23"/>
      <c r="AB27" s="23"/>
    </row>
    <row r="28" spans="2:28" x14ac:dyDescent="0.25">
      <c r="B28" s="23"/>
      <c r="C28" s="23"/>
      <c r="D28" s="23"/>
      <c r="E28" s="23"/>
      <c r="F28" s="23"/>
      <c r="G28" s="23"/>
      <c r="H28" s="23"/>
      <c r="I28" s="23"/>
      <c r="J28" s="23"/>
      <c r="K28" s="23"/>
      <c r="L28" s="23"/>
      <c r="M28" s="23"/>
      <c r="N28" s="23"/>
      <c r="O28" s="23"/>
      <c r="P28" s="23"/>
      <c r="Q28" s="23"/>
      <c r="R28" s="23"/>
      <c r="S28" s="23"/>
      <c r="T28" s="23"/>
      <c r="U28" s="23"/>
      <c r="V28" s="23"/>
      <c r="W28" s="23"/>
      <c r="X28" s="23"/>
      <c r="Y28" s="23"/>
      <c r="Z28" s="23"/>
      <c r="AA28" s="23"/>
      <c r="AB28" s="23"/>
    </row>
    <row r="29" spans="2:28" x14ac:dyDescent="0.25">
      <c r="B29" s="23"/>
      <c r="C29" s="23"/>
      <c r="D29" s="23"/>
      <c r="E29" s="23"/>
      <c r="F29" s="23"/>
      <c r="G29" s="23"/>
      <c r="H29" s="23"/>
      <c r="I29" s="23"/>
      <c r="J29" s="23"/>
      <c r="K29" s="23"/>
      <c r="L29" s="23"/>
      <c r="M29" s="23"/>
      <c r="N29" s="23"/>
      <c r="O29" s="23"/>
      <c r="P29" s="23"/>
      <c r="Q29" s="23"/>
      <c r="R29" s="23"/>
      <c r="S29" s="23"/>
      <c r="T29" s="23"/>
      <c r="U29" s="23"/>
      <c r="V29" s="23"/>
      <c r="W29" s="23"/>
      <c r="X29" s="23"/>
      <c r="Y29" s="23"/>
      <c r="Z29" s="23"/>
      <c r="AA29" s="23"/>
      <c r="AB29" s="23"/>
    </row>
    <row r="30" spans="2:28" x14ac:dyDescent="0.25">
      <c r="B30" s="23"/>
      <c r="C30" s="23"/>
      <c r="D30" s="23"/>
      <c r="E30" s="23"/>
      <c r="F30" s="23"/>
      <c r="G30" s="23"/>
      <c r="H30" s="23"/>
      <c r="I30" s="23"/>
      <c r="J30" s="23"/>
      <c r="K30" s="23"/>
      <c r="L30" s="23"/>
      <c r="M30" s="23"/>
      <c r="N30" s="23"/>
      <c r="O30" s="23"/>
      <c r="P30" s="23"/>
      <c r="Q30" s="23"/>
      <c r="R30" s="23"/>
      <c r="S30" s="23"/>
      <c r="T30" s="23"/>
      <c r="U30" s="23"/>
      <c r="V30" s="23"/>
      <c r="W30" s="23"/>
      <c r="X30" s="23"/>
      <c r="Y30" s="23"/>
      <c r="Z30" s="23"/>
      <c r="AA30" s="23"/>
      <c r="AB30" s="23"/>
    </row>
    <row r="31" spans="2:28" x14ac:dyDescent="0.25">
      <c r="B31" s="23"/>
      <c r="C31" s="23"/>
      <c r="D31" s="23"/>
      <c r="E31" s="23"/>
      <c r="F31" s="23"/>
      <c r="G31" s="23"/>
      <c r="H31" s="23"/>
      <c r="I31" s="23"/>
      <c r="J31" s="23"/>
      <c r="K31" s="23"/>
      <c r="L31" s="23"/>
      <c r="M31" s="23"/>
      <c r="N31" s="23"/>
      <c r="O31" s="23"/>
      <c r="P31" s="23"/>
      <c r="Q31" s="23"/>
      <c r="R31" s="23"/>
      <c r="S31" s="23"/>
      <c r="T31" s="23"/>
      <c r="U31" s="23"/>
      <c r="V31" s="23"/>
      <c r="W31" s="23"/>
      <c r="X31" s="23"/>
      <c r="Y31" s="23"/>
      <c r="Z31" s="23"/>
      <c r="AA31" s="23"/>
      <c r="AB31" s="23"/>
    </row>
    <row r="32" spans="2:28" x14ac:dyDescent="0.25">
      <c r="B32" s="23"/>
      <c r="C32" s="23"/>
      <c r="D32" s="23"/>
      <c r="E32" s="23"/>
      <c r="F32" s="23"/>
      <c r="G32" s="23"/>
      <c r="H32" s="23"/>
      <c r="I32" s="23"/>
      <c r="J32" s="23"/>
      <c r="K32" s="23"/>
      <c r="L32" s="23"/>
      <c r="M32" s="23"/>
      <c r="N32" s="23"/>
      <c r="O32" s="23"/>
      <c r="P32" s="23"/>
      <c r="Q32" s="23"/>
      <c r="R32" s="23"/>
      <c r="S32" s="23"/>
      <c r="T32" s="23"/>
      <c r="U32" s="23"/>
      <c r="V32" s="23"/>
      <c r="W32" s="23"/>
      <c r="X32" s="23"/>
      <c r="Y32" s="23"/>
      <c r="Z32" s="23"/>
      <c r="AA32" s="23"/>
      <c r="AB32" s="23"/>
    </row>
    <row r="33" spans="2:28" x14ac:dyDescent="0.25">
      <c r="B33" s="23"/>
      <c r="C33" s="23"/>
      <c r="D33" s="23"/>
      <c r="E33" s="23"/>
      <c r="F33" s="23"/>
      <c r="G33" s="23"/>
      <c r="H33" s="23"/>
      <c r="I33" s="23"/>
      <c r="J33" s="23"/>
      <c r="K33" s="23"/>
      <c r="L33" s="23"/>
      <c r="M33" s="23"/>
      <c r="N33" s="23"/>
      <c r="O33" s="23"/>
      <c r="P33" s="23"/>
      <c r="Q33" s="23"/>
      <c r="R33" s="23"/>
      <c r="S33" s="23"/>
      <c r="T33" s="23"/>
      <c r="U33" s="23"/>
      <c r="V33" s="23"/>
      <c r="W33" s="23"/>
      <c r="X33" s="23"/>
      <c r="Y33" s="23"/>
      <c r="Z33" s="23"/>
      <c r="AA33" s="23"/>
      <c r="AB33" s="23"/>
    </row>
    <row r="34" spans="2:28" x14ac:dyDescent="0.25">
      <c r="B34" s="23"/>
      <c r="C34" s="23"/>
      <c r="D34" s="23"/>
      <c r="E34" s="23"/>
      <c r="F34" s="23"/>
      <c r="G34" s="23"/>
      <c r="H34" s="23"/>
      <c r="I34" s="23"/>
      <c r="J34" s="23"/>
      <c r="K34" s="23"/>
      <c r="L34" s="23"/>
      <c r="M34" s="23"/>
      <c r="N34" s="23"/>
      <c r="O34" s="23"/>
      <c r="P34" s="23"/>
      <c r="Q34" s="23"/>
      <c r="R34" s="23"/>
      <c r="S34" s="23"/>
      <c r="T34" s="23"/>
      <c r="U34" s="23"/>
      <c r="V34" s="23"/>
      <c r="W34" s="23"/>
      <c r="X34" s="23"/>
      <c r="Y34" s="23"/>
      <c r="Z34" s="23"/>
      <c r="AA34" s="23"/>
      <c r="AB34" s="23"/>
    </row>
    <row r="35" spans="2:28" x14ac:dyDescent="0.25">
      <c r="B35" s="23"/>
      <c r="C35" s="23"/>
      <c r="D35" s="23"/>
      <c r="E35" s="23"/>
      <c r="F35" s="23"/>
      <c r="G35" s="23"/>
      <c r="H35" s="23"/>
      <c r="I35" s="23"/>
      <c r="J35" s="23"/>
      <c r="K35" s="23"/>
      <c r="L35" s="23"/>
      <c r="M35" s="23"/>
      <c r="N35" s="23"/>
      <c r="O35" s="23"/>
      <c r="P35" s="23"/>
      <c r="Q35" s="23"/>
      <c r="R35" s="23"/>
      <c r="S35" s="23"/>
      <c r="T35" s="23"/>
      <c r="U35" s="23"/>
      <c r="V35" s="23"/>
      <c r="W35" s="23"/>
      <c r="X35" s="23"/>
      <c r="Y35" s="23"/>
      <c r="Z35" s="23"/>
      <c r="AA35" s="23"/>
      <c r="AB35" s="23"/>
    </row>
    <row r="36" spans="2:28" x14ac:dyDescent="0.25">
      <c r="B36" s="23"/>
      <c r="C36" s="23"/>
      <c r="D36" s="23"/>
      <c r="E36" s="23"/>
      <c r="F36" s="23"/>
      <c r="G36" s="23"/>
      <c r="H36" s="23"/>
      <c r="I36" s="23"/>
      <c r="J36" s="23"/>
      <c r="K36" s="23"/>
      <c r="L36" s="23"/>
      <c r="M36" s="23"/>
      <c r="N36" s="23"/>
      <c r="O36" s="23"/>
      <c r="P36" s="23"/>
      <c r="Q36" s="23"/>
      <c r="R36" s="23"/>
      <c r="S36" s="23"/>
      <c r="T36" s="23"/>
      <c r="U36" s="23"/>
      <c r="V36" s="23"/>
      <c r="W36" s="23"/>
      <c r="X36" s="23"/>
      <c r="Y36" s="23"/>
      <c r="Z36" s="23"/>
      <c r="AA36" s="23"/>
      <c r="AB36" s="23"/>
    </row>
    <row r="37" spans="2:28" x14ac:dyDescent="0.25">
      <c r="B37" s="23"/>
      <c r="C37" s="23"/>
      <c r="D37" s="23"/>
      <c r="E37" s="23"/>
      <c r="F37" s="23"/>
      <c r="G37" s="23"/>
      <c r="H37" s="23"/>
      <c r="I37" s="23"/>
      <c r="J37" s="23"/>
      <c r="K37" s="23"/>
      <c r="L37" s="23"/>
      <c r="M37" s="23"/>
      <c r="N37" s="23"/>
      <c r="O37" s="23"/>
      <c r="P37" s="23"/>
      <c r="Q37" s="23"/>
      <c r="R37" s="23"/>
      <c r="S37" s="23"/>
      <c r="T37" s="23"/>
      <c r="U37" s="23"/>
      <c r="V37" s="23"/>
      <c r="W37" s="23"/>
      <c r="X37" s="23"/>
      <c r="Y37" s="23"/>
      <c r="Z37" s="23"/>
      <c r="AA37" s="23"/>
      <c r="AB37" s="23"/>
    </row>
    <row r="38" spans="2:28" x14ac:dyDescent="0.25">
      <c r="B38" s="23"/>
      <c r="C38" s="23"/>
      <c r="D38" s="23"/>
      <c r="E38" s="23"/>
      <c r="F38" s="23"/>
      <c r="G38" s="23"/>
      <c r="H38" s="23"/>
      <c r="I38" s="23"/>
      <c r="J38" s="23"/>
      <c r="K38" s="23"/>
      <c r="L38" s="23"/>
      <c r="M38" s="23"/>
      <c r="N38" s="23"/>
      <c r="O38" s="23"/>
      <c r="P38" s="23"/>
      <c r="Q38" s="23"/>
      <c r="R38" s="23"/>
      <c r="S38" s="23"/>
      <c r="T38" s="23"/>
      <c r="U38" s="23"/>
      <c r="V38" s="23"/>
      <c r="W38" s="23"/>
      <c r="X38" s="23"/>
      <c r="Y38" s="23"/>
      <c r="Z38" s="23"/>
      <c r="AA38" s="23"/>
      <c r="AB38" s="23"/>
    </row>
    <row r="39" spans="2:28" x14ac:dyDescent="0.25">
      <c r="B39" s="23"/>
      <c r="C39" s="23"/>
      <c r="D39" s="23"/>
      <c r="E39" s="23"/>
      <c r="F39" s="23"/>
      <c r="G39" s="23"/>
      <c r="H39" s="23"/>
      <c r="I39" s="23"/>
      <c r="J39" s="23"/>
      <c r="K39" s="23"/>
      <c r="L39" s="23"/>
      <c r="M39" s="23"/>
      <c r="N39" s="23"/>
      <c r="O39" s="23"/>
      <c r="P39" s="23"/>
      <c r="Q39" s="23"/>
      <c r="R39" s="23"/>
      <c r="S39" s="23"/>
      <c r="T39" s="23"/>
      <c r="U39" s="23"/>
      <c r="V39" s="23"/>
      <c r="W39" s="23"/>
      <c r="X39" s="23"/>
      <c r="Y39" s="23"/>
      <c r="Z39" s="23"/>
      <c r="AA39" s="23"/>
      <c r="AB39" s="23"/>
    </row>
    <row r="40" spans="2:28" x14ac:dyDescent="0.25">
      <c r="B40" s="23"/>
      <c r="C40" s="23"/>
      <c r="D40" s="23"/>
      <c r="E40" s="23"/>
      <c r="F40" s="23"/>
      <c r="G40" s="23"/>
      <c r="H40" s="23"/>
      <c r="I40" s="23"/>
      <c r="J40" s="23"/>
      <c r="K40" s="23"/>
      <c r="L40" s="23"/>
      <c r="M40" s="23"/>
      <c r="N40" s="23"/>
      <c r="O40" s="23"/>
      <c r="P40" s="23"/>
      <c r="Q40" s="23"/>
      <c r="R40" s="23"/>
      <c r="S40" s="23"/>
      <c r="T40" s="23"/>
      <c r="U40" s="23"/>
      <c r="V40" s="23"/>
      <c r="W40" s="23"/>
      <c r="X40" s="23"/>
      <c r="Y40" s="23"/>
      <c r="Z40" s="23"/>
      <c r="AA40" s="23"/>
      <c r="AB40" s="23"/>
    </row>
    <row r="41" spans="2:28" x14ac:dyDescent="0.25">
      <c r="B41" s="23"/>
      <c r="C41" s="23"/>
      <c r="D41" s="23"/>
      <c r="E41" s="23"/>
      <c r="F41" s="23"/>
      <c r="G41" s="23"/>
      <c r="H41" s="23"/>
      <c r="I41" s="23"/>
      <c r="J41" s="23"/>
      <c r="K41" s="23"/>
      <c r="L41" s="23"/>
      <c r="M41" s="23"/>
      <c r="N41" s="23"/>
      <c r="O41" s="23"/>
      <c r="P41" s="23"/>
      <c r="Q41" s="23"/>
      <c r="R41" s="23"/>
      <c r="S41" s="23"/>
      <c r="T41" s="23"/>
      <c r="U41" s="23"/>
      <c r="V41" s="23"/>
      <c r="W41" s="23"/>
      <c r="X41" s="23"/>
      <c r="Y41" s="23"/>
      <c r="Z41" s="23"/>
      <c r="AA41" s="23"/>
      <c r="AB41" s="23"/>
    </row>
    <row r="42" spans="2:28" x14ac:dyDescent="0.25">
      <c r="B42" s="23"/>
      <c r="C42" s="23"/>
      <c r="D42" s="23"/>
      <c r="E42" s="23"/>
      <c r="F42" s="23"/>
      <c r="G42" s="23"/>
      <c r="H42" s="23"/>
      <c r="I42" s="23"/>
      <c r="J42" s="23"/>
      <c r="K42" s="23"/>
      <c r="L42" s="23"/>
      <c r="M42" s="23"/>
      <c r="N42" s="23"/>
      <c r="O42" s="23"/>
      <c r="P42" s="23"/>
      <c r="Q42" s="23"/>
      <c r="R42" s="23"/>
      <c r="S42" s="23"/>
      <c r="T42" s="23"/>
      <c r="U42" s="23"/>
      <c r="V42" s="23"/>
      <c r="W42" s="23"/>
      <c r="X42" s="23"/>
      <c r="Y42" s="23"/>
      <c r="Z42" s="23"/>
      <c r="AA42" s="23"/>
      <c r="AB42" s="23"/>
    </row>
    <row r="43" spans="2:28" x14ac:dyDescent="0.25">
      <c r="B43" s="23"/>
      <c r="C43" s="23"/>
      <c r="D43" s="23"/>
      <c r="E43" s="23"/>
      <c r="F43" s="23"/>
      <c r="G43" s="23"/>
      <c r="H43" s="23"/>
      <c r="I43" s="23"/>
      <c r="J43" s="23"/>
      <c r="K43" s="23"/>
      <c r="L43" s="23"/>
      <c r="M43" s="23"/>
      <c r="N43" s="23"/>
      <c r="O43" s="23"/>
      <c r="P43" s="23"/>
      <c r="Q43" s="23"/>
      <c r="R43" s="23"/>
      <c r="S43" s="23"/>
      <c r="T43" s="23"/>
      <c r="U43" s="23"/>
      <c r="V43" s="23"/>
      <c r="W43" s="23"/>
      <c r="X43" s="23"/>
      <c r="Y43" s="23"/>
      <c r="Z43" s="23"/>
      <c r="AA43" s="23"/>
      <c r="AB43" s="23"/>
    </row>
    <row r="44" spans="2:28" x14ac:dyDescent="0.25">
      <c r="B44" s="23"/>
      <c r="C44" s="23"/>
      <c r="D44" s="23"/>
      <c r="E44" s="23"/>
      <c r="F44" s="23"/>
      <c r="G44" s="23"/>
      <c r="H44" s="23"/>
      <c r="I44" s="23"/>
      <c r="J44" s="23"/>
      <c r="K44" s="23"/>
      <c r="L44" s="23"/>
      <c r="M44" s="23"/>
      <c r="N44" s="23"/>
      <c r="O44" s="23"/>
      <c r="P44" s="23"/>
      <c r="Q44" s="23"/>
      <c r="R44" s="23"/>
      <c r="S44" s="23"/>
      <c r="T44" s="23"/>
      <c r="U44" s="23"/>
      <c r="V44" s="23"/>
      <c r="W44" s="23"/>
      <c r="X44" s="23"/>
      <c r="Y44" s="23"/>
      <c r="Z44" s="23"/>
      <c r="AA44" s="23"/>
      <c r="AB44" s="23"/>
    </row>
    <row r="45" spans="2:28" x14ac:dyDescent="0.25">
      <c r="B45" s="23"/>
      <c r="C45" s="23"/>
      <c r="D45" s="23"/>
      <c r="E45" s="23"/>
      <c r="F45" s="23"/>
      <c r="G45" s="23"/>
      <c r="H45" s="23"/>
      <c r="I45" s="23"/>
      <c r="J45" s="23"/>
      <c r="K45" s="23"/>
      <c r="L45" s="23"/>
      <c r="M45" s="23"/>
      <c r="N45" s="23"/>
      <c r="O45" s="23"/>
      <c r="P45" s="23"/>
      <c r="Q45" s="23"/>
      <c r="R45" s="23"/>
      <c r="S45" s="23"/>
      <c r="T45" s="23"/>
      <c r="U45" s="23"/>
      <c r="V45" s="23"/>
      <c r="W45" s="23"/>
      <c r="X45" s="23"/>
      <c r="Y45" s="23"/>
      <c r="Z45" s="23"/>
      <c r="AA45" s="23"/>
      <c r="AB45" s="23"/>
    </row>
    <row r="46" spans="2:28" x14ac:dyDescent="0.25">
      <c r="B46" s="23"/>
      <c r="C46" s="23"/>
      <c r="D46" s="23"/>
      <c r="E46" s="23"/>
      <c r="F46" s="23"/>
      <c r="G46" s="23"/>
      <c r="H46" s="23"/>
      <c r="I46" s="23"/>
      <c r="J46" s="23"/>
      <c r="K46" s="23"/>
      <c r="L46" s="23"/>
      <c r="M46" s="23"/>
      <c r="N46" s="23"/>
      <c r="O46" s="23"/>
      <c r="P46" s="23"/>
      <c r="Q46" s="23"/>
      <c r="R46" s="23"/>
      <c r="S46" s="23"/>
      <c r="T46" s="23"/>
      <c r="U46" s="23"/>
      <c r="V46" s="23"/>
      <c r="W46" s="23"/>
      <c r="X46" s="23"/>
      <c r="Y46" s="23"/>
      <c r="Z46" s="23"/>
      <c r="AA46" s="23"/>
      <c r="AB46" s="23"/>
    </row>
    <row r="47" spans="2:28" x14ac:dyDescent="0.25">
      <c r="B47" s="23"/>
      <c r="C47" s="23"/>
      <c r="D47" s="23"/>
      <c r="E47" s="23"/>
      <c r="F47" s="23"/>
      <c r="G47" s="23"/>
      <c r="H47" s="23"/>
      <c r="I47" s="23"/>
      <c r="J47" s="23"/>
      <c r="K47" s="23"/>
      <c r="L47" s="23"/>
      <c r="M47" s="23"/>
      <c r="N47" s="23"/>
      <c r="O47" s="23"/>
      <c r="P47" s="23"/>
      <c r="Q47" s="23"/>
      <c r="R47" s="23"/>
      <c r="S47" s="23"/>
      <c r="T47" s="23"/>
      <c r="U47" s="23"/>
      <c r="V47" s="23"/>
      <c r="W47" s="23"/>
      <c r="X47" s="23"/>
      <c r="Y47" s="23"/>
      <c r="Z47" s="23"/>
      <c r="AA47" s="23"/>
      <c r="AB47" s="23"/>
    </row>
    <row r="48" spans="2:28" x14ac:dyDescent="0.25">
      <c r="B48" s="23"/>
      <c r="C48" s="23"/>
      <c r="D48" s="23"/>
      <c r="E48" s="23"/>
      <c r="F48" s="23"/>
      <c r="G48" s="23"/>
      <c r="H48" s="23"/>
      <c r="I48" s="23"/>
      <c r="J48" s="23"/>
      <c r="K48" s="23"/>
      <c r="L48" s="23"/>
      <c r="M48" s="23"/>
      <c r="N48" s="23"/>
      <c r="O48" s="23"/>
      <c r="P48" s="23"/>
      <c r="Q48" s="23"/>
      <c r="R48" s="23"/>
      <c r="S48" s="23"/>
      <c r="T48" s="23"/>
      <c r="U48" s="23"/>
      <c r="V48" s="23"/>
      <c r="W48" s="23"/>
      <c r="X48" s="23"/>
      <c r="Y48" s="23"/>
      <c r="Z48" s="23"/>
      <c r="AA48" s="23"/>
      <c r="AB48" s="23"/>
    </row>
    <row r="49" spans="2:28" x14ac:dyDescent="0.25">
      <c r="B49" s="23"/>
      <c r="C49" s="23"/>
      <c r="D49" s="23"/>
      <c r="E49" s="23"/>
      <c r="F49" s="23"/>
      <c r="G49" s="23"/>
      <c r="H49" s="23"/>
      <c r="I49" s="23"/>
      <c r="J49" s="23"/>
      <c r="K49" s="23"/>
      <c r="L49" s="23"/>
      <c r="M49" s="23"/>
      <c r="N49" s="23"/>
      <c r="O49" s="23"/>
      <c r="P49" s="23"/>
      <c r="Q49" s="23"/>
      <c r="R49" s="23"/>
      <c r="S49" s="23"/>
      <c r="T49" s="23"/>
      <c r="U49" s="23"/>
      <c r="V49" s="23"/>
      <c r="W49" s="23"/>
      <c r="X49" s="23"/>
      <c r="Y49" s="23"/>
      <c r="Z49" s="23"/>
      <c r="AA49" s="23"/>
      <c r="AB49" s="23"/>
    </row>
    <row r="50" spans="2:28" x14ac:dyDescent="0.25">
      <c r="B50" s="23"/>
      <c r="C50" s="23"/>
      <c r="D50" s="23"/>
      <c r="E50" s="23"/>
      <c r="F50" s="23"/>
      <c r="G50" s="23"/>
      <c r="H50" s="23"/>
      <c r="I50" s="23"/>
      <c r="J50" s="23"/>
      <c r="K50" s="23"/>
      <c r="L50" s="23"/>
      <c r="M50" s="23"/>
      <c r="N50" s="23"/>
      <c r="O50" s="23"/>
      <c r="P50" s="23"/>
      <c r="Q50" s="23"/>
      <c r="R50" s="23"/>
      <c r="S50" s="23"/>
      <c r="T50" s="23"/>
      <c r="U50" s="23"/>
      <c r="V50" s="23"/>
      <c r="W50" s="23"/>
      <c r="X50" s="23"/>
      <c r="Y50" s="23"/>
      <c r="Z50" s="23"/>
      <c r="AA50" s="23"/>
      <c r="AB50" s="23"/>
    </row>
    <row r="51" spans="2:28" x14ac:dyDescent="0.25">
      <c r="B51" s="23"/>
      <c r="C51" s="23"/>
      <c r="D51" s="23"/>
      <c r="E51" s="23"/>
      <c r="F51" s="23"/>
      <c r="G51" s="23"/>
      <c r="H51" s="23"/>
      <c r="I51" s="23"/>
      <c r="J51" s="23"/>
      <c r="K51" s="23"/>
      <c r="L51" s="23"/>
      <c r="M51" s="23"/>
      <c r="N51" s="23"/>
      <c r="O51" s="23"/>
      <c r="P51" s="23"/>
      <c r="Q51" s="23"/>
      <c r="R51" s="23"/>
      <c r="S51" s="23"/>
      <c r="T51" s="23"/>
      <c r="U51" s="23"/>
      <c r="V51" s="23"/>
      <c r="W51" s="23"/>
      <c r="X51" s="23"/>
      <c r="Y51" s="23"/>
      <c r="Z51" s="23"/>
      <c r="AA51" s="23"/>
      <c r="AB51" s="23"/>
    </row>
    <row r="52" spans="2:28" x14ac:dyDescent="0.25">
      <c r="B52" s="23"/>
      <c r="C52" s="23"/>
      <c r="D52" s="23"/>
      <c r="E52" s="23"/>
      <c r="F52" s="23"/>
      <c r="G52" s="23"/>
      <c r="H52" s="23"/>
      <c r="I52" s="23"/>
      <c r="J52" s="23"/>
      <c r="K52" s="23"/>
      <c r="L52" s="23"/>
      <c r="M52" s="23"/>
      <c r="N52" s="23"/>
      <c r="O52" s="23"/>
      <c r="P52" s="23"/>
      <c r="Q52" s="23"/>
      <c r="R52" s="23"/>
      <c r="S52" s="23"/>
      <c r="T52" s="23"/>
      <c r="U52" s="23"/>
      <c r="V52" s="23"/>
      <c r="W52" s="23"/>
      <c r="X52" s="23"/>
      <c r="Y52" s="23"/>
      <c r="Z52" s="23"/>
      <c r="AA52" s="23"/>
      <c r="AB52" s="23"/>
    </row>
    <row r="53" spans="2:28" x14ac:dyDescent="0.25">
      <c r="B53" s="23"/>
      <c r="C53" s="23"/>
      <c r="D53" s="23"/>
      <c r="E53" s="23"/>
      <c r="F53" s="23"/>
      <c r="G53" s="23"/>
      <c r="H53" s="23"/>
      <c r="I53" s="23"/>
      <c r="J53" s="23"/>
      <c r="K53" s="23"/>
      <c r="L53" s="23"/>
      <c r="M53" s="23"/>
      <c r="N53" s="23"/>
      <c r="O53" s="23"/>
      <c r="P53" s="23"/>
      <c r="Q53" s="23"/>
      <c r="R53" s="23"/>
      <c r="S53" s="23"/>
      <c r="T53" s="23"/>
      <c r="U53" s="23"/>
      <c r="V53" s="23"/>
      <c r="W53" s="23"/>
      <c r="X53" s="23"/>
      <c r="Y53" s="23"/>
      <c r="Z53" s="23"/>
      <c r="AA53" s="23"/>
      <c r="AB53" s="23"/>
    </row>
    <row r="54" spans="2:28" x14ac:dyDescent="0.25">
      <c r="B54" s="23"/>
      <c r="C54" s="23"/>
      <c r="D54" s="23"/>
      <c r="E54" s="23"/>
      <c r="F54" s="23"/>
      <c r="G54" s="23"/>
      <c r="H54" s="23"/>
      <c r="I54" s="23"/>
      <c r="J54" s="23"/>
      <c r="K54" s="23"/>
      <c r="L54" s="23"/>
      <c r="M54" s="23"/>
      <c r="N54" s="23"/>
      <c r="O54" s="23"/>
      <c r="P54" s="23"/>
      <c r="Q54" s="23"/>
      <c r="R54" s="23"/>
      <c r="S54" s="23"/>
      <c r="T54" s="23"/>
      <c r="U54" s="23"/>
      <c r="V54" s="23"/>
      <c r="W54" s="23"/>
      <c r="X54" s="23"/>
      <c r="Y54" s="23"/>
      <c r="Z54" s="23"/>
      <c r="AA54" s="23"/>
      <c r="AB54" s="23"/>
    </row>
    <row r="55" spans="2:28" x14ac:dyDescent="0.25">
      <c r="B55" s="23"/>
      <c r="C55" s="23"/>
      <c r="D55" s="23"/>
      <c r="E55" s="23"/>
      <c r="F55" s="23"/>
      <c r="G55" s="23"/>
      <c r="H55" s="23"/>
      <c r="I55" s="23"/>
      <c r="J55" s="23"/>
      <c r="K55" s="23"/>
      <c r="L55" s="23"/>
      <c r="M55" s="23"/>
      <c r="N55" s="23"/>
      <c r="O55" s="23"/>
      <c r="P55" s="23"/>
      <c r="Q55" s="23"/>
      <c r="R55" s="23"/>
      <c r="S55" s="23"/>
      <c r="T55" s="23"/>
      <c r="U55" s="23"/>
      <c r="V55" s="23"/>
      <c r="W55" s="23"/>
      <c r="X55" s="23"/>
      <c r="Y55" s="23"/>
      <c r="Z55" s="23"/>
      <c r="AA55" s="23"/>
      <c r="AB55" s="23"/>
    </row>
    <row r="56" spans="2:28" x14ac:dyDescent="0.25">
      <c r="B56" s="23"/>
      <c r="C56" s="23"/>
      <c r="D56" s="23"/>
      <c r="E56" s="23"/>
      <c r="F56" s="23"/>
      <c r="G56" s="23"/>
      <c r="H56" s="23"/>
      <c r="I56" s="23"/>
      <c r="J56" s="23"/>
      <c r="K56" s="23"/>
      <c r="L56" s="23"/>
      <c r="M56" s="23"/>
      <c r="N56" s="23"/>
      <c r="O56" s="23"/>
      <c r="P56" s="23"/>
      <c r="Q56" s="23"/>
      <c r="R56" s="23"/>
      <c r="S56" s="23"/>
      <c r="T56" s="23"/>
      <c r="U56" s="23"/>
      <c r="V56" s="23"/>
      <c r="W56" s="23"/>
      <c r="X56" s="23"/>
      <c r="Y56" s="23"/>
      <c r="Z56" s="23"/>
      <c r="AA56" s="23"/>
      <c r="AB56" s="23"/>
    </row>
    <row r="57" spans="2:28" x14ac:dyDescent="0.25">
      <c r="B57" s="23"/>
      <c r="C57" s="23"/>
      <c r="D57" s="23"/>
      <c r="E57" s="23"/>
      <c r="F57" s="23"/>
      <c r="G57" s="23"/>
      <c r="H57" s="23"/>
      <c r="I57" s="23"/>
      <c r="J57" s="23"/>
      <c r="K57" s="23"/>
      <c r="L57" s="23"/>
      <c r="M57" s="23"/>
      <c r="N57" s="23"/>
      <c r="O57" s="23"/>
      <c r="P57" s="23"/>
      <c r="Q57" s="23"/>
      <c r="R57" s="23"/>
      <c r="S57" s="23"/>
      <c r="T57" s="23"/>
      <c r="U57" s="23"/>
      <c r="V57" s="23"/>
      <c r="W57" s="23"/>
      <c r="X57" s="23"/>
      <c r="Y57" s="23"/>
      <c r="Z57" s="23"/>
      <c r="AA57" s="23"/>
      <c r="AB57" s="23"/>
    </row>
    <row r="58" spans="2:28" x14ac:dyDescent="0.25">
      <c r="B58" s="23"/>
      <c r="C58" s="23"/>
      <c r="D58" s="23"/>
      <c r="E58" s="23"/>
      <c r="F58" s="23"/>
      <c r="G58" s="23"/>
      <c r="H58" s="23"/>
      <c r="I58" s="23"/>
      <c r="J58" s="23"/>
      <c r="K58" s="23"/>
      <c r="L58" s="23"/>
      <c r="M58" s="23"/>
      <c r="N58" s="23"/>
      <c r="O58" s="23"/>
      <c r="P58" s="23"/>
      <c r="Q58" s="23"/>
      <c r="R58" s="23"/>
      <c r="S58" s="23"/>
      <c r="T58" s="23"/>
      <c r="U58" s="23"/>
      <c r="V58" s="23"/>
      <c r="W58" s="23"/>
      <c r="X58" s="23"/>
      <c r="Y58" s="23"/>
      <c r="Z58" s="23"/>
      <c r="AA58" s="23"/>
      <c r="AB58" s="23"/>
    </row>
    <row r="59" spans="2:28" x14ac:dyDescent="0.25">
      <c r="B59" s="23"/>
      <c r="C59" s="23"/>
      <c r="D59" s="23"/>
      <c r="E59" s="23"/>
      <c r="F59" s="23"/>
      <c r="G59" s="23"/>
      <c r="H59" s="23"/>
      <c r="I59" s="23"/>
      <c r="J59" s="23"/>
      <c r="K59" s="23"/>
      <c r="L59" s="23"/>
      <c r="M59" s="23"/>
      <c r="N59" s="23"/>
      <c r="O59" s="23"/>
      <c r="P59" s="23"/>
      <c r="Q59" s="23"/>
      <c r="R59" s="23"/>
      <c r="S59" s="23"/>
      <c r="T59" s="23"/>
      <c r="U59" s="23"/>
      <c r="V59" s="23"/>
      <c r="W59" s="23"/>
      <c r="X59" s="23"/>
      <c r="Y59" s="23"/>
      <c r="Z59" s="23"/>
      <c r="AA59" s="23"/>
      <c r="AB59" s="23"/>
    </row>
    <row r="60" spans="2:28" x14ac:dyDescent="0.25">
      <c r="B60" s="23"/>
      <c r="C60" s="23"/>
      <c r="D60" s="23"/>
      <c r="E60" s="23"/>
      <c r="F60" s="23"/>
      <c r="G60" s="23"/>
      <c r="H60" s="23"/>
      <c r="I60" s="23"/>
      <c r="J60" s="23"/>
      <c r="K60" s="23"/>
      <c r="L60" s="23"/>
      <c r="M60" s="23"/>
      <c r="N60" s="23"/>
      <c r="O60" s="23"/>
      <c r="P60" s="23"/>
      <c r="Q60" s="23"/>
      <c r="R60" s="23"/>
      <c r="S60" s="23"/>
      <c r="T60" s="23"/>
      <c r="U60" s="23"/>
      <c r="V60" s="23"/>
      <c r="W60" s="23"/>
      <c r="X60" s="23"/>
      <c r="Y60" s="23"/>
      <c r="Z60" s="23"/>
      <c r="AA60" s="23"/>
      <c r="AB60" s="23"/>
    </row>
    <row r="61" spans="2:28" x14ac:dyDescent="0.25">
      <c r="B61" s="23"/>
      <c r="C61" s="23"/>
      <c r="D61" s="23"/>
      <c r="E61" s="23"/>
      <c r="F61" s="23"/>
      <c r="G61" s="23"/>
      <c r="H61" s="23"/>
      <c r="I61" s="23"/>
      <c r="J61" s="23"/>
      <c r="K61" s="23"/>
      <c r="L61" s="23"/>
      <c r="M61" s="23"/>
      <c r="N61" s="23"/>
      <c r="O61" s="23"/>
      <c r="P61" s="23"/>
      <c r="Q61" s="23"/>
      <c r="R61" s="23"/>
      <c r="S61" s="23"/>
      <c r="T61" s="23"/>
      <c r="U61" s="23"/>
      <c r="V61" s="23"/>
      <c r="W61" s="23"/>
      <c r="X61" s="23"/>
      <c r="Y61" s="23"/>
      <c r="Z61" s="23"/>
      <c r="AA61" s="23"/>
      <c r="AB61" s="23"/>
    </row>
    <row r="62" spans="2:28" x14ac:dyDescent="0.25">
      <c r="B62" s="23"/>
      <c r="C62" s="23"/>
      <c r="D62" s="23"/>
      <c r="E62" s="23"/>
      <c r="F62" s="23"/>
      <c r="G62" s="23"/>
      <c r="H62" s="23"/>
      <c r="I62" s="23"/>
      <c r="J62" s="23"/>
      <c r="K62" s="23"/>
      <c r="L62" s="23"/>
      <c r="M62" s="23"/>
      <c r="N62" s="23"/>
      <c r="O62" s="23"/>
      <c r="P62" s="23"/>
      <c r="Q62" s="23"/>
      <c r="R62" s="23"/>
      <c r="S62" s="23"/>
      <c r="T62" s="23"/>
      <c r="U62" s="23"/>
      <c r="V62" s="23"/>
      <c r="W62" s="23"/>
      <c r="X62" s="23"/>
      <c r="Y62" s="23"/>
      <c r="Z62" s="23"/>
      <c r="AA62" s="23"/>
      <c r="AB62" s="23"/>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6CF4B1-0B74-438D-BA68-0241548F7CB5}">
  <dimension ref="A1:M53"/>
  <sheetViews>
    <sheetView workbookViewId="0">
      <selection activeCell="M1" sqref="M1"/>
    </sheetView>
  </sheetViews>
  <sheetFormatPr defaultRowHeight="15" x14ac:dyDescent="0.25"/>
  <cols>
    <col min="1" max="1" width="10.42578125" style="3" bestFit="1" customWidth="1"/>
    <col min="2" max="2" width="13.28515625" style="16" bestFit="1" customWidth="1"/>
    <col min="3" max="3" width="18.28515625" style="3" customWidth="1"/>
    <col min="4" max="4" width="31.28515625" style="3" bestFit="1" customWidth="1"/>
    <col min="5" max="5" width="21.5703125" style="3" bestFit="1" customWidth="1"/>
    <col min="6" max="6" width="10.85546875" style="3" bestFit="1" customWidth="1"/>
    <col min="7" max="7" width="10.28515625" style="6" bestFit="1" customWidth="1"/>
    <col min="8" max="8" width="15.5703125" style="6" bestFit="1" customWidth="1"/>
    <col min="9" max="9" width="12.140625" style="6" bestFit="1" customWidth="1"/>
    <col min="10" max="10" width="10.85546875" style="6" bestFit="1" customWidth="1"/>
    <col min="11" max="11" width="21.85546875" style="6" bestFit="1" customWidth="1"/>
    <col min="12" max="12" width="12.28515625" bestFit="1" customWidth="1"/>
    <col min="13" max="13" width="20.5703125" style="3" bestFit="1" customWidth="1"/>
  </cols>
  <sheetData>
    <row r="1" spans="1:13" s="1" customFormat="1" x14ac:dyDescent="0.25">
      <c r="A1" s="18" t="s">
        <v>0</v>
      </c>
      <c r="B1" s="19" t="s">
        <v>1</v>
      </c>
      <c r="C1" s="19" t="s">
        <v>2</v>
      </c>
      <c r="D1" s="19" t="s">
        <v>3</v>
      </c>
      <c r="E1" s="19" t="s">
        <v>4</v>
      </c>
      <c r="F1" s="20" t="s">
        <v>5</v>
      </c>
      <c r="G1" s="20" t="s">
        <v>6</v>
      </c>
      <c r="H1" s="20" t="s">
        <v>7</v>
      </c>
      <c r="I1" s="20" t="s">
        <v>8</v>
      </c>
      <c r="J1" s="20" t="s">
        <v>9</v>
      </c>
      <c r="K1" s="21" t="s">
        <v>37</v>
      </c>
      <c r="L1" s="19" t="s">
        <v>38</v>
      </c>
      <c r="M1" s="19" t="s">
        <v>49</v>
      </c>
    </row>
    <row r="2" spans="1:13" ht="42.75" customHeight="1" x14ac:dyDescent="0.25">
      <c r="A2" s="2">
        <v>45296</v>
      </c>
      <c r="B2" s="16" t="s">
        <v>10</v>
      </c>
      <c r="C2" s="3" t="s">
        <v>12</v>
      </c>
      <c r="D2" s="4" t="s">
        <v>14</v>
      </c>
      <c r="E2" s="3" t="s">
        <v>13</v>
      </c>
      <c r="F2" s="6">
        <v>2450</v>
      </c>
      <c r="G2" s="6">
        <v>207</v>
      </c>
      <c r="H2" s="6">
        <v>15</v>
      </c>
      <c r="I2" s="6">
        <v>10</v>
      </c>
      <c r="J2" s="6">
        <v>13</v>
      </c>
      <c r="K2" s="8">
        <f>IF(OR(F2=0, ISBLANK(F2)), "", (G2+H2+IF(ISNUMBER(I2), I2, 0)+IF(ISNUMBER(J2), J2, 0))/F2)</f>
        <v>0.1</v>
      </c>
      <c r="L2" s="7" t="str">
        <f>TEXT(A2, "mmmm")</f>
        <v>January</v>
      </c>
      <c r="M2" s="6">
        <f>G2 + H2 + IF(ISNUMBER(I2), I2, 0) + IF(ISNUMBER(J2), J2, 0) + IF(ISNUMBER(K2), K2, 0)</f>
        <v>245.1</v>
      </c>
    </row>
    <row r="3" spans="1:13" ht="45" x14ac:dyDescent="0.25">
      <c r="A3" s="2">
        <v>45303</v>
      </c>
      <c r="B3" s="16" t="s">
        <v>11</v>
      </c>
      <c r="C3" s="3" t="s">
        <v>15</v>
      </c>
      <c r="D3" s="4" t="s">
        <v>16</v>
      </c>
      <c r="E3" s="3" t="s">
        <v>17</v>
      </c>
      <c r="F3" s="6">
        <v>15258</v>
      </c>
      <c r="G3" s="6">
        <v>147</v>
      </c>
      <c r="H3" s="6">
        <v>3</v>
      </c>
      <c r="I3" s="6">
        <v>12</v>
      </c>
      <c r="J3" s="6">
        <v>6</v>
      </c>
      <c r="K3" s="8">
        <f t="shared" ref="K3:K19" si="0">IF(OR(F3=0, ISBLANK(F3)), "", (G3+H3+IF(ISNUMBER(I3), I3, 0)+IF(ISNUMBER(J3), J3, 0))/F3)</f>
        <v>1.1010617381046009E-2</v>
      </c>
      <c r="L3" s="7" t="str">
        <f t="shared" ref="L3:L19" si="1">TEXT(A3, "mmmm")</f>
        <v>January</v>
      </c>
      <c r="M3" s="7">
        <f t="shared" ref="M3:M19" si="2">G3 + H3 + IF(ISNUMBER(I3), I3, 0) + IF(ISNUMBER(J3), J3, 0) + IF(ISNUMBER(K3), K3, 0)</f>
        <v>168.01101061738103</v>
      </c>
    </row>
    <row r="4" spans="1:13" ht="30" x14ac:dyDescent="0.25">
      <c r="A4" s="5">
        <v>45310</v>
      </c>
      <c r="B4" s="17" t="s">
        <v>10</v>
      </c>
      <c r="C4" s="4" t="s">
        <v>18</v>
      </c>
      <c r="D4" s="4" t="s">
        <v>19</v>
      </c>
      <c r="E4" s="4" t="s">
        <v>13</v>
      </c>
      <c r="F4" s="7">
        <v>8000</v>
      </c>
      <c r="G4" s="7">
        <v>376</v>
      </c>
      <c r="H4" s="7">
        <v>25</v>
      </c>
      <c r="I4" s="7">
        <v>17</v>
      </c>
      <c r="J4" s="7">
        <v>40</v>
      </c>
      <c r="K4" s="8">
        <f t="shared" si="0"/>
        <v>5.7250000000000002E-2</v>
      </c>
      <c r="L4" s="7" t="str">
        <f t="shared" si="1"/>
        <v>January</v>
      </c>
      <c r="M4" s="7">
        <f t="shared" si="2"/>
        <v>458.05725000000001</v>
      </c>
    </row>
    <row r="5" spans="1:13" ht="30" x14ac:dyDescent="0.25">
      <c r="A5" s="5">
        <v>45317</v>
      </c>
      <c r="B5" s="17" t="s">
        <v>11</v>
      </c>
      <c r="C5" s="4" t="s">
        <v>12</v>
      </c>
      <c r="D5" s="4" t="s">
        <v>20</v>
      </c>
      <c r="E5" s="4" t="s">
        <v>17</v>
      </c>
      <c r="F5" s="7">
        <v>902768</v>
      </c>
      <c r="G5" s="7">
        <v>7503</v>
      </c>
      <c r="H5" s="7">
        <v>258</v>
      </c>
      <c r="I5" s="7">
        <v>248</v>
      </c>
      <c r="J5" s="7">
        <v>327</v>
      </c>
      <c r="K5" s="8">
        <f t="shared" si="0"/>
        <v>9.2338230863300425E-3</v>
      </c>
      <c r="L5" s="7" t="str">
        <f t="shared" si="1"/>
        <v>January</v>
      </c>
      <c r="M5" s="7">
        <f t="shared" si="2"/>
        <v>8336.0092338230861</v>
      </c>
    </row>
    <row r="6" spans="1:13" ht="30" x14ac:dyDescent="0.25">
      <c r="A6" s="5">
        <v>45324</v>
      </c>
      <c r="B6" s="17" t="s">
        <v>10</v>
      </c>
      <c r="C6" s="4" t="s">
        <v>15</v>
      </c>
      <c r="D6" s="4" t="s">
        <v>21</v>
      </c>
      <c r="E6" s="4" t="s">
        <v>13</v>
      </c>
      <c r="F6" s="7">
        <v>15000</v>
      </c>
      <c r="G6" s="7">
        <v>748</v>
      </c>
      <c r="H6" s="7">
        <v>80</v>
      </c>
      <c r="I6" s="7">
        <v>37</v>
      </c>
      <c r="J6" s="7">
        <v>58</v>
      </c>
      <c r="K6" s="8">
        <f t="shared" si="0"/>
        <v>6.1533333333333336E-2</v>
      </c>
      <c r="L6" s="7" t="str">
        <f t="shared" si="1"/>
        <v>February</v>
      </c>
      <c r="M6" s="7">
        <f t="shared" si="2"/>
        <v>923.06153333333339</v>
      </c>
    </row>
    <row r="7" spans="1:13" ht="30" x14ac:dyDescent="0.25">
      <c r="A7" s="5">
        <v>45331</v>
      </c>
      <c r="B7" s="17" t="s">
        <v>11</v>
      </c>
      <c r="C7" s="4" t="s">
        <v>18</v>
      </c>
      <c r="D7" s="4" t="s">
        <v>22</v>
      </c>
      <c r="E7" s="4" t="s">
        <v>23</v>
      </c>
      <c r="F7" s="7">
        <v>1268</v>
      </c>
      <c r="G7" s="7">
        <v>20</v>
      </c>
      <c r="H7" s="7">
        <v>5</v>
      </c>
      <c r="I7" s="7" t="s">
        <v>36</v>
      </c>
      <c r="J7" s="7" t="s">
        <v>36</v>
      </c>
      <c r="K7" s="8">
        <f t="shared" si="0"/>
        <v>1.9716088328075709E-2</v>
      </c>
      <c r="L7" s="7" t="str">
        <f t="shared" si="1"/>
        <v>February</v>
      </c>
      <c r="M7" s="7">
        <f t="shared" si="2"/>
        <v>25.019716088328074</v>
      </c>
    </row>
    <row r="8" spans="1:13" ht="30" x14ac:dyDescent="0.25">
      <c r="A8" s="5">
        <v>45338</v>
      </c>
      <c r="B8" s="17" t="s">
        <v>10</v>
      </c>
      <c r="C8" s="4" t="s">
        <v>12</v>
      </c>
      <c r="D8" s="4" t="s">
        <v>24</v>
      </c>
      <c r="E8" s="4" t="s">
        <v>13</v>
      </c>
      <c r="F8" s="7">
        <v>10090</v>
      </c>
      <c r="G8" s="7">
        <v>400</v>
      </c>
      <c r="H8" s="7">
        <v>47</v>
      </c>
      <c r="I8" s="7">
        <v>14</v>
      </c>
      <c r="J8" s="7">
        <v>21</v>
      </c>
      <c r="K8" s="8">
        <f t="shared" si="0"/>
        <v>4.7770069375619423E-2</v>
      </c>
      <c r="L8" s="7" t="str">
        <f t="shared" si="1"/>
        <v>February</v>
      </c>
      <c r="M8" s="7">
        <f t="shared" si="2"/>
        <v>482.04777006937564</v>
      </c>
    </row>
    <row r="9" spans="1:13" ht="45" x14ac:dyDescent="0.25">
      <c r="A9" s="5">
        <v>45345</v>
      </c>
      <c r="B9" s="17" t="s">
        <v>11</v>
      </c>
      <c r="C9" s="4" t="s">
        <v>15</v>
      </c>
      <c r="D9" s="4" t="s">
        <v>25</v>
      </c>
      <c r="E9" s="4" t="s">
        <v>17</v>
      </c>
      <c r="F9" s="7">
        <v>2300067</v>
      </c>
      <c r="G9" s="7">
        <v>102762</v>
      </c>
      <c r="H9" s="7">
        <v>800</v>
      </c>
      <c r="I9" s="7">
        <v>1200</v>
      </c>
      <c r="J9" s="7">
        <v>8079</v>
      </c>
      <c r="K9" s="8">
        <f t="shared" si="0"/>
        <v>4.9059875212330774E-2</v>
      </c>
      <c r="L9" s="7" t="str">
        <f t="shared" si="1"/>
        <v>February</v>
      </c>
      <c r="M9" s="7">
        <f t="shared" si="2"/>
        <v>112841.04905987521</v>
      </c>
    </row>
    <row r="10" spans="1:13" ht="30" x14ac:dyDescent="0.25">
      <c r="A10" s="5">
        <v>45352</v>
      </c>
      <c r="B10" s="17" t="s">
        <v>10</v>
      </c>
      <c r="C10" s="4" t="s">
        <v>18</v>
      </c>
      <c r="D10" s="4" t="s">
        <v>26</v>
      </c>
      <c r="E10" s="4" t="s">
        <v>13</v>
      </c>
      <c r="F10" s="7">
        <v>12567</v>
      </c>
      <c r="G10" s="7">
        <v>722</v>
      </c>
      <c r="H10" s="7">
        <v>60</v>
      </c>
      <c r="I10" s="7">
        <v>37</v>
      </c>
      <c r="J10" s="7">
        <v>40</v>
      </c>
      <c r="K10" s="8">
        <f t="shared" si="0"/>
        <v>6.8353624572292507E-2</v>
      </c>
      <c r="L10" s="7" t="str">
        <f t="shared" si="1"/>
        <v>March</v>
      </c>
      <c r="M10" s="7">
        <f t="shared" si="2"/>
        <v>859.0683536245723</v>
      </c>
    </row>
    <row r="11" spans="1:13" ht="30" x14ac:dyDescent="0.25">
      <c r="A11" s="5">
        <v>45359</v>
      </c>
      <c r="B11" s="17" t="s">
        <v>11</v>
      </c>
      <c r="C11" s="4" t="s">
        <v>12</v>
      </c>
      <c r="D11" s="4" t="s">
        <v>27</v>
      </c>
      <c r="E11" s="4" t="s">
        <v>17</v>
      </c>
      <c r="F11" s="7">
        <v>110079</v>
      </c>
      <c r="G11" s="7">
        <v>8067</v>
      </c>
      <c r="H11" s="7">
        <v>500</v>
      </c>
      <c r="I11" s="7">
        <v>208</v>
      </c>
      <c r="J11" s="7">
        <v>137</v>
      </c>
      <c r="K11" s="8">
        <f t="shared" si="0"/>
        <v>8.0960037791040981E-2</v>
      </c>
      <c r="L11" s="7" t="str">
        <f t="shared" si="1"/>
        <v>March</v>
      </c>
      <c r="M11" s="7">
        <f t="shared" si="2"/>
        <v>8912.0809600377906</v>
      </c>
    </row>
    <row r="12" spans="1:13" ht="45" x14ac:dyDescent="0.25">
      <c r="A12" s="5">
        <v>45366</v>
      </c>
      <c r="B12" s="17" t="s">
        <v>10</v>
      </c>
      <c r="C12" s="4" t="s">
        <v>15</v>
      </c>
      <c r="D12" s="4" t="s">
        <v>28</v>
      </c>
      <c r="E12" s="4" t="s">
        <v>13</v>
      </c>
      <c r="F12" s="7">
        <v>9000</v>
      </c>
      <c r="G12" s="7">
        <v>712</v>
      </c>
      <c r="H12" s="7">
        <v>54</v>
      </c>
      <c r="I12" s="7">
        <v>61</v>
      </c>
      <c r="J12" s="7">
        <v>150</v>
      </c>
      <c r="K12" s="8">
        <f t="shared" si="0"/>
        <v>0.10855555555555556</v>
      </c>
      <c r="L12" s="7" t="str">
        <f t="shared" si="1"/>
        <v>March</v>
      </c>
      <c r="M12" s="7">
        <f t="shared" si="2"/>
        <v>977.10855555555554</v>
      </c>
    </row>
    <row r="13" spans="1:13" ht="30" x14ac:dyDescent="0.25">
      <c r="A13" s="5">
        <v>45373</v>
      </c>
      <c r="B13" s="17" t="s">
        <v>11</v>
      </c>
      <c r="C13" s="4" t="s">
        <v>18</v>
      </c>
      <c r="D13" s="4" t="s">
        <v>29</v>
      </c>
      <c r="E13" s="4" t="s">
        <v>17</v>
      </c>
      <c r="F13" s="7">
        <v>624884</v>
      </c>
      <c r="G13" s="7">
        <v>54568</v>
      </c>
      <c r="H13" s="7">
        <v>458</v>
      </c>
      <c r="I13" s="7">
        <v>400</v>
      </c>
      <c r="J13" s="7">
        <v>673</v>
      </c>
      <c r="K13" s="8">
        <f t="shared" si="0"/>
        <v>8.9775062251553892E-2</v>
      </c>
      <c r="L13" s="7" t="str">
        <f t="shared" si="1"/>
        <v>March</v>
      </c>
      <c r="M13" s="7">
        <f t="shared" si="2"/>
        <v>56099.089775062253</v>
      </c>
    </row>
    <row r="14" spans="1:13" ht="30" x14ac:dyDescent="0.25">
      <c r="A14" s="5">
        <v>45380</v>
      </c>
      <c r="B14" s="17" t="s">
        <v>10</v>
      </c>
      <c r="C14" s="4" t="s">
        <v>12</v>
      </c>
      <c r="D14" s="4" t="s">
        <v>30</v>
      </c>
      <c r="E14" s="4" t="s">
        <v>13</v>
      </c>
      <c r="F14" s="7">
        <v>2500</v>
      </c>
      <c r="G14" s="7">
        <v>400</v>
      </c>
      <c r="H14" s="7">
        <v>20</v>
      </c>
      <c r="I14" s="7">
        <v>15</v>
      </c>
      <c r="J14" s="7">
        <v>40</v>
      </c>
      <c r="K14" s="8">
        <f t="shared" si="0"/>
        <v>0.19</v>
      </c>
      <c r="L14" s="7" t="str">
        <f t="shared" si="1"/>
        <v>March</v>
      </c>
      <c r="M14" s="7">
        <f t="shared" si="2"/>
        <v>475.19</v>
      </c>
    </row>
    <row r="15" spans="1:13" ht="45" x14ac:dyDescent="0.25">
      <c r="A15" s="5">
        <v>45387</v>
      </c>
      <c r="B15" s="17" t="s">
        <v>11</v>
      </c>
      <c r="C15" s="4" t="s">
        <v>15</v>
      </c>
      <c r="D15" s="4" t="s">
        <v>31</v>
      </c>
      <c r="E15" s="4" t="s">
        <v>17</v>
      </c>
      <c r="F15" s="7">
        <v>1205265</v>
      </c>
      <c r="G15" s="7">
        <v>67890</v>
      </c>
      <c r="H15" s="7">
        <v>328</v>
      </c>
      <c r="I15" s="7">
        <v>466</v>
      </c>
      <c r="J15" s="7">
        <v>476</v>
      </c>
      <c r="K15" s="8">
        <f t="shared" si="0"/>
        <v>5.7381571687554186E-2</v>
      </c>
      <c r="L15" s="7" t="str">
        <f t="shared" si="1"/>
        <v>April</v>
      </c>
      <c r="M15" s="7">
        <f t="shared" si="2"/>
        <v>69160.057381571693</v>
      </c>
    </row>
    <row r="16" spans="1:13" ht="30" x14ac:dyDescent="0.25">
      <c r="A16" s="5">
        <v>45394</v>
      </c>
      <c r="B16" s="17" t="s">
        <v>10</v>
      </c>
      <c r="C16" s="4" t="s">
        <v>18</v>
      </c>
      <c r="D16" s="4" t="s">
        <v>32</v>
      </c>
      <c r="E16" s="4" t="s">
        <v>13</v>
      </c>
      <c r="F16" s="7">
        <v>25683</v>
      </c>
      <c r="G16" s="7">
        <v>2000</v>
      </c>
      <c r="H16" s="7">
        <v>120</v>
      </c>
      <c r="I16" s="7">
        <v>200</v>
      </c>
      <c r="J16" s="7">
        <v>268</v>
      </c>
      <c r="K16" s="8">
        <f t="shared" si="0"/>
        <v>0.10076704434840167</v>
      </c>
      <c r="L16" s="7" t="str">
        <f t="shared" si="1"/>
        <v>April</v>
      </c>
      <c r="M16" s="7">
        <f t="shared" si="2"/>
        <v>2588.1007670443482</v>
      </c>
    </row>
    <row r="17" spans="1:13" ht="30" x14ac:dyDescent="0.25">
      <c r="A17" s="5">
        <v>45401</v>
      </c>
      <c r="B17" s="17" t="s">
        <v>11</v>
      </c>
      <c r="C17" s="4" t="s">
        <v>12</v>
      </c>
      <c r="D17" s="4" t="s">
        <v>33</v>
      </c>
      <c r="E17" s="4" t="s">
        <v>17</v>
      </c>
      <c r="F17" s="7">
        <v>1570320</v>
      </c>
      <c r="G17" s="7">
        <v>112636</v>
      </c>
      <c r="H17" s="7">
        <v>600</v>
      </c>
      <c r="I17" s="7">
        <v>570</v>
      </c>
      <c r="J17" s="7">
        <v>1028</v>
      </c>
      <c r="K17" s="8">
        <f t="shared" si="0"/>
        <v>7.3127770136023229E-2</v>
      </c>
      <c r="L17" s="7" t="str">
        <f t="shared" si="1"/>
        <v>April</v>
      </c>
      <c r="M17" s="7">
        <f t="shared" si="2"/>
        <v>114834.07312777014</v>
      </c>
    </row>
    <row r="18" spans="1:13" ht="30" x14ac:dyDescent="0.25">
      <c r="A18" s="5">
        <v>45408</v>
      </c>
      <c r="B18" s="17" t="s">
        <v>10</v>
      </c>
      <c r="C18" s="4" t="s">
        <v>15</v>
      </c>
      <c r="D18" s="4" t="s">
        <v>34</v>
      </c>
      <c r="E18" s="4" t="s">
        <v>23</v>
      </c>
      <c r="F18" s="7">
        <v>1670221</v>
      </c>
      <c r="G18" s="7">
        <v>137462</v>
      </c>
      <c r="H18" s="7">
        <v>274</v>
      </c>
      <c r="I18" s="7" t="s">
        <v>36</v>
      </c>
      <c r="J18" s="7" t="s">
        <v>36</v>
      </c>
      <c r="K18" s="8">
        <f t="shared" si="0"/>
        <v>8.2465733576574593E-2</v>
      </c>
      <c r="L18" s="7" t="str">
        <f t="shared" si="1"/>
        <v>April</v>
      </c>
      <c r="M18" s="7">
        <f t="shared" si="2"/>
        <v>137736.08246573358</v>
      </c>
    </row>
    <row r="19" spans="1:13" ht="30" x14ac:dyDescent="0.25">
      <c r="A19" s="5">
        <v>45415</v>
      </c>
      <c r="B19" s="17" t="s">
        <v>11</v>
      </c>
      <c r="C19" s="4" t="s">
        <v>18</v>
      </c>
      <c r="D19" s="4" t="s">
        <v>35</v>
      </c>
      <c r="E19" s="4" t="s">
        <v>17</v>
      </c>
      <c r="F19" s="7">
        <v>14909</v>
      </c>
      <c r="G19" s="7">
        <v>1006</v>
      </c>
      <c r="H19" s="7">
        <v>200</v>
      </c>
      <c r="I19" s="7">
        <v>60</v>
      </c>
      <c r="J19" s="7">
        <v>350</v>
      </c>
      <c r="K19" s="8">
        <f t="shared" si="0"/>
        <v>0.10839090482259038</v>
      </c>
      <c r="L19" s="7" t="str">
        <f t="shared" si="1"/>
        <v>May</v>
      </c>
      <c r="M19" s="7">
        <f t="shared" si="2"/>
        <v>1616.1083909048225</v>
      </c>
    </row>
    <row r="20" spans="1:13" ht="30" x14ac:dyDescent="0.25">
      <c r="A20" s="5">
        <v>45422</v>
      </c>
      <c r="B20" s="17" t="s">
        <v>10</v>
      </c>
      <c r="C20" s="4" t="s">
        <v>12</v>
      </c>
      <c r="D20" s="4" t="s">
        <v>58</v>
      </c>
      <c r="E20" s="4" t="s">
        <v>13</v>
      </c>
      <c r="F20" s="7">
        <v>136572</v>
      </c>
      <c r="G20" s="7">
        <v>20800</v>
      </c>
      <c r="H20" s="7">
        <v>60</v>
      </c>
      <c r="I20" s="7">
        <v>180</v>
      </c>
      <c r="J20" s="7">
        <v>130</v>
      </c>
      <c r="K20" s="8">
        <f t="shared" ref="K20:K53" si="3">IF(OR(F20=0, ISBLANK(F20)), "", (G20+H20+IF(ISNUMBER(I20), I20, 0)+IF(ISNUMBER(J20), J20, 0))/F20)</f>
        <v>0.15500981167442815</v>
      </c>
      <c r="L20" s="7" t="str">
        <f t="shared" ref="L20:L53" si="4">TEXT(A20, "mmmm")</f>
        <v>May</v>
      </c>
      <c r="M20" s="7">
        <f t="shared" ref="M20:M53" si="5">G20 + H20 + IF(ISNUMBER(I20), I20, 0) + IF(ISNUMBER(J20), J20, 0) + IF(ISNUMBER(K20), K20, 0)</f>
        <v>21170.155009811675</v>
      </c>
    </row>
    <row r="21" spans="1:13" ht="30" x14ac:dyDescent="0.25">
      <c r="A21" s="5">
        <v>45429</v>
      </c>
      <c r="B21" s="17" t="s">
        <v>11</v>
      </c>
      <c r="C21" s="4" t="s">
        <v>15</v>
      </c>
      <c r="D21" s="4" t="s">
        <v>59</v>
      </c>
      <c r="E21" s="4" t="s">
        <v>17</v>
      </c>
      <c r="F21" s="7">
        <v>145678</v>
      </c>
      <c r="G21" s="7">
        <v>22800</v>
      </c>
      <c r="H21" s="7">
        <v>120</v>
      </c>
      <c r="I21" s="7">
        <v>220</v>
      </c>
      <c r="J21" s="7">
        <v>160</v>
      </c>
      <c r="K21" s="8">
        <f t="shared" si="3"/>
        <v>0.15994178942599432</v>
      </c>
      <c r="L21" s="7" t="str">
        <f t="shared" si="4"/>
        <v>May</v>
      </c>
      <c r="M21" s="7">
        <f t="shared" si="5"/>
        <v>23300.159941789425</v>
      </c>
    </row>
    <row r="22" spans="1:13" ht="30" x14ac:dyDescent="0.25">
      <c r="A22" s="5">
        <v>45436</v>
      </c>
      <c r="B22" s="17" t="s">
        <v>10</v>
      </c>
      <c r="C22" s="4" t="s">
        <v>18</v>
      </c>
      <c r="D22" s="4" t="s">
        <v>60</v>
      </c>
      <c r="E22" s="4" t="s">
        <v>13</v>
      </c>
      <c r="F22" s="7">
        <v>134892</v>
      </c>
      <c r="G22" s="7">
        <v>21000</v>
      </c>
      <c r="H22" s="7">
        <v>100</v>
      </c>
      <c r="I22" s="7">
        <v>180</v>
      </c>
      <c r="J22" s="7">
        <v>140</v>
      </c>
      <c r="K22" s="8">
        <f t="shared" si="3"/>
        <v>0.15879370162796905</v>
      </c>
      <c r="L22" s="7" t="str">
        <f t="shared" si="4"/>
        <v>May</v>
      </c>
      <c r="M22" s="7">
        <f t="shared" si="5"/>
        <v>21420.158793701627</v>
      </c>
    </row>
    <row r="23" spans="1:13" ht="30" x14ac:dyDescent="0.25">
      <c r="A23" s="5">
        <v>45443</v>
      </c>
      <c r="B23" s="17" t="s">
        <v>11</v>
      </c>
      <c r="C23" s="4" t="s">
        <v>12</v>
      </c>
      <c r="D23" s="4" t="s">
        <v>61</v>
      </c>
      <c r="E23" s="4" t="s">
        <v>17</v>
      </c>
      <c r="F23" s="7">
        <v>156789</v>
      </c>
      <c r="G23" s="7">
        <v>25000</v>
      </c>
      <c r="H23" s="7">
        <v>140</v>
      </c>
      <c r="I23" s="7">
        <v>210</v>
      </c>
      <c r="J23" s="7">
        <v>170</v>
      </c>
      <c r="K23" s="8">
        <f t="shared" si="3"/>
        <v>0.16276652061050201</v>
      </c>
      <c r="L23" s="7" t="str">
        <f t="shared" si="4"/>
        <v>May</v>
      </c>
      <c r="M23" s="7">
        <f t="shared" si="5"/>
        <v>25520.162766520611</v>
      </c>
    </row>
    <row r="24" spans="1:13" ht="30" x14ac:dyDescent="0.25">
      <c r="A24" s="5">
        <v>45450</v>
      </c>
      <c r="B24" s="17" t="s">
        <v>10</v>
      </c>
      <c r="C24" s="4" t="s">
        <v>15</v>
      </c>
      <c r="D24" s="4" t="s">
        <v>62</v>
      </c>
      <c r="E24" s="4" t="s">
        <v>13</v>
      </c>
      <c r="F24" s="7">
        <v>112345</v>
      </c>
      <c r="G24" s="7">
        <v>15000</v>
      </c>
      <c r="H24" s="7">
        <v>60</v>
      </c>
      <c r="I24" s="7">
        <v>180</v>
      </c>
      <c r="J24" s="7">
        <v>130</v>
      </c>
      <c r="K24" s="8">
        <f t="shared" si="3"/>
        <v>0.13681071698784994</v>
      </c>
      <c r="L24" s="7" t="str">
        <f t="shared" si="4"/>
        <v>June</v>
      </c>
      <c r="M24" s="7">
        <f t="shared" si="5"/>
        <v>15370.136810716987</v>
      </c>
    </row>
    <row r="25" spans="1:13" ht="30" x14ac:dyDescent="0.25">
      <c r="A25" s="5">
        <v>45457</v>
      </c>
      <c r="B25" s="17" t="s">
        <v>11</v>
      </c>
      <c r="C25" s="4" t="s">
        <v>18</v>
      </c>
      <c r="D25" s="4" t="s">
        <v>63</v>
      </c>
      <c r="E25" s="4" t="s">
        <v>17</v>
      </c>
      <c r="F25" s="7">
        <v>134567</v>
      </c>
      <c r="G25" s="7">
        <v>19800</v>
      </c>
      <c r="H25" s="7">
        <v>110</v>
      </c>
      <c r="I25" s="7">
        <v>190</v>
      </c>
      <c r="J25" s="7">
        <v>160</v>
      </c>
      <c r="K25" s="8">
        <f t="shared" si="3"/>
        <v>0.15055697162008516</v>
      </c>
      <c r="L25" s="7" t="str">
        <f t="shared" si="4"/>
        <v>June</v>
      </c>
      <c r="M25" s="7">
        <f t="shared" si="5"/>
        <v>20260.150556971621</v>
      </c>
    </row>
    <row r="26" spans="1:13" ht="30" x14ac:dyDescent="0.25">
      <c r="A26" s="5">
        <v>45464</v>
      </c>
      <c r="B26" s="17" t="s">
        <v>10</v>
      </c>
      <c r="C26" s="4" t="s">
        <v>12</v>
      </c>
      <c r="D26" s="4" t="s">
        <v>64</v>
      </c>
      <c r="E26" s="4" t="s">
        <v>13</v>
      </c>
      <c r="F26" s="7">
        <v>144321</v>
      </c>
      <c r="G26" s="7">
        <v>21000</v>
      </c>
      <c r="H26" s="7">
        <v>120</v>
      </c>
      <c r="I26" s="7">
        <v>190</v>
      </c>
      <c r="J26" s="7">
        <v>150</v>
      </c>
      <c r="K26" s="8">
        <f t="shared" si="3"/>
        <v>0.14869630892247143</v>
      </c>
      <c r="L26" s="7" t="str">
        <f t="shared" si="4"/>
        <v>June</v>
      </c>
      <c r="M26" s="7">
        <f t="shared" si="5"/>
        <v>21460.148696308923</v>
      </c>
    </row>
    <row r="27" spans="1:13" ht="30" x14ac:dyDescent="0.25">
      <c r="A27" s="5">
        <v>45471</v>
      </c>
      <c r="B27" s="17" t="s">
        <v>11</v>
      </c>
      <c r="C27" s="4" t="s">
        <v>15</v>
      </c>
      <c r="D27" s="4" t="s">
        <v>65</v>
      </c>
      <c r="E27" s="4" t="s">
        <v>17</v>
      </c>
      <c r="F27" s="7">
        <v>160000</v>
      </c>
      <c r="G27" s="7">
        <v>24000</v>
      </c>
      <c r="H27" s="7">
        <v>130</v>
      </c>
      <c r="I27" s="7">
        <v>210</v>
      </c>
      <c r="J27" s="7">
        <v>170</v>
      </c>
      <c r="K27" s="8">
        <f t="shared" si="3"/>
        <v>0.1531875</v>
      </c>
      <c r="L27" s="7" t="str">
        <f t="shared" si="4"/>
        <v>June</v>
      </c>
      <c r="M27" s="7">
        <f t="shared" si="5"/>
        <v>24510.1531875</v>
      </c>
    </row>
    <row r="28" spans="1:13" ht="30" x14ac:dyDescent="0.25">
      <c r="A28" s="5">
        <v>45478</v>
      </c>
      <c r="B28" s="17" t="s">
        <v>10</v>
      </c>
      <c r="C28" s="4" t="s">
        <v>18</v>
      </c>
      <c r="D28" s="4" t="s">
        <v>66</v>
      </c>
      <c r="E28" s="4" t="s">
        <v>13</v>
      </c>
      <c r="F28" s="7">
        <v>119876</v>
      </c>
      <c r="G28" s="7">
        <v>18000</v>
      </c>
      <c r="H28" s="7">
        <v>80</v>
      </c>
      <c r="I28" s="7">
        <v>160</v>
      </c>
      <c r="J28" s="7">
        <v>120</v>
      </c>
      <c r="K28" s="8">
        <f t="shared" si="3"/>
        <v>0.15315826353899029</v>
      </c>
      <c r="L28" s="7" t="str">
        <f t="shared" si="4"/>
        <v>July</v>
      </c>
      <c r="M28" s="7">
        <f t="shared" si="5"/>
        <v>18360.15315826354</v>
      </c>
    </row>
    <row r="29" spans="1:13" ht="30" x14ac:dyDescent="0.25">
      <c r="A29" s="5">
        <v>45485</v>
      </c>
      <c r="B29" s="17" t="s">
        <v>11</v>
      </c>
      <c r="C29" s="4" t="s">
        <v>12</v>
      </c>
      <c r="D29" s="4" t="s">
        <v>67</v>
      </c>
      <c r="E29" s="4" t="s">
        <v>17</v>
      </c>
      <c r="F29" s="7">
        <v>130432</v>
      </c>
      <c r="G29" s="7">
        <v>21000</v>
      </c>
      <c r="H29" s="7">
        <v>100</v>
      </c>
      <c r="I29" s="7">
        <v>180</v>
      </c>
      <c r="J29" s="7">
        <v>130</v>
      </c>
      <c r="K29" s="8">
        <f t="shared" si="3"/>
        <v>0.16414683513248282</v>
      </c>
      <c r="L29" s="7" t="str">
        <f t="shared" si="4"/>
        <v>July</v>
      </c>
      <c r="M29" s="7">
        <f t="shared" si="5"/>
        <v>21410.164146835134</v>
      </c>
    </row>
    <row r="30" spans="1:13" ht="30" x14ac:dyDescent="0.25">
      <c r="A30" s="5">
        <v>45492</v>
      </c>
      <c r="B30" s="17" t="s">
        <v>10</v>
      </c>
      <c r="C30" s="4" t="s">
        <v>15</v>
      </c>
      <c r="D30" s="4" t="s">
        <v>68</v>
      </c>
      <c r="E30" s="4" t="s">
        <v>13</v>
      </c>
      <c r="F30" s="7">
        <v>137890</v>
      </c>
      <c r="G30" s="7">
        <v>22000</v>
      </c>
      <c r="H30" s="7">
        <v>120</v>
      </c>
      <c r="I30" s="7">
        <v>200</v>
      </c>
      <c r="J30" s="7">
        <v>150</v>
      </c>
      <c r="K30" s="8">
        <f t="shared" si="3"/>
        <v>0.16295597940387266</v>
      </c>
      <c r="L30" s="7" t="str">
        <f t="shared" si="4"/>
        <v>July</v>
      </c>
      <c r="M30" s="7">
        <f t="shared" si="5"/>
        <v>22470.162955979406</v>
      </c>
    </row>
    <row r="31" spans="1:13" ht="30" x14ac:dyDescent="0.25">
      <c r="A31" s="5">
        <v>45499</v>
      </c>
      <c r="B31" s="17" t="s">
        <v>11</v>
      </c>
      <c r="C31" s="4" t="s">
        <v>18</v>
      </c>
      <c r="D31" s="4" t="s">
        <v>69</v>
      </c>
      <c r="E31" s="4" t="s">
        <v>17</v>
      </c>
      <c r="F31" s="7">
        <v>124567</v>
      </c>
      <c r="G31" s="7">
        <v>19000</v>
      </c>
      <c r="H31" s="7">
        <v>90</v>
      </c>
      <c r="I31" s="7">
        <v>170</v>
      </c>
      <c r="J31" s="7">
        <v>140</v>
      </c>
      <c r="K31" s="8">
        <f t="shared" si="3"/>
        <v>0.15573948156413817</v>
      </c>
      <c r="L31" s="7" t="str">
        <f t="shared" si="4"/>
        <v>July</v>
      </c>
      <c r="M31" s="7">
        <f t="shared" si="5"/>
        <v>19400.155739481565</v>
      </c>
    </row>
    <row r="32" spans="1:13" ht="30" x14ac:dyDescent="0.25">
      <c r="A32" s="5">
        <v>45506</v>
      </c>
      <c r="B32" s="17" t="s">
        <v>10</v>
      </c>
      <c r="C32" s="4" t="s">
        <v>12</v>
      </c>
      <c r="D32" s="4" t="s">
        <v>70</v>
      </c>
      <c r="E32" s="4" t="s">
        <v>13</v>
      </c>
      <c r="F32" s="7">
        <v>116432</v>
      </c>
      <c r="G32" s="7">
        <v>15000</v>
      </c>
      <c r="H32" s="7">
        <v>70</v>
      </c>
      <c r="I32" s="7">
        <v>160</v>
      </c>
      <c r="J32" s="7">
        <v>120</v>
      </c>
      <c r="K32" s="8">
        <f t="shared" si="3"/>
        <v>0.13183660849251064</v>
      </c>
      <c r="L32" s="7" t="str">
        <f t="shared" si="4"/>
        <v>August</v>
      </c>
      <c r="M32" s="7">
        <f t="shared" si="5"/>
        <v>15350.131836608492</v>
      </c>
    </row>
    <row r="33" spans="1:13" ht="30" x14ac:dyDescent="0.25">
      <c r="A33" s="5">
        <v>45513</v>
      </c>
      <c r="B33" s="17" t="s">
        <v>11</v>
      </c>
      <c r="C33" s="4" t="s">
        <v>15</v>
      </c>
      <c r="D33" s="4" t="s">
        <v>71</v>
      </c>
      <c r="E33" s="4" t="s">
        <v>17</v>
      </c>
      <c r="F33" s="7">
        <v>132089</v>
      </c>
      <c r="G33" s="7">
        <v>18000</v>
      </c>
      <c r="H33" s="7">
        <v>90</v>
      </c>
      <c r="I33" s="7">
        <v>160</v>
      </c>
      <c r="J33" s="7">
        <v>130</v>
      </c>
      <c r="K33" s="8">
        <f t="shared" si="3"/>
        <v>0.13914860435009729</v>
      </c>
      <c r="L33" s="7" t="str">
        <f t="shared" si="4"/>
        <v>August</v>
      </c>
      <c r="M33" s="7">
        <f t="shared" si="5"/>
        <v>18380.13914860435</v>
      </c>
    </row>
    <row r="34" spans="1:13" ht="30" x14ac:dyDescent="0.25">
      <c r="A34" s="5">
        <v>45520</v>
      </c>
      <c r="B34" s="17" t="s">
        <v>10</v>
      </c>
      <c r="C34" s="4" t="s">
        <v>18</v>
      </c>
      <c r="D34" s="4" t="s">
        <v>72</v>
      </c>
      <c r="E34" s="4" t="s">
        <v>13</v>
      </c>
      <c r="F34" s="7">
        <v>119876</v>
      </c>
      <c r="G34" s="7">
        <v>17000</v>
      </c>
      <c r="H34" s="7">
        <v>80</v>
      </c>
      <c r="I34" s="7">
        <v>150</v>
      </c>
      <c r="J34" s="7">
        <v>110</v>
      </c>
      <c r="K34" s="8">
        <f t="shared" si="3"/>
        <v>0.1446494711201575</v>
      </c>
      <c r="L34" s="7" t="str">
        <f t="shared" si="4"/>
        <v>August</v>
      </c>
      <c r="M34" s="7">
        <f t="shared" si="5"/>
        <v>17340.14464947112</v>
      </c>
    </row>
    <row r="35" spans="1:13" ht="30" x14ac:dyDescent="0.25">
      <c r="A35" s="5">
        <v>45527</v>
      </c>
      <c r="B35" s="17" t="s">
        <v>11</v>
      </c>
      <c r="C35" s="4" t="s">
        <v>12</v>
      </c>
      <c r="D35" s="4" t="s">
        <v>73</v>
      </c>
      <c r="E35" s="4" t="s">
        <v>17</v>
      </c>
      <c r="F35" s="7">
        <v>130000</v>
      </c>
      <c r="G35" s="7">
        <v>19000</v>
      </c>
      <c r="H35" s="7">
        <v>120</v>
      </c>
      <c r="I35" s="7">
        <v>180</v>
      </c>
      <c r="J35" s="7">
        <v>150</v>
      </c>
      <c r="K35" s="8">
        <f t="shared" si="3"/>
        <v>0.14961538461538462</v>
      </c>
      <c r="L35" s="7" t="str">
        <f t="shared" si="4"/>
        <v>August</v>
      </c>
      <c r="M35" s="7">
        <f t="shared" si="5"/>
        <v>19450.149615384616</v>
      </c>
    </row>
    <row r="36" spans="1:13" ht="30" x14ac:dyDescent="0.25">
      <c r="A36" s="5">
        <v>45534</v>
      </c>
      <c r="B36" s="17" t="s">
        <v>10</v>
      </c>
      <c r="C36" s="4" t="s">
        <v>15</v>
      </c>
      <c r="D36" s="4" t="s">
        <v>74</v>
      </c>
      <c r="E36" s="4" t="s">
        <v>13</v>
      </c>
      <c r="F36" s="7">
        <v>126543</v>
      </c>
      <c r="G36" s="7">
        <v>18000</v>
      </c>
      <c r="H36" s="7">
        <v>90</v>
      </c>
      <c r="I36" s="7">
        <v>160</v>
      </c>
      <c r="J36" s="7">
        <v>130</v>
      </c>
      <c r="K36" s="8">
        <f t="shared" si="3"/>
        <v>0.14524707016587246</v>
      </c>
      <c r="L36" s="7" t="str">
        <f t="shared" si="4"/>
        <v>August</v>
      </c>
      <c r="M36" s="7">
        <f t="shared" si="5"/>
        <v>18380.145247070166</v>
      </c>
    </row>
    <row r="37" spans="1:13" ht="30" x14ac:dyDescent="0.25">
      <c r="A37" s="5">
        <v>45541</v>
      </c>
      <c r="B37" s="17" t="s">
        <v>11</v>
      </c>
      <c r="C37" s="4" t="s">
        <v>18</v>
      </c>
      <c r="D37" s="4" t="s">
        <v>75</v>
      </c>
      <c r="E37" s="4" t="s">
        <v>17</v>
      </c>
      <c r="F37" s="7">
        <v>140987</v>
      </c>
      <c r="G37" s="7">
        <v>22000</v>
      </c>
      <c r="H37" s="7">
        <v>120</v>
      </c>
      <c r="I37" s="7">
        <v>200</v>
      </c>
      <c r="J37" s="7">
        <v>150</v>
      </c>
      <c r="K37" s="8">
        <f t="shared" si="3"/>
        <v>0.15937639640534235</v>
      </c>
      <c r="L37" s="7" t="str">
        <f t="shared" si="4"/>
        <v>September</v>
      </c>
      <c r="M37" s="7">
        <f t="shared" si="5"/>
        <v>22470.159376396405</v>
      </c>
    </row>
    <row r="38" spans="1:13" ht="30" x14ac:dyDescent="0.25">
      <c r="A38" s="5">
        <v>45548</v>
      </c>
      <c r="B38" s="17" t="s">
        <v>10</v>
      </c>
      <c r="C38" s="4" t="s">
        <v>12</v>
      </c>
      <c r="D38" s="4" t="s">
        <v>76</v>
      </c>
      <c r="E38" s="4" t="s">
        <v>13</v>
      </c>
      <c r="F38" s="7">
        <v>134567</v>
      </c>
      <c r="G38" s="7">
        <v>20000</v>
      </c>
      <c r="H38" s="7">
        <v>110</v>
      </c>
      <c r="I38" s="7">
        <v>180</v>
      </c>
      <c r="J38" s="7">
        <v>140</v>
      </c>
      <c r="K38" s="8">
        <f t="shared" si="3"/>
        <v>0.15182028283308685</v>
      </c>
      <c r="L38" s="7" t="str">
        <f t="shared" si="4"/>
        <v>September</v>
      </c>
      <c r="M38" s="7">
        <f t="shared" si="5"/>
        <v>20430.151820282834</v>
      </c>
    </row>
    <row r="39" spans="1:13" ht="30" x14ac:dyDescent="0.25">
      <c r="A39" s="5">
        <v>45555</v>
      </c>
      <c r="B39" s="17" t="s">
        <v>11</v>
      </c>
      <c r="C39" s="4" t="s">
        <v>15</v>
      </c>
      <c r="D39" s="4" t="s">
        <v>77</v>
      </c>
      <c r="E39" s="4" t="s">
        <v>17</v>
      </c>
      <c r="F39" s="7">
        <v>156890</v>
      </c>
      <c r="G39" s="7">
        <v>24000</v>
      </c>
      <c r="H39" s="7">
        <v>130</v>
      </c>
      <c r="I39" s="7">
        <v>210</v>
      </c>
      <c r="J39" s="7">
        <v>170</v>
      </c>
      <c r="K39" s="8">
        <f t="shared" si="3"/>
        <v>0.1562241060615718</v>
      </c>
      <c r="L39" s="7" t="str">
        <f t="shared" si="4"/>
        <v>September</v>
      </c>
      <c r="M39" s="7">
        <f t="shared" si="5"/>
        <v>24510.15622410606</v>
      </c>
    </row>
    <row r="40" spans="1:13" ht="30" x14ac:dyDescent="0.25">
      <c r="A40" s="5">
        <v>45562</v>
      </c>
      <c r="B40" s="17" t="s">
        <v>10</v>
      </c>
      <c r="C40" s="4" t="s">
        <v>18</v>
      </c>
      <c r="D40" s="4" t="s">
        <v>78</v>
      </c>
      <c r="E40" s="4" t="s">
        <v>13</v>
      </c>
      <c r="F40" s="7">
        <v>148432</v>
      </c>
      <c r="G40" s="7">
        <v>23000</v>
      </c>
      <c r="H40" s="7">
        <v>120</v>
      </c>
      <c r="I40" s="7">
        <v>210</v>
      </c>
      <c r="J40" s="7">
        <v>160</v>
      </c>
      <c r="K40" s="8">
        <f t="shared" si="3"/>
        <v>0.1582542847903417</v>
      </c>
      <c r="L40" s="7" t="str">
        <f t="shared" si="4"/>
        <v>September</v>
      </c>
      <c r="M40" s="7">
        <f t="shared" si="5"/>
        <v>23490.15825428479</v>
      </c>
    </row>
    <row r="41" spans="1:13" ht="30" x14ac:dyDescent="0.25">
      <c r="A41" s="5">
        <v>45569</v>
      </c>
      <c r="B41" s="17" t="s">
        <v>11</v>
      </c>
      <c r="C41" s="4" t="s">
        <v>12</v>
      </c>
      <c r="D41" s="4" t="s">
        <v>79</v>
      </c>
      <c r="E41" s="4" t="s">
        <v>17</v>
      </c>
      <c r="F41" s="7">
        <v>167893</v>
      </c>
      <c r="G41" s="7">
        <v>26000</v>
      </c>
      <c r="H41" s="7">
        <v>140</v>
      </c>
      <c r="I41" s="7">
        <v>230</v>
      </c>
      <c r="J41" s="7">
        <v>180</v>
      </c>
      <c r="K41" s="8">
        <f t="shared" si="3"/>
        <v>0.15813643213237003</v>
      </c>
      <c r="L41" s="7" t="str">
        <f t="shared" si="4"/>
        <v>October</v>
      </c>
      <c r="M41" s="7">
        <f t="shared" si="5"/>
        <v>26550.158136432132</v>
      </c>
    </row>
    <row r="42" spans="1:13" ht="45" x14ac:dyDescent="0.25">
      <c r="A42" s="5">
        <v>45576</v>
      </c>
      <c r="B42" s="17" t="s">
        <v>10</v>
      </c>
      <c r="C42" s="4" t="s">
        <v>15</v>
      </c>
      <c r="D42" s="4" t="s">
        <v>80</v>
      </c>
      <c r="E42" s="4" t="s">
        <v>13</v>
      </c>
      <c r="F42" s="7">
        <v>154321</v>
      </c>
      <c r="G42" s="7">
        <v>24000</v>
      </c>
      <c r="H42" s="7">
        <v>130</v>
      </c>
      <c r="I42" s="7">
        <v>220</v>
      </c>
      <c r="J42" s="7">
        <v>180</v>
      </c>
      <c r="K42" s="8">
        <f t="shared" si="3"/>
        <v>0.15895438728364902</v>
      </c>
      <c r="L42" s="7" t="str">
        <f t="shared" si="4"/>
        <v>October</v>
      </c>
      <c r="M42" s="7">
        <f t="shared" si="5"/>
        <v>24530.158954387283</v>
      </c>
    </row>
    <row r="43" spans="1:13" ht="30" x14ac:dyDescent="0.25">
      <c r="A43" s="5">
        <v>45583</v>
      </c>
      <c r="B43" s="17" t="s">
        <v>11</v>
      </c>
      <c r="C43" s="4" t="s">
        <v>18</v>
      </c>
      <c r="D43" s="4" t="s">
        <v>81</v>
      </c>
      <c r="E43" s="4" t="s">
        <v>17</v>
      </c>
      <c r="F43" s="7">
        <v>162431</v>
      </c>
      <c r="G43" s="7">
        <v>26000</v>
      </c>
      <c r="H43" s="7">
        <v>150</v>
      </c>
      <c r="I43" s="7">
        <v>230</v>
      </c>
      <c r="J43" s="7">
        <v>190</v>
      </c>
      <c r="K43" s="8">
        <f t="shared" si="3"/>
        <v>0.16357714968201884</v>
      </c>
      <c r="L43" s="7" t="str">
        <f t="shared" si="4"/>
        <v>October</v>
      </c>
      <c r="M43" s="7">
        <f t="shared" si="5"/>
        <v>26570.16357714968</v>
      </c>
    </row>
    <row r="44" spans="1:13" ht="30" x14ac:dyDescent="0.25">
      <c r="A44" s="5">
        <v>45590</v>
      </c>
      <c r="B44" s="17" t="s">
        <v>10</v>
      </c>
      <c r="C44" s="4" t="s">
        <v>12</v>
      </c>
      <c r="D44" s="4" t="s">
        <v>82</v>
      </c>
      <c r="E44" s="4" t="s">
        <v>13</v>
      </c>
      <c r="F44" s="7">
        <v>145234</v>
      </c>
      <c r="G44" s="7">
        <v>22000</v>
      </c>
      <c r="H44" s="7">
        <v>130</v>
      </c>
      <c r="I44" s="7">
        <v>200</v>
      </c>
      <c r="J44" s="7">
        <v>170</v>
      </c>
      <c r="K44" s="8">
        <f t="shared" si="3"/>
        <v>0.15492240109065369</v>
      </c>
      <c r="L44" s="7" t="str">
        <f t="shared" si="4"/>
        <v>October</v>
      </c>
      <c r="M44" s="7">
        <f t="shared" si="5"/>
        <v>22500.154922401092</v>
      </c>
    </row>
    <row r="45" spans="1:13" ht="30" x14ac:dyDescent="0.25">
      <c r="A45" s="5">
        <v>45597</v>
      </c>
      <c r="B45" s="17" t="s">
        <v>11</v>
      </c>
      <c r="C45" s="4" t="s">
        <v>15</v>
      </c>
      <c r="D45" s="4" t="s">
        <v>83</v>
      </c>
      <c r="E45" s="4" t="s">
        <v>17</v>
      </c>
      <c r="F45" s="7">
        <v>178234</v>
      </c>
      <c r="G45" s="7">
        <v>27000</v>
      </c>
      <c r="H45" s="7">
        <v>150</v>
      </c>
      <c r="I45" s="7">
        <v>240</v>
      </c>
      <c r="J45" s="7">
        <v>200</v>
      </c>
      <c r="K45" s="8">
        <f t="shared" si="3"/>
        <v>0.1547965034729625</v>
      </c>
      <c r="L45" s="7" t="str">
        <f t="shared" si="4"/>
        <v>November</v>
      </c>
      <c r="M45" s="7">
        <f t="shared" si="5"/>
        <v>27590.154796503473</v>
      </c>
    </row>
    <row r="46" spans="1:13" ht="30" x14ac:dyDescent="0.25">
      <c r="A46" s="5">
        <v>45604</v>
      </c>
      <c r="B46" s="17" t="s">
        <v>10</v>
      </c>
      <c r="C46" s="4" t="s">
        <v>18</v>
      </c>
      <c r="D46" s="4" t="s">
        <v>84</v>
      </c>
      <c r="E46" s="4" t="s">
        <v>13</v>
      </c>
      <c r="F46" s="7">
        <v>163432</v>
      </c>
      <c r="G46" s="7">
        <v>25000</v>
      </c>
      <c r="H46" s="7">
        <v>140</v>
      </c>
      <c r="I46" s="7">
        <v>210</v>
      </c>
      <c r="J46" s="7">
        <v>180</v>
      </c>
      <c r="K46" s="8">
        <f t="shared" si="3"/>
        <v>0.15621175779529101</v>
      </c>
      <c r="L46" s="7" t="str">
        <f t="shared" si="4"/>
        <v>November</v>
      </c>
      <c r="M46" s="7">
        <f t="shared" si="5"/>
        <v>25530.156211757796</v>
      </c>
    </row>
    <row r="47" spans="1:13" ht="30" x14ac:dyDescent="0.25">
      <c r="A47" s="5">
        <v>45611</v>
      </c>
      <c r="B47" s="17" t="s">
        <v>11</v>
      </c>
      <c r="C47" s="4" t="s">
        <v>12</v>
      </c>
      <c r="D47" s="4" t="s">
        <v>85</v>
      </c>
      <c r="E47" s="4" t="s">
        <v>17</v>
      </c>
      <c r="F47" s="7">
        <v>192431</v>
      </c>
      <c r="G47" s="7">
        <v>28000</v>
      </c>
      <c r="H47" s="7">
        <v>160</v>
      </c>
      <c r="I47" s="7">
        <v>250</v>
      </c>
      <c r="J47" s="7">
        <v>210</v>
      </c>
      <c r="K47" s="8">
        <f t="shared" si="3"/>
        <v>0.14872863519911034</v>
      </c>
      <c r="L47" s="7" t="str">
        <f t="shared" si="4"/>
        <v>November</v>
      </c>
      <c r="M47" s="7">
        <f t="shared" si="5"/>
        <v>28620.148728635198</v>
      </c>
    </row>
    <row r="48" spans="1:13" ht="30" x14ac:dyDescent="0.25">
      <c r="A48" s="5">
        <v>45618</v>
      </c>
      <c r="B48" s="17" t="s">
        <v>10</v>
      </c>
      <c r="C48" s="4" t="s">
        <v>15</v>
      </c>
      <c r="D48" s="4" t="s">
        <v>86</v>
      </c>
      <c r="E48" s="4" t="s">
        <v>13</v>
      </c>
      <c r="F48" s="7">
        <v>178932</v>
      </c>
      <c r="G48" s="7">
        <v>26000</v>
      </c>
      <c r="H48" s="7">
        <v>140</v>
      </c>
      <c r="I48" s="7">
        <v>230</v>
      </c>
      <c r="J48" s="7">
        <v>200</v>
      </c>
      <c r="K48" s="8">
        <f t="shared" si="3"/>
        <v>0.14849216462119688</v>
      </c>
      <c r="L48" s="7" t="str">
        <f t="shared" si="4"/>
        <v>November</v>
      </c>
      <c r="M48" s="7">
        <f t="shared" si="5"/>
        <v>26570.148492164622</v>
      </c>
    </row>
    <row r="49" spans="1:13" ht="30" x14ac:dyDescent="0.25">
      <c r="A49" s="5">
        <v>45625</v>
      </c>
      <c r="B49" s="17" t="s">
        <v>11</v>
      </c>
      <c r="C49" s="4" t="s">
        <v>18</v>
      </c>
      <c r="D49" s="4" t="s">
        <v>87</v>
      </c>
      <c r="E49" s="4" t="s">
        <v>17</v>
      </c>
      <c r="F49" s="7">
        <v>184537</v>
      </c>
      <c r="G49" s="7">
        <v>27000</v>
      </c>
      <c r="H49" s="7">
        <v>150</v>
      </c>
      <c r="I49" s="7">
        <v>240</v>
      </c>
      <c r="J49" s="7">
        <v>210</v>
      </c>
      <c r="K49" s="8">
        <f t="shared" si="3"/>
        <v>0.14956350217029646</v>
      </c>
      <c r="L49" s="7" t="str">
        <f t="shared" si="4"/>
        <v>November</v>
      </c>
      <c r="M49" s="7">
        <f t="shared" si="5"/>
        <v>27600.149563502171</v>
      </c>
    </row>
    <row r="50" spans="1:13" ht="30" x14ac:dyDescent="0.25">
      <c r="A50" s="5">
        <v>45632</v>
      </c>
      <c r="B50" s="17" t="s">
        <v>10</v>
      </c>
      <c r="C50" s="4" t="s">
        <v>12</v>
      </c>
      <c r="D50" s="4" t="s">
        <v>88</v>
      </c>
      <c r="E50" s="4" t="s">
        <v>13</v>
      </c>
      <c r="F50" s="7">
        <v>192347</v>
      </c>
      <c r="G50" s="7">
        <v>28000</v>
      </c>
      <c r="H50" s="7">
        <v>160</v>
      </c>
      <c r="I50" s="7">
        <v>250</v>
      </c>
      <c r="J50" s="7">
        <v>220</v>
      </c>
      <c r="K50" s="8">
        <f t="shared" si="3"/>
        <v>0.14884557596427289</v>
      </c>
      <c r="L50" s="7" t="str">
        <f t="shared" si="4"/>
        <v>December</v>
      </c>
      <c r="M50" s="7">
        <f t="shared" si="5"/>
        <v>28630.148845575965</v>
      </c>
    </row>
    <row r="51" spans="1:13" ht="30" x14ac:dyDescent="0.25">
      <c r="A51" s="5">
        <v>45639</v>
      </c>
      <c r="B51" s="17" t="s">
        <v>11</v>
      </c>
      <c r="C51" s="4" t="s">
        <v>15</v>
      </c>
      <c r="D51" s="4" t="s">
        <v>89</v>
      </c>
      <c r="E51" s="4" t="s">
        <v>17</v>
      </c>
      <c r="F51" s="7">
        <v>210432</v>
      </c>
      <c r="G51" s="7">
        <v>32000</v>
      </c>
      <c r="H51" s="7">
        <v>180</v>
      </c>
      <c r="I51" s="7">
        <v>280</v>
      </c>
      <c r="J51" s="7">
        <v>230</v>
      </c>
      <c r="K51" s="8">
        <f t="shared" si="3"/>
        <v>0.15534709549878345</v>
      </c>
      <c r="L51" s="7" t="str">
        <f t="shared" si="4"/>
        <v>December</v>
      </c>
      <c r="M51" s="7">
        <f t="shared" si="5"/>
        <v>32690.1553470955</v>
      </c>
    </row>
    <row r="52" spans="1:13" ht="30" x14ac:dyDescent="0.25">
      <c r="A52" s="5">
        <v>45646</v>
      </c>
      <c r="B52" s="17" t="s">
        <v>10</v>
      </c>
      <c r="C52" s="4" t="s">
        <v>18</v>
      </c>
      <c r="D52" s="4" t="s">
        <v>90</v>
      </c>
      <c r="E52" s="4" t="s">
        <v>13</v>
      </c>
      <c r="F52" s="7">
        <v>197543</v>
      </c>
      <c r="G52" s="7">
        <v>31000</v>
      </c>
      <c r="H52" s="7">
        <v>170</v>
      </c>
      <c r="I52" s="7">
        <v>260</v>
      </c>
      <c r="J52" s="7">
        <v>220</v>
      </c>
      <c r="K52" s="8">
        <f t="shared" si="3"/>
        <v>0.16021828158932486</v>
      </c>
      <c r="L52" s="7" t="str">
        <f t="shared" si="4"/>
        <v>December</v>
      </c>
      <c r="M52" s="7">
        <f t="shared" si="5"/>
        <v>31650.160218281588</v>
      </c>
    </row>
    <row r="53" spans="1:13" ht="30" x14ac:dyDescent="0.25">
      <c r="A53" s="5">
        <v>45653</v>
      </c>
      <c r="B53" s="17" t="s">
        <v>11</v>
      </c>
      <c r="C53" s="4" t="s">
        <v>12</v>
      </c>
      <c r="D53" s="4" t="s">
        <v>91</v>
      </c>
      <c r="E53" s="4" t="s">
        <v>17</v>
      </c>
      <c r="F53" s="7">
        <v>184654</v>
      </c>
      <c r="G53" s="7">
        <v>29000</v>
      </c>
      <c r="H53" s="7">
        <v>160</v>
      </c>
      <c r="I53" s="7">
        <v>240</v>
      </c>
      <c r="J53" s="7">
        <v>210</v>
      </c>
      <c r="K53" s="8">
        <f t="shared" si="3"/>
        <v>0.16035395929684707</v>
      </c>
      <c r="L53" s="7" t="str">
        <f t="shared" si="4"/>
        <v>December</v>
      </c>
      <c r="M53" s="7">
        <f t="shared" si="5"/>
        <v>29610.160353959298</v>
      </c>
    </row>
  </sheetData>
  <conditionalFormatting sqref="B1:B3 C54:C1048576">
    <cfRule type="cellIs" dxfId="10" priority="11" operator="equal">
      <formula>"TikTok"</formula>
    </cfRule>
    <cfRule type="cellIs" dxfId="9" priority="12" operator="equal">
      <formula>"Instagram"</formula>
    </cfRule>
  </conditionalFormatting>
  <conditionalFormatting sqref="B1:B53 C54:C1048576">
    <cfRule type="cellIs" dxfId="8" priority="8" operator="equal">
      <formula>"TikTok"</formula>
    </cfRule>
    <cfRule type="cellIs" dxfId="7" priority="9" operator="equal">
      <formula>"Instagram"</formula>
    </cfRule>
    <cfRule type="cellIs" dxfId="6" priority="10" operator="equal">
      <formula>"Instagram"</formula>
    </cfRule>
  </conditionalFormatting>
  <conditionalFormatting sqref="B1:B1048576">
    <cfRule type="cellIs" dxfId="5" priority="1" operator="equal">
      <formula>"TikTok"</formula>
    </cfRule>
    <cfRule type="cellIs" dxfId="4" priority="2" operator="equal">
      <formula>"Instagram"</formula>
    </cfRule>
    <cfRule type="cellIs" dxfId="3" priority="3" operator="equal">
      <formula>"Instagram"</formula>
    </cfRule>
    <cfRule type="cellIs" dxfId="2" priority="4" operator="equal">
      <formula>"Instagram"</formula>
    </cfRule>
    <cfRule type="cellIs" dxfId="1" priority="5" operator="equal">
      <formula>"Instagram"</formula>
    </cfRule>
    <cfRule type="cellIs" dxfId="0" priority="6" operator="equal">
      <formula>"TikTok"</formula>
    </cfRule>
  </conditionalFormatting>
  <dataValidations count="3">
    <dataValidation type="list" allowBlank="1" showInputMessage="1" showErrorMessage="1" sqref="E1:E3 F54:F1048576" xr:uid="{87A7C40C-D0FD-4459-A61C-327D3326DF10}">
      <formula1>"Post, Video, Story"</formula1>
    </dataValidation>
    <dataValidation type="list" allowBlank="1" showInputMessage="1" showErrorMessage="1" sqref="C54:C1048576 B1 B3:B53 B2" xr:uid="{425EB49C-2AB6-4848-9631-28363A956A41}">
      <formula1>"Instagram, TikTok"</formula1>
    </dataValidation>
    <dataValidation type="list" allowBlank="1" showInputMessage="1" showErrorMessage="1" sqref="C1:C53 D54:D1048576" xr:uid="{FC5139A7-1C00-4289-AED1-A51B92E6E34C}">
      <formula1>"Unboxing, Product Swatch, Aesthetic Shots"</formula1>
    </dataValidation>
  </dataValidations>
  <pageMargins left="0.7" right="0.7" top="0.75" bottom="0.75" header="0.3" footer="0.3"/>
  <pageSetup orientation="portrait" r:id="rId1"/>
  <ignoredErrors>
    <ignoredError sqref="B1:C1 E1" listDataValidation="1"/>
  </ignoredErrors>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EE195C-40E4-4A33-BEBB-C64A0A7EBBE6}">
  <dimension ref="A1:H51"/>
  <sheetViews>
    <sheetView showGridLines="0" workbookViewId="0">
      <selection activeCell="U5" sqref="U5"/>
    </sheetView>
  </sheetViews>
  <sheetFormatPr defaultRowHeight="15" x14ac:dyDescent="0.25"/>
  <cols>
    <col min="1" max="1" width="6.7109375" style="22" customWidth="1"/>
    <col min="2" max="2" width="5.85546875" customWidth="1"/>
    <col min="3" max="3" width="46.7109375" bestFit="1" customWidth="1"/>
    <col min="4" max="4" width="23.7109375" bestFit="1" customWidth="1"/>
    <col min="5" max="5" width="6.7109375" bestFit="1" customWidth="1"/>
    <col min="6" max="6" width="11.28515625" bestFit="1" customWidth="1"/>
    <col min="7" max="7" width="2.28515625" customWidth="1"/>
    <col min="8" max="8" width="2.7109375" customWidth="1"/>
    <col min="9" max="9" width="23.7109375" bestFit="1" customWidth="1"/>
    <col min="10" max="10" width="6.140625" bestFit="1" customWidth="1"/>
    <col min="11" max="11" width="14.85546875" bestFit="1" customWidth="1"/>
    <col min="12" max="12" width="28.85546875" bestFit="1" customWidth="1"/>
    <col min="13" max="13" width="4.28515625" customWidth="1"/>
    <col min="14" max="14" width="5" customWidth="1"/>
    <col min="15" max="19" width="5.140625" bestFit="1" customWidth="1"/>
    <col min="20" max="20" width="6.140625" bestFit="1" customWidth="1"/>
    <col min="21" max="21" width="8.28515625" customWidth="1"/>
    <col min="22" max="22" width="8.7109375" customWidth="1"/>
    <col min="23" max="23" width="9.7109375" customWidth="1"/>
    <col min="24" max="24" width="11.7109375" bestFit="1" customWidth="1"/>
    <col min="25" max="25" width="14.85546875" bestFit="1" customWidth="1"/>
    <col min="26" max="27" width="8.5703125" bestFit="1" customWidth="1"/>
    <col min="28" max="28" width="11.5703125" bestFit="1" customWidth="1"/>
    <col min="29" max="29" width="10" bestFit="1" customWidth="1"/>
    <col min="30" max="30" width="8.5703125" bestFit="1" customWidth="1"/>
    <col min="31" max="31" width="11.5703125" bestFit="1" customWidth="1"/>
    <col min="32" max="32" width="9.42578125" bestFit="1" customWidth="1"/>
    <col min="33" max="33" width="11.28515625" bestFit="1" customWidth="1"/>
  </cols>
  <sheetData>
    <row r="1" spans="3:8" s="22" customFormat="1" ht="80.25" customHeight="1" x14ac:dyDescent="0.25"/>
    <row r="2" spans="3:8" x14ac:dyDescent="0.25">
      <c r="H2" s="22"/>
    </row>
    <row r="3" spans="3:8" x14ac:dyDescent="0.25">
      <c r="H3" s="22"/>
    </row>
    <row r="4" spans="3:8" x14ac:dyDescent="0.25">
      <c r="C4" s="15" t="s">
        <v>93</v>
      </c>
      <c r="H4" s="22"/>
    </row>
    <row r="5" spans="3:8" x14ac:dyDescent="0.25">
      <c r="C5" s="12" t="s">
        <v>47</v>
      </c>
      <c r="D5" s="12" t="s">
        <v>39</v>
      </c>
      <c r="E5" s="11"/>
      <c r="F5" s="11"/>
      <c r="H5" s="22"/>
    </row>
    <row r="6" spans="3:8" x14ac:dyDescent="0.25">
      <c r="C6" s="12" t="s">
        <v>46</v>
      </c>
      <c r="D6" s="11" t="s">
        <v>10</v>
      </c>
      <c r="E6" s="11" t="s">
        <v>11</v>
      </c>
      <c r="F6" s="11" t="s">
        <v>45</v>
      </c>
      <c r="H6" s="22"/>
    </row>
    <row r="7" spans="3:8" x14ac:dyDescent="0.25">
      <c r="C7" s="11" t="s">
        <v>40</v>
      </c>
      <c r="D7" s="13">
        <v>7.8625E-2</v>
      </c>
      <c r="E7" s="13">
        <v>1.0122220233688025E-2</v>
      </c>
      <c r="F7" s="13">
        <v>4.4373610116844014E-2</v>
      </c>
      <c r="H7" s="22"/>
    </row>
    <row r="8" spans="3:8" x14ac:dyDescent="0.25">
      <c r="C8" s="11" t="s">
        <v>41</v>
      </c>
      <c r="D8" s="13">
        <v>5.4651701354476376E-2</v>
      </c>
      <c r="E8" s="13">
        <v>3.4387981770203239E-2</v>
      </c>
      <c r="F8" s="13">
        <v>4.4519841562339804E-2</v>
      </c>
      <c r="H8" s="22"/>
    </row>
    <row r="9" spans="3:8" x14ac:dyDescent="0.25">
      <c r="C9" s="11" t="s">
        <v>42</v>
      </c>
      <c r="D9" s="13">
        <v>0.12230306004261603</v>
      </c>
      <c r="E9" s="13">
        <v>8.5367550021297436E-2</v>
      </c>
      <c r="F9" s="13">
        <v>0.1075288560340886</v>
      </c>
      <c r="H9" s="22"/>
    </row>
    <row r="10" spans="3:8" x14ac:dyDescent="0.25">
      <c r="C10" s="11" t="s">
        <v>43</v>
      </c>
      <c r="D10" s="13">
        <v>9.1616388962488138E-2</v>
      </c>
      <c r="E10" s="13">
        <v>6.5254670911788715E-2</v>
      </c>
      <c r="F10" s="13">
        <v>7.8435529937138426E-2</v>
      </c>
      <c r="H10" s="22"/>
    </row>
    <row r="11" spans="3:8" x14ac:dyDescent="0.25">
      <c r="C11" s="11" t="s">
        <v>44</v>
      </c>
      <c r="D11" s="13">
        <v>0.1569017566511986</v>
      </c>
      <c r="E11" s="13">
        <v>0.14369973828636223</v>
      </c>
      <c r="F11" s="13">
        <v>0.14898054563229679</v>
      </c>
      <c r="H11" s="22"/>
    </row>
    <row r="12" spans="3:8" x14ac:dyDescent="0.25">
      <c r="C12" s="11" t="s">
        <v>51</v>
      </c>
      <c r="D12" s="13">
        <v>0.1427535129551607</v>
      </c>
      <c r="E12" s="13">
        <v>0.15187223581004258</v>
      </c>
      <c r="F12" s="13">
        <v>0.14731287438260166</v>
      </c>
      <c r="H12" s="22"/>
    </row>
    <row r="13" spans="3:8" x14ac:dyDescent="0.25">
      <c r="C13" s="11" t="s">
        <v>52</v>
      </c>
      <c r="D13" s="13">
        <v>0.15805712147143147</v>
      </c>
      <c r="E13" s="13">
        <v>0.15994315834831049</v>
      </c>
      <c r="F13" s="13">
        <v>0.159000139909871</v>
      </c>
      <c r="H13" s="22"/>
    </row>
    <row r="14" spans="3:8" x14ac:dyDescent="0.25">
      <c r="C14" s="11" t="s">
        <v>53</v>
      </c>
      <c r="D14" s="13">
        <v>0.14057771659284687</v>
      </c>
      <c r="E14" s="13">
        <v>0.14438199448274097</v>
      </c>
      <c r="F14" s="13">
        <v>0.14209942774880452</v>
      </c>
      <c r="H14" s="22"/>
    </row>
    <row r="15" spans="3:8" x14ac:dyDescent="0.25">
      <c r="C15" s="11" t="s">
        <v>54</v>
      </c>
      <c r="D15" s="13">
        <v>0.15503728381171428</v>
      </c>
      <c r="E15" s="13">
        <v>0.15780025123345709</v>
      </c>
      <c r="F15" s="13">
        <v>0.15641876752258568</v>
      </c>
      <c r="H15" s="22"/>
    </row>
    <row r="16" spans="3:8" x14ac:dyDescent="0.25">
      <c r="C16" s="11" t="s">
        <v>55</v>
      </c>
      <c r="D16" s="13">
        <v>0.15693839418715136</v>
      </c>
      <c r="E16" s="13">
        <v>0.16085679090719443</v>
      </c>
      <c r="F16" s="13">
        <v>0.15889759254717289</v>
      </c>
      <c r="H16" s="22"/>
    </row>
    <row r="17" spans="3:8" x14ac:dyDescent="0.25">
      <c r="C17" s="11" t="s">
        <v>56</v>
      </c>
      <c r="D17" s="13">
        <v>0.15235196120824396</v>
      </c>
      <c r="E17" s="13">
        <v>0.15102954694745643</v>
      </c>
      <c r="F17" s="13">
        <v>0.15155851265177145</v>
      </c>
      <c r="H17" s="22"/>
    </row>
    <row r="18" spans="3:8" x14ac:dyDescent="0.25">
      <c r="C18" s="11" t="s">
        <v>57</v>
      </c>
      <c r="D18" s="13">
        <v>0.15453192877679889</v>
      </c>
      <c r="E18" s="13">
        <v>0.15785052739781524</v>
      </c>
      <c r="F18" s="13">
        <v>0.15619122808730707</v>
      </c>
      <c r="H18" s="22"/>
    </row>
    <row r="19" spans="3:8" x14ac:dyDescent="0.25">
      <c r="C19" s="9" t="s">
        <v>45</v>
      </c>
      <c r="D19" s="13">
        <v>0.13044509341014293</v>
      </c>
      <c r="E19" s="13">
        <v>0.12076394684363588</v>
      </c>
      <c r="F19" s="13">
        <v>0.12560452012688941</v>
      </c>
      <c r="H19" s="22"/>
    </row>
    <row r="20" spans="3:8" x14ac:dyDescent="0.25">
      <c r="H20" s="22"/>
    </row>
    <row r="21" spans="3:8" x14ac:dyDescent="0.25">
      <c r="H21" s="22"/>
    </row>
    <row r="22" spans="3:8" x14ac:dyDescent="0.25">
      <c r="H22" s="22"/>
    </row>
    <row r="23" spans="3:8" x14ac:dyDescent="0.25">
      <c r="H23" s="22"/>
    </row>
    <row r="24" spans="3:8" x14ac:dyDescent="0.25">
      <c r="H24" s="22"/>
    </row>
    <row r="25" spans="3:8" x14ac:dyDescent="0.25">
      <c r="C25" s="14" t="s">
        <v>92</v>
      </c>
      <c r="D25" s="11"/>
      <c r="H25" s="22"/>
    </row>
    <row r="26" spans="3:8" x14ac:dyDescent="0.25">
      <c r="C26" s="12" t="s">
        <v>46</v>
      </c>
      <c r="D26" s="11" t="s">
        <v>48</v>
      </c>
      <c r="H26" s="22"/>
    </row>
    <row r="27" spans="3:8" x14ac:dyDescent="0.25">
      <c r="C27" s="11" t="s">
        <v>18</v>
      </c>
      <c r="D27" s="13">
        <v>0.16357714968201884</v>
      </c>
      <c r="H27" s="22"/>
    </row>
    <row r="28" spans="3:8" x14ac:dyDescent="0.25">
      <c r="C28" s="11" t="s">
        <v>12</v>
      </c>
      <c r="D28" s="13">
        <v>0.19</v>
      </c>
      <c r="H28" s="22"/>
    </row>
    <row r="29" spans="3:8" x14ac:dyDescent="0.25">
      <c r="C29" s="11" t="s">
        <v>15</v>
      </c>
      <c r="D29" s="13">
        <v>0.16295597940387266</v>
      </c>
      <c r="H29" s="22"/>
    </row>
    <row r="30" spans="3:8" x14ac:dyDescent="0.25">
      <c r="C30" s="11" t="s">
        <v>45</v>
      </c>
      <c r="D30" s="13">
        <v>0.19</v>
      </c>
      <c r="H30" s="22"/>
    </row>
    <row r="31" spans="3:8" x14ac:dyDescent="0.25">
      <c r="H31" s="22"/>
    </row>
    <row r="32" spans="3:8" x14ac:dyDescent="0.25">
      <c r="H32" s="22"/>
    </row>
    <row r="33" spans="3:8" x14ac:dyDescent="0.25">
      <c r="H33" s="22"/>
    </row>
    <row r="34" spans="3:8" x14ac:dyDescent="0.25">
      <c r="H34" s="22"/>
    </row>
    <row r="35" spans="3:8" x14ac:dyDescent="0.25">
      <c r="H35" s="22"/>
    </row>
    <row r="36" spans="3:8" x14ac:dyDescent="0.25">
      <c r="H36" s="22"/>
    </row>
    <row r="37" spans="3:8" x14ac:dyDescent="0.25">
      <c r="C37" s="14" t="s">
        <v>94</v>
      </c>
      <c r="H37" s="22"/>
    </row>
    <row r="38" spans="3:8" x14ac:dyDescent="0.25">
      <c r="C38" s="12" t="s">
        <v>46</v>
      </c>
      <c r="D38" s="11" t="s">
        <v>50</v>
      </c>
      <c r="H38" s="22"/>
    </row>
    <row r="39" spans="3:8" x14ac:dyDescent="0.25">
      <c r="C39" s="11" t="s">
        <v>10</v>
      </c>
      <c r="D39" s="10">
        <v>519396.39157242875</v>
      </c>
      <c r="H39" s="22"/>
    </row>
    <row r="40" spans="3:8" x14ac:dyDescent="0.25">
      <c r="C40" s="11" t="s">
        <v>11</v>
      </c>
      <c r="D40" s="10">
        <v>790434.13986261818</v>
      </c>
      <c r="H40" s="22"/>
    </row>
    <row r="41" spans="3:8" x14ac:dyDescent="0.25">
      <c r="C41" s="11" t="s">
        <v>45</v>
      </c>
      <c r="D41" s="10">
        <v>1309830.5314350468</v>
      </c>
      <c r="H41" s="22"/>
    </row>
    <row r="42" spans="3:8" x14ac:dyDescent="0.25">
      <c r="H42" s="22"/>
    </row>
    <row r="43" spans="3:8" x14ac:dyDescent="0.25">
      <c r="H43" s="22"/>
    </row>
    <row r="44" spans="3:8" x14ac:dyDescent="0.25">
      <c r="H44" s="22"/>
    </row>
    <row r="45" spans="3:8" x14ac:dyDescent="0.25">
      <c r="H45" s="22"/>
    </row>
    <row r="46" spans="3:8" x14ac:dyDescent="0.25">
      <c r="H46" s="22"/>
    </row>
    <row r="47" spans="3:8" x14ac:dyDescent="0.25">
      <c r="H47" s="22"/>
    </row>
    <row r="48" spans="3:8" x14ac:dyDescent="0.25">
      <c r="H48" s="22"/>
    </row>
    <row r="49" spans="8:8" x14ac:dyDescent="0.25">
      <c r="H49" s="22"/>
    </row>
    <row r="50" spans="8:8" x14ac:dyDescent="0.25">
      <c r="H50" s="22"/>
    </row>
    <row r="51" spans="8:8" x14ac:dyDescent="0.25">
      <c r="H51" s="22"/>
    </row>
  </sheetData>
  <pageMargins left="0.7" right="0.7" top="0.75" bottom="0.75" header="0.3" footer="0.3"/>
  <pageSetup orientation="portrait" r:id="rId4"/>
  <drawing r:id="rId5"/>
  <extLst>
    <ext xmlns:x14="http://schemas.microsoft.com/office/spreadsheetml/2009/9/main" uri="{A8765BA9-456A-4dab-B4F3-ACF838C121DE}">
      <x14:slicerList>
        <x14:slicer r:id="rId6"/>
      </x14:slicerList>
    </ext>
    <ext xmlns:x15="http://schemas.microsoft.com/office/spreadsheetml/2010/11/main" uri="{7E03D99C-DC04-49d9-9315-930204A7B6E9}">
      <x15:timelineRefs>
        <x15:timelineRef r:id="rId7"/>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Overview</vt:lpstr>
      <vt:lpstr>Content Tracker</vt:lpstr>
      <vt:lpstr>Summary Tables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Student - Muhammed Salik (P69007)</dc:creator>
  <cp:lastModifiedBy>Student - Muhammed Salik (P69007)</cp:lastModifiedBy>
  <dcterms:created xsi:type="dcterms:W3CDTF">2025-01-15T16:09:36Z</dcterms:created>
  <dcterms:modified xsi:type="dcterms:W3CDTF">2025-01-17T17:56:44Z</dcterms:modified>
</cp:coreProperties>
</file>