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ocumenttasks/documenttask1.xml" ContentType="application/vnd.ms-excel.documenttask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E7E2C813-0579-4A19-A6A3-1F49697C0D80}" xr6:coauthVersionLast="47" xr6:coauthVersionMax="47" xr10:uidLastSave="{00000000-0000-0000-0000-000000000000}"/>
  <bookViews>
    <workbookView xWindow="-108" yWindow="-108" windowWidth="23256" windowHeight="12456" xr2:uid="{493B1124-C14D-4E84-B90C-A093032590D5}"/>
  </bookViews>
  <sheets>
    <sheet name="may" sheetId="1" r:id="rId1"/>
  </sheets>
  <externalReferences>
    <externalReference r:id="rId2"/>
  </externalReferences>
  <definedNames>
    <definedName name="All">#REF!</definedName>
    <definedName name="Evening">#REF!</definedName>
    <definedName name="Morning">#REF!</definedName>
    <definedName name="Night">#REF!</definedName>
    <definedName name="Off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24" i="1" l="1"/>
  <c r="BB24" i="1"/>
  <c r="BA24" i="1"/>
  <c r="AZ24" i="1"/>
  <c r="AY24" i="1"/>
  <c r="AX24" i="1"/>
  <c r="BC23" i="1"/>
  <c r="BB23" i="1"/>
  <c r="BA23" i="1"/>
  <c r="AZ23" i="1"/>
  <c r="AY23" i="1"/>
  <c r="AX23" i="1"/>
  <c r="BC22" i="1"/>
  <c r="BB22" i="1"/>
  <c r="BA22" i="1"/>
  <c r="AZ22" i="1"/>
  <c r="AY22" i="1"/>
  <c r="AX22" i="1"/>
  <c r="BC21" i="1"/>
  <c r="BB21" i="1"/>
  <c r="BA21" i="1"/>
  <c r="AZ21" i="1"/>
  <c r="AY21" i="1"/>
  <c r="AX21" i="1"/>
  <c r="BC19" i="1"/>
  <c r="BB19" i="1"/>
  <c r="BA19" i="1"/>
  <c r="AZ19" i="1"/>
  <c r="AY19" i="1"/>
  <c r="AX19" i="1"/>
  <c r="BC18" i="1"/>
  <c r="BB18" i="1"/>
  <c r="BA18" i="1"/>
  <c r="AZ18" i="1"/>
  <c r="AY18" i="1"/>
  <c r="AX18" i="1"/>
  <c r="BC17" i="1"/>
  <c r="BB17" i="1"/>
  <c r="BA17" i="1"/>
  <c r="AZ17" i="1"/>
  <c r="AY17" i="1"/>
  <c r="AX17" i="1"/>
  <c r="BC16" i="1"/>
  <c r="BB16" i="1"/>
  <c r="BA16" i="1"/>
  <c r="AZ16" i="1"/>
  <c r="AY16" i="1"/>
  <c r="AX16" i="1"/>
  <c r="BC14" i="1"/>
  <c r="BB14" i="1"/>
  <c r="BA14" i="1"/>
  <c r="AZ14" i="1"/>
  <c r="AY14" i="1"/>
  <c r="AX14" i="1"/>
  <c r="BC13" i="1"/>
  <c r="BB13" i="1"/>
  <c r="BA13" i="1"/>
  <c r="AZ13" i="1"/>
  <c r="AY13" i="1"/>
  <c r="AX13" i="1"/>
  <c r="BC12" i="1"/>
  <c r="BB12" i="1"/>
  <c r="BA12" i="1"/>
  <c r="AZ12" i="1"/>
  <c r="AY12" i="1"/>
  <c r="AX12" i="1"/>
  <c r="BC11" i="1"/>
  <c r="BB11" i="1"/>
  <c r="BA11" i="1"/>
  <c r="AZ11" i="1"/>
  <c r="AY11" i="1"/>
  <c r="AX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tc={23D5AA0A-5487-40C0-ABD2-9992986C0506}</author>
    <author>tc={4D6DA0B7-A6DD-4562-B733-9DE2CFF4901F}</author>
    <author>tc={4B68C34D-56C2-4250-8454-D2FA8DC74DCF}</author>
    <author>tc={6237EA76-1C82-4031-B618-357119E8AA6D}</author>
    <author>Kamaluddin, Muhammad Hariz</author>
  </authors>
  <commentList>
    <comment ref="V11" authorId="0" shapeId="0" xr:uid="{23D5AA0A-5487-40C0-ABD2-9992986C0506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@Rajendram, Jonathan Kanan Apply AL for 1 day. Have confirmed with @Griffiths, Ivan  will replace me.</t>
      </text>
    </comment>
    <comment ref="AA11" authorId="1" shapeId="0" xr:uid="{4D6DA0B7-A6DD-4562-B733-9DE2CFF4901F}">
      <text>
        <t>[Threaded comment]
Your version of Excel allows you to read this threaded comment; however, any edits to it will get removed if the file is opened in a newer version of Excel. Learn more: https://go.microsoft.com/fwlink/?linkid=870924
Comment:
    @Rajendram, Jonathan Kanan @Radzi, Mohd Faiz Will stand in for me.</t>
      </text>
    </comment>
    <comment ref="AH12" authorId="2" shapeId="0" xr:uid="{4B68C34D-56C2-4250-8454-D2FA8DC74DCF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@Rajendram, Jonathan Kanan I have applied in the portal.</t>
      </text>
    </comment>
    <comment ref="T13" authorId="3" shapeId="0" xr:uid="{6237EA76-1C82-4031-B618-357119E8AA6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Applied for MTA date (9th May till 19th May) submitted on TIME OFF HR Dashboard </t>
      </text>
    </comment>
    <comment ref="L16" authorId="4" shapeId="0" xr:uid="{9C7CF615-A33F-4616-A15C-78E10A8AEB6A}">
      <text>
        <r>
          <rPr>
            <sz val="11"/>
            <color theme="1"/>
            <rFont val="Aptos Narrow"/>
            <family val="2"/>
            <scheme val="minor"/>
          </rPr>
          <t>Kamaluddin, Muhammad Hariz:
Night Shift Week</t>
        </r>
      </text>
    </comment>
    <comment ref="M16" authorId="4" shapeId="0" xr:uid="{A498FFD0-BD01-4CFB-9534-7D82894229E5}">
      <text>
        <r>
          <rPr>
            <sz val="11"/>
            <color theme="1"/>
            <rFont val="Aptos Narrow"/>
            <family val="2"/>
            <scheme val="minor"/>
          </rPr>
          <t>Kamaluddin, Muhammad Hariz:
Night Shift Week</t>
        </r>
      </text>
    </comment>
    <comment ref="N16" authorId="4" shapeId="0" xr:uid="{A60FD471-DEE1-4063-A365-087362537D8F}">
      <text>
        <r>
          <rPr>
            <sz val="11"/>
            <color theme="1"/>
            <rFont val="Aptos Narrow"/>
            <family val="2"/>
            <scheme val="minor"/>
          </rPr>
          <t>Kamaluddin, Muhammad Hariz:
Evening Shift Week</t>
        </r>
      </text>
    </comment>
    <comment ref="O16" authorId="4" shapeId="0" xr:uid="{74ADB000-EC95-4519-905F-C04A1250B167}">
      <text>
        <r>
          <rPr>
            <sz val="11"/>
            <color theme="1"/>
            <rFont val="Aptos Narrow"/>
            <family val="2"/>
            <scheme val="minor"/>
          </rPr>
          <t>Kamaluddin, Muhammad Hariz:
Evening Shift Week</t>
        </r>
      </text>
    </comment>
    <comment ref="P16" authorId="4" shapeId="0" xr:uid="{B2B43166-0575-4128-AC08-5310AC4033CB}">
      <text>
        <r>
          <rPr>
            <sz val="11"/>
            <color theme="1"/>
            <rFont val="Aptos Narrow"/>
            <family val="2"/>
            <scheme val="minor"/>
          </rPr>
          <t>Kamaluddin, Muhammad Hariz:
Evening Shift Week</t>
        </r>
      </text>
    </comment>
  </commentList>
</comments>
</file>

<file path=xl/sharedStrings.xml><?xml version="1.0" encoding="utf-8"?>
<sst xmlns="http://schemas.openxmlformats.org/spreadsheetml/2006/main" count="614" uniqueCount="82">
  <si>
    <t>WEEKENDS</t>
  </si>
  <si>
    <t>Thus&amp;Friday</t>
  </si>
  <si>
    <t>1,5,9</t>
  </si>
  <si>
    <t>Sat-Sun</t>
  </si>
  <si>
    <t>2,4,6,8,10</t>
  </si>
  <si>
    <t>Mon-Tues</t>
  </si>
  <si>
    <t>3,7,11,12</t>
  </si>
  <si>
    <t>Labour Day</t>
  </si>
  <si>
    <t>Wesak Day</t>
  </si>
  <si>
    <t>Agong's Birthday</t>
  </si>
  <si>
    <t>Team</t>
  </si>
  <si>
    <t>User ID</t>
  </si>
  <si>
    <t>Location</t>
  </si>
  <si>
    <t>Full Name</t>
  </si>
  <si>
    <t>Week 18</t>
  </si>
  <si>
    <t>Week 19</t>
  </si>
  <si>
    <t>Week 20</t>
  </si>
  <si>
    <t>Week 21</t>
  </si>
  <si>
    <t>Week 22</t>
  </si>
  <si>
    <t>Week 23</t>
  </si>
  <si>
    <t>Day</t>
  </si>
  <si>
    <t>Saturday</t>
  </si>
  <si>
    <t>Sunday</t>
  </si>
  <si>
    <t>Monday</t>
  </si>
  <si>
    <t>Tuesday</t>
  </si>
  <si>
    <t>Wednesday</t>
  </si>
  <si>
    <t>Thursday</t>
  </si>
  <si>
    <t>Friday</t>
  </si>
  <si>
    <t xml:space="preserve">Days Working from 1st May - 31st May </t>
  </si>
  <si>
    <t>OFF Day</t>
  </si>
  <si>
    <t>REST Day</t>
  </si>
  <si>
    <t>AL</t>
  </si>
  <si>
    <t>MC</t>
  </si>
  <si>
    <t>Half Day Off</t>
  </si>
  <si>
    <t>MTA</t>
  </si>
  <si>
    <t>Total TOIL from 1st 2025</t>
  </si>
  <si>
    <t>Used TOIL</t>
  </si>
  <si>
    <t>Remarks</t>
  </si>
  <si>
    <t>Date</t>
  </si>
  <si>
    <t>1/Alpha</t>
  </si>
  <si>
    <t xml:space="preserve"> (KL)</t>
  </si>
  <si>
    <t xml:space="preserve">Radzi, Mohd Faiz </t>
  </si>
  <si>
    <t>Evening</t>
  </si>
  <si>
    <t>Off</t>
  </si>
  <si>
    <t>REST</t>
  </si>
  <si>
    <t>Morning &amp; Cont 1st Evening</t>
  </si>
  <si>
    <t>Morning</t>
  </si>
  <si>
    <t>Night</t>
  </si>
  <si>
    <t>(PNG)</t>
  </si>
  <si>
    <t xml:space="preserve">Griffiths, Ivan </t>
  </si>
  <si>
    <t>Off / 2nd Half Evening</t>
  </si>
  <si>
    <t>REST / 2nd Half Evening</t>
  </si>
  <si>
    <t>Morning &amp; 2nd Half Evening</t>
  </si>
  <si>
    <t>TOIL</t>
  </si>
  <si>
    <t>2 Evening, 20 Morning, 13.5 Hours Evening &amp; 8 Hours Morning</t>
  </si>
  <si>
    <t xml:space="preserve">Mohamad Fairuz, Azatulnajihah </t>
  </si>
  <si>
    <t>Off / MTA</t>
  </si>
  <si>
    <t>REST / MTA</t>
  </si>
  <si>
    <t xml:space="preserve">Ajit Singh Sandhu </t>
  </si>
  <si>
    <t>2/Beta</t>
  </si>
  <si>
    <t xml:space="preserve">Kamaluddin, Muhammad Hariz </t>
  </si>
  <si>
    <t>21 Evening</t>
  </si>
  <si>
    <t xml:space="preserve">Ahmad, Nor'izzati Alwani </t>
  </si>
  <si>
    <t xml:space="preserve">Lekshmikanth, Sudersen </t>
  </si>
  <si>
    <t>Annavi, Yaashan Raj</t>
  </si>
  <si>
    <t>3/Charlie</t>
  </si>
  <si>
    <t>NA</t>
  </si>
  <si>
    <t>Abdul Razak, Naufal Shafiq</t>
  </si>
  <si>
    <t xml:space="preserve">Ong, Wei Cheng </t>
  </si>
  <si>
    <t>OFF</t>
  </si>
  <si>
    <t xml:space="preserve">Muhammad Farhan Azhar </t>
  </si>
  <si>
    <t>Legend</t>
  </si>
  <si>
    <t>Annual Leave</t>
  </si>
  <si>
    <t>Medical Leave</t>
  </si>
  <si>
    <t>Mandatory Time Away</t>
  </si>
  <si>
    <t>Defined as Saturday (Employment Act 1955 )</t>
  </si>
  <si>
    <t>Defined as Sunday  (Employment Act 1955 )</t>
  </si>
  <si>
    <t xml:space="preserve">Time off in lieu </t>
  </si>
  <si>
    <t>2nd Half Off</t>
  </si>
  <si>
    <t>Taking Leave in the 2nd Half of the shift</t>
  </si>
  <si>
    <t>Public Holidays MYS</t>
  </si>
  <si>
    <t>Festive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</si>
</sst>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dd/mm"/>
  </numFmts>
  <fonts count="2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u/>
      <sz val="11"/>
      <color rgb="FF000000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0"/>
      <name val="Aptos Narrow"/>
      <scheme val="minor"/>
    </font>
    <font>
      <sz val="11"/>
      <color rgb="FF002E3C"/>
      <name val="Aptos Narrow"/>
      <scheme val="minor"/>
    </font>
    <font>
      <sz val="11"/>
      <color theme="1"/>
      <name val="Aptos Narrow"/>
      <scheme val="minor"/>
    </font>
    <font>
      <sz val="11"/>
      <name val="Aptos Narrow"/>
      <scheme val="minor"/>
    </font>
    <font>
      <sz val="11"/>
      <color rgb="FF002E3C"/>
      <name val="Arial"/>
      <family val="2"/>
    </font>
    <font>
      <b/>
      <sz val="11"/>
      <color rgb="FF3F3F76"/>
      <name val="Aptos Narrow"/>
      <scheme val="minor"/>
    </font>
    <font>
      <sz val="11"/>
      <color rgb="FF002E3C"/>
      <name val="Arial"/>
    </font>
    <font>
      <b/>
      <sz val="11"/>
      <color rgb="FF3F3F76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b/>
      <strike/>
      <sz val="11"/>
      <color theme="1"/>
      <name val="Aptos Narrow"/>
      <family val="2"/>
      <scheme val="minor"/>
    </font>
    <font>
      <strike/>
      <sz val="11"/>
      <color rgb="FF002E3C"/>
      <name val="Arial"/>
      <family val="2"/>
    </font>
    <font>
      <strike/>
      <sz val="11"/>
      <name val="Aptos Narrow"/>
      <scheme val="minor"/>
    </font>
    <font>
      <strike/>
      <sz val="11"/>
      <color rgb="FF3F3F76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name val="Arial"/>
      <family val="2"/>
    </font>
    <font>
      <sz val="11"/>
      <name val="Arial"/>
    </font>
    <font>
      <b/>
      <i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2BCA0"/>
        <bgColor rgb="FFFFCC99"/>
      </patternFill>
    </fill>
    <fill>
      <patternFill patternType="solid">
        <fgColor rgb="FF7030A0"/>
        <bgColor indexed="64"/>
      </patternFill>
    </fill>
    <fill>
      <patternFill patternType="solid">
        <fgColor rgb="FFE9F19B"/>
        <bgColor rgb="FFFFCC99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E2BCA0"/>
        <bgColor indexed="64"/>
      </patternFill>
    </fill>
    <fill>
      <patternFill patternType="solid">
        <fgColor rgb="FFE9F19B"/>
        <bgColor indexed="64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7F7F7F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  <xf numFmtId="0" fontId="6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0" xfId="0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4" fillId="7" borderId="4" xfId="0" applyFont="1" applyFill="1" applyBorder="1" applyAlignment="1">
      <alignment horizontal="left" vertical="center"/>
    </xf>
    <xf numFmtId="0" fontId="4" fillId="7" borderId="4" xfId="0" applyFont="1" applyFill="1" applyBorder="1" applyAlignment="1">
      <alignment horizontal="center" vertical="center"/>
    </xf>
    <xf numFmtId="0" fontId="8" fillId="8" borderId="0" xfId="4" applyFont="1" applyFill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17" fontId="4" fillId="5" borderId="8" xfId="0" applyNumberFormat="1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17" fontId="5" fillId="9" borderId="9" xfId="0" applyNumberFormat="1" applyFont="1" applyFill="1" applyBorder="1" applyAlignment="1">
      <alignment horizontal="center" vertical="center"/>
    </xf>
    <xf numFmtId="17" fontId="4" fillId="5" borderId="0" xfId="0" applyNumberFormat="1" applyFont="1" applyFill="1" applyAlignment="1">
      <alignment horizontal="center" vertical="center"/>
    </xf>
    <xf numFmtId="17" fontId="10" fillId="9" borderId="10" xfId="0" applyNumberFormat="1" applyFont="1" applyFill="1" applyBorder="1" applyAlignment="1">
      <alignment horizontal="center" vertical="center"/>
    </xf>
    <xf numFmtId="17" fontId="9" fillId="5" borderId="11" xfId="0" applyNumberFormat="1" applyFont="1" applyFill="1" applyBorder="1" applyAlignment="1">
      <alignment horizontal="center" vertical="center"/>
    </xf>
    <xf numFmtId="17" fontId="9" fillId="5" borderId="0" xfId="0" applyNumberFormat="1" applyFont="1" applyFill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17" fontId="9" fillId="10" borderId="0" xfId="0" applyNumberFormat="1" applyFont="1" applyFill="1" applyAlignment="1">
      <alignment horizontal="center" vertical="center"/>
    </xf>
    <xf numFmtId="17" fontId="4" fillId="11" borderId="9" xfId="0" applyNumberFormat="1" applyFont="1" applyFill="1" applyBorder="1" applyAlignment="1">
      <alignment horizontal="center" vertical="center"/>
    </xf>
    <xf numFmtId="17" fontId="4" fillId="11" borderId="13" xfId="0" applyNumberFormat="1" applyFont="1" applyFill="1" applyBorder="1" applyAlignment="1">
      <alignment horizontal="center" vertical="center"/>
    </xf>
    <xf numFmtId="17" fontId="4" fillId="11" borderId="14" xfId="0" applyNumberFormat="1" applyFont="1" applyFill="1" applyBorder="1" applyAlignment="1">
      <alignment horizontal="center" vertical="center"/>
    </xf>
    <xf numFmtId="17" fontId="9" fillId="10" borderId="15" xfId="0" applyNumberFormat="1" applyFont="1" applyFill="1" applyBorder="1" applyAlignment="1">
      <alignment horizontal="center" vertical="center"/>
    </xf>
    <xf numFmtId="17" fontId="4" fillId="11" borderId="16" xfId="0" applyNumberFormat="1" applyFont="1" applyFill="1" applyBorder="1" applyAlignment="1">
      <alignment horizontal="center" vertical="center"/>
    </xf>
    <xf numFmtId="17" fontId="4" fillId="11" borderId="17" xfId="0" applyNumberFormat="1" applyFont="1" applyFill="1" applyBorder="1" applyAlignment="1">
      <alignment horizontal="center" vertical="center"/>
    </xf>
    <xf numFmtId="17" fontId="10" fillId="9" borderId="0" xfId="0" applyNumberFormat="1" applyFont="1" applyFill="1" applyAlignment="1">
      <alignment horizontal="center" vertical="center"/>
    </xf>
    <xf numFmtId="17" fontId="4" fillId="11" borderId="13" xfId="0" applyNumberFormat="1" applyFont="1" applyFill="1" applyBorder="1" applyAlignment="1">
      <alignment horizontal="center" vertical="center"/>
    </xf>
    <xf numFmtId="17" fontId="9" fillId="10" borderId="3" xfId="0" applyNumberFormat="1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164" fontId="9" fillId="12" borderId="8" xfId="0" applyNumberFormat="1" applyFont="1" applyFill="1" applyBorder="1" applyAlignment="1">
      <alignment horizontal="center" vertical="center"/>
    </xf>
    <xf numFmtId="17" fontId="5" fillId="9" borderId="8" xfId="0" applyNumberFormat="1" applyFont="1" applyFill="1" applyBorder="1" applyAlignment="1">
      <alignment horizontal="center" vertical="center"/>
    </xf>
    <xf numFmtId="164" fontId="9" fillId="12" borderId="18" xfId="0" applyNumberFormat="1" applyFont="1" applyFill="1" applyBorder="1" applyAlignment="1">
      <alignment horizontal="center" vertical="center"/>
    </xf>
    <xf numFmtId="0" fontId="3" fillId="3" borderId="19" xfId="2" applyBorder="1" applyAlignment="1">
      <alignment horizontal="center" vertical="center" wrapText="1"/>
    </xf>
    <xf numFmtId="0" fontId="3" fillId="3" borderId="1" xfId="2" applyAlignment="1">
      <alignment horizontal="center" vertical="center" wrapText="1"/>
    </xf>
    <xf numFmtId="0" fontId="0" fillId="7" borderId="20" xfId="0" applyFill="1" applyBorder="1" applyAlignment="1">
      <alignment horizontal="center" vertical="center"/>
    </xf>
    <xf numFmtId="165" fontId="4" fillId="12" borderId="8" xfId="0" applyNumberFormat="1" applyFont="1" applyFill="1" applyBorder="1" applyAlignment="1">
      <alignment horizontal="center" vertical="center"/>
    </xf>
    <xf numFmtId="165" fontId="4" fillId="12" borderId="4" xfId="0" applyNumberFormat="1" applyFont="1" applyFill="1" applyBorder="1" applyAlignment="1">
      <alignment horizontal="center" vertical="center"/>
    </xf>
    <xf numFmtId="0" fontId="3" fillId="3" borderId="21" xfId="2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11" fillId="9" borderId="8" xfId="0" applyFont="1" applyFill="1" applyBorder="1" applyAlignment="1">
      <alignment horizontal="center" vertical="center"/>
    </xf>
    <xf numFmtId="0" fontId="11" fillId="9" borderId="8" xfId="0" applyFont="1" applyFill="1" applyBorder="1" applyAlignment="1">
      <alignment horizontal="center" vertical="center"/>
    </xf>
    <xf numFmtId="0" fontId="11" fillId="9" borderId="10" xfId="0" applyFont="1" applyFill="1" applyBorder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2" fillId="9" borderId="4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3" fillId="13" borderId="8" xfId="0" applyFont="1" applyFill="1" applyBorder="1" applyAlignment="1">
      <alignment horizontal="center" vertical="center"/>
    </xf>
    <xf numFmtId="0" fontId="14" fillId="14" borderId="23" xfId="0" applyFont="1" applyFill="1" applyBorder="1" applyAlignment="1">
      <alignment horizontal="center"/>
    </xf>
    <xf numFmtId="0" fontId="0" fillId="15" borderId="8" xfId="0" applyFill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17" fontId="4" fillId="10" borderId="8" xfId="0" applyNumberFormat="1" applyFont="1" applyFill="1" applyBorder="1" applyAlignment="1">
      <alignment horizontal="center" vertical="center"/>
    </xf>
    <xf numFmtId="0" fontId="7" fillId="15" borderId="8" xfId="0" applyFont="1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14" fillId="14" borderId="24" xfId="0" applyFont="1" applyFill="1" applyBorder="1" applyAlignment="1">
      <alignment horizontal="center" vertical="center"/>
    </xf>
    <xf numFmtId="0" fontId="2" fillId="2" borderId="1" xfId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1" fillId="17" borderId="8" xfId="0" applyFont="1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15" fillId="2" borderId="1" xfId="1" applyFont="1" applyAlignment="1">
      <alignment horizontal="center" vertical="center"/>
    </xf>
    <xf numFmtId="17" fontId="4" fillId="10" borderId="26" xfId="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14" borderId="23" xfId="0" applyFont="1" applyFill="1" applyBorder="1" applyAlignment="1">
      <alignment horizontal="center"/>
    </xf>
    <xf numFmtId="0" fontId="16" fillId="14" borderId="23" xfId="0" applyFont="1" applyFill="1" applyBorder="1"/>
    <xf numFmtId="0" fontId="16" fillId="14" borderId="8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12" fillId="9" borderId="8" xfId="0" applyFont="1" applyFill="1" applyBorder="1" applyAlignment="1">
      <alignment horizontal="center" vertical="center"/>
    </xf>
    <xf numFmtId="0" fontId="11" fillId="9" borderId="22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14" fillId="16" borderId="4" xfId="0" applyFont="1" applyFill="1" applyBorder="1" applyAlignment="1">
      <alignment horizontal="center"/>
    </xf>
    <xf numFmtId="0" fontId="17" fillId="2" borderId="1" xfId="1" applyFont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18" fillId="7" borderId="8" xfId="0" applyFont="1" applyFill="1" applyBorder="1" applyAlignment="1">
      <alignment horizontal="center" vertical="center"/>
    </xf>
    <xf numFmtId="0" fontId="19" fillId="0" borderId="6" xfId="0" applyFont="1" applyBorder="1" applyAlignment="1">
      <alignment vertical="center"/>
    </xf>
    <xf numFmtId="0" fontId="19" fillId="0" borderId="4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20" fillId="14" borderId="23" xfId="0" applyFont="1" applyFill="1" applyBorder="1" applyAlignment="1">
      <alignment horizontal="center" vertical="center"/>
    </xf>
    <xf numFmtId="0" fontId="20" fillId="14" borderId="8" xfId="0" applyFont="1" applyFill="1" applyBorder="1" applyAlignment="1">
      <alignment horizontal="center" vertical="center"/>
    </xf>
    <xf numFmtId="0" fontId="21" fillId="13" borderId="8" xfId="0" applyFont="1" applyFill="1" applyBorder="1" applyAlignment="1">
      <alignment horizontal="center" vertical="center"/>
    </xf>
    <xf numFmtId="0" fontId="22" fillId="2" borderId="1" xfId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11" fillId="9" borderId="27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4" fillId="14" borderId="4" xfId="0" applyFont="1" applyFill="1" applyBorder="1"/>
    <xf numFmtId="0" fontId="13" fillId="13" borderId="4" xfId="0" applyFont="1" applyFill="1" applyBorder="1" applyAlignment="1">
      <alignment horizontal="center" vertical="center"/>
    </xf>
    <xf numFmtId="0" fontId="25" fillId="18" borderId="28" xfId="0" applyFont="1" applyFill="1" applyBorder="1" applyAlignment="1">
      <alignment horizontal="center" vertical="center"/>
    </xf>
    <xf numFmtId="0" fontId="24" fillId="14" borderId="4" xfId="0" applyFont="1" applyFill="1" applyBorder="1" applyAlignment="1">
      <alignment horizontal="center"/>
    </xf>
    <xf numFmtId="0" fontId="25" fillId="14" borderId="4" xfId="0" applyFont="1" applyFill="1" applyBorder="1"/>
    <xf numFmtId="0" fontId="25" fillId="14" borderId="4" xfId="0" applyFont="1" applyFill="1" applyBorder="1" applyAlignment="1">
      <alignment horizontal="center"/>
    </xf>
    <xf numFmtId="0" fontId="0" fillId="4" borderId="8" xfId="3" applyFont="1" applyBorder="1" applyAlignment="1">
      <alignment horizontal="center" vertical="center"/>
    </xf>
    <xf numFmtId="0" fontId="26" fillId="8" borderId="8" xfId="4" applyFont="1" applyFill="1" applyBorder="1" applyAlignment="1">
      <alignment horizontal="center" vertical="center"/>
    </xf>
    <xf numFmtId="16" fontId="27" fillId="8" borderId="8" xfId="4" applyNumberFormat="1" applyFont="1" applyFill="1" applyBorder="1" applyAlignment="1">
      <alignment horizontal="center" vertical="center"/>
    </xf>
  </cellXfs>
  <cellStyles count="5">
    <cellStyle name="Calculation" xfId="2" builtinId="22"/>
    <cellStyle name="Hyperlink" xfId="4" builtinId="8"/>
    <cellStyle name="Input" xfId="1" builtinId="20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ocumenttasks/documenttask1.xml><?xml version="1.0" encoding="utf-8"?>
<Tasks xmlns="http://schemas.microsoft.com/office/tasks/2019/documenttasks">
  <Task id="{9FF96B9D-18E1-4BE5-B17F-C00B7EB3DD79}">
    <Anchor>
      <Comment id="{23D5AA0A-5487-40C0-ABD2-9992986C0506}"/>
    </Anchor>
    <History>
      <Event time="2025-05-09T10:47:48.64" id="{F1FB0273-4E80-4578-89EE-54C1F5205E2E}">
        <Attribution userId="S::ha2radz@ztb.icb.commerzbank.com::0012c9df-c4db-4c19-ba0f-250e80ae1638" userName="Radzi, Mohd Faiz" userProvider="AD"/>
        <Anchor>
          <Comment id="{23D5AA0A-5487-40C0-ABD2-9992986C0506}"/>
        </Anchor>
        <Create/>
      </Event>
      <Event time="2025-05-09T10:47:48.64" id="{8B812A56-A411-448F-A33C-D7B8C06A0733}">
        <Attribution userId="S::ha2radz@ztb.icb.commerzbank.com::0012c9df-c4db-4c19-ba0f-250e80ae1638" userName="Radzi, Mohd Faiz" userProvider="AD"/>
        <Anchor>
          <Comment id="{23D5AA0A-5487-40C0-ABD2-9992986C0506}"/>
        </Anchor>
        <Assign userId="S::HA2RAJN@ztb.icb.commerzbank.com::4bcfa8dc-45d2-40a3-b05a-ff2c20c02492" userName="Rajendram, Jonathan Kanan" userProvider="AD"/>
      </Event>
      <Event time="2025-05-09T10:47:48.64" id="{84750B24-EE40-4D1C-8275-0E43EB195703}">
        <Attribution userId="S::ha2radz@ztb.icb.commerzbank.com::0012c9df-c4db-4c19-ba0f-250e80ae1638" userName="Radzi, Mohd Faiz" userProvider="AD"/>
        <Anchor>
          <Comment id="{23D5AA0A-5487-40C0-ABD2-9992986C0506}"/>
        </Anchor>
        <SetTitle title="@Rajendram, Jonathan Kanan Apply AL for 1 day. Have confirmed with @Griffiths, Ivan will replace me."/>
      </Event>
    </History>
  </Task>
  <Task id="{4099EDA7-0B20-43DD-8D0B-F948E1D83098}">
    <Anchor>
      <Comment id="{4B68C34D-56C2-4250-8454-D2FA8DC74DCF}"/>
    </Anchor>
    <History>
      <Event time="2025-05-11T06:56:12.66" id="{8C4C219B-D122-4D47-B77D-B1F67E07DB30}">
        <Attribution userId="S::ha2grif@ztb.icb.commerzbank.com::ef9e5073-19bf-410d-8fd9-f0bbd1342c51" userName="Griffiths, Ivan" userProvider="AD"/>
        <Anchor>
          <Comment id="{4B68C34D-56C2-4250-8454-D2FA8DC74DCF}"/>
        </Anchor>
        <Create/>
      </Event>
      <Event time="2025-05-11T06:56:12.66" id="{0C786EB5-AE3D-4E54-A710-68BAB2879637}">
        <Attribution userId="S::ha2grif@ztb.icb.commerzbank.com::ef9e5073-19bf-410d-8fd9-f0bbd1342c51" userName="Griffiths, Ivan" userProvider="AD"/>
        <Anchor>
          <Comment id="{4B68C34D-56C2-4250-8454-D2FA8DC74DCF}"/>
        </Anchor>
        <Assign userId="S::HA2RAJN@ztb.icb.commerzbank.com::4bcfa8dc-45d2-40a3-b05a-ff2c20c02492" userName="Rajendram, Jonathan Kanan" userProvider="AD"/>
      </Event>
      <Event time="2025-05-11T06:56:12.66" id="{5C377E73-44C8-4FFE-89F8-B86755233ABB}">
        <Attribution userId="S::ha2grif@ztb.icb.commerzbank.com::ef9e5073-19bf-410d-8fd9-f0bbd1342c51" userName="Griffiths, Ivan" userProvider="AD"/>
        <Anchor>
          <Comment id="{4B68C34D-56C2-4250-8454-D2FA8DC74DCF}"/>
        </Anchor>
        <SetTitle title="@Rajendram, Jonathan Kanan I have applied in the portal."/>
      </Event>
      <Event time="2025-05-11T06:56:16.88" id="{1F9F4B01-D967-4EF0-83F6-BF6BC5304100}">
        <Attribution userId="S::ha2grif@ztb.icb.commerzbank.com::ef9e5073-19bf-410d-8fd9-f0bbd1342c51" userName="Griffiths, Ivan" userProvider="AD"/>
        <Progress percentComplete="100"/>
      </Event>
      <Event time="2025-05-11T06:56:20.44" id="{5B0BF440-F5A1-438B-9E59-36A16E4F798D}">
        <Attribution userId="S::ha2grif@ztb.icb.commerzbank.com::ef9e5073-19bf-410d-8fd9-f0bbd1342c51" userName="Griffiths, Ivan" userProvider="AD"/>
        <Progress percentComplete="0"/>
      </Event>
    </History>
  </Task>
</Task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may.csv" TargetMode="External"/><Relationship Id="rId1" Type="http://schemas.openxmlformats.org/officeDocument/2006/relationships/externalLinkPath" Target="ma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2. December"/>
      <sheetName val="1. January"/>
      <sheetName val="2. February"/>
      <sheetName val="3. March"/>
      <sheetName val="4. April"/>
      <sheetName val="may"/>
      <sheetName val="6. June"/>
      <sheetName val="7. July"/>
      <sheetName val="8. Aug"/>
      <sheetName val="9. Sept"/>
      <sheetName val="10. Oct"/>
      <sheetName val="11. Nov"/>
      <sheetName val="12. De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riffiths, Ivan" id="{B986B29E-8D36-48DF-99CF-5B19937D8BF6}" userId="HA2GRIF@ztb.icb.commerzbank.com" providerId="PeoplePicker"/>
  <person displayName="Radzi, Mohd Faiz" id="{8E469899-9B32-4A54-9467-A3B3EED83526}" userId="HA2RADZ@ztb.icb.commerzbank.com" providerId="PeoplePicker"/>
  <person displayName="Rajendram, Jonathan Kanan" id="{600B4B4D-836D-4813-82BA-EFB980E0C295}" userId="HA2RAJN@ztb.icb.commerzbank.com" providerId="PeoplePicker"/>
  <person displayName="Griffiths, Ivan" id="{6574180B-A141-4020-AB20-AB6C12752B8F}" userId="S::ha2grif@ztb.icb.commerzbank.com::ef9e5073-19bf-410d-8fd9-f0bbd1342c51" providerId="AD"/>
  <person displayName="Mohamad Fairuz, Azatulnajihah" id="{33BA3F85-1107-492B-8816-BECB9EF4E49F}" userId="S::ha2mork@ztb.icb.commerzbank.com::6547c36f-301a-43e9-ab37-e169d614a2a0" providerId="AD"/>
  <person displayName="Radzi, Mohd Faiz" id="{A59E00D2-61BC-4951-A4C7-50B3BFB6DF22}" userId="S::ha2radz@ztb.icb.commerzbank.com::0012c9df-c4db-4c19-ba0f-250e80ae163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11" dT="2025-05-09T10:47:48.78" personId="{A59E00D2-61BC-4951-A4C7-50B3BFB6DF22}" id="{23D5AA0A-5487-40C0-ABD2-9992986C0506}">
    <text>@Rajendram, Jonathan Kanan Apply AL for 1 day. Have confirmed with @Griffiths, Ivan  will replace me.</text>
    <mentions>
      <mention mentionpersonId="{600B4B4D-836D-4813-82BA-EFB980E0C295}" mentionId="{E7C06693-E7D2-4682-989A-B52F01088791}" startIndex="0" length="26"/>
      <mention mentionpersonId="{B986B29E-8D36-48DF-99CF-5B19937D8BF6}" mentionId="{E181FB52-5EA6-414A-B2DA-ED6DE89FC144}" startIndex="67" length="16"/>
    </mentions>
  </threadedComment>
  <threadedComment ref="AA11" dT="2025-05-11T01:21:17.93" personId="{6574180B-A141-4020-AB20-AB6C12752B8F}" id="{4D6DA0B7-A6DD-4562-B733-9DE2CFF4901F}">
    <text>@Rajendram, Jonathan Kanan @Radzi, Mohd Faiz Will stand in for me.</text>
    <mentions>
      <mention mentionpersonId="{600B4B4D-836D-4813-82BA-EFB980E0C295}" mentionId="{51993561-3D04-4A7C-B653-DD406B4A58DD}" startIndex="0" length="26"/>
      <mention mentionpersonId="{8E469899-9B32-4A54-9467-A3B3EED83526}" mentionId="{50B0A403-ECB1-429D-A553-55C417C5B1D3}" startIndex="27" length="17"/>
    </mentions>
  </threadedComment>
  <threadedComment ref="AH12" dT="2025-05-11T06:56:12.77" personId="{6574180B-A141-4020-AB20-AB6C12752B8F}" id="{4B68C34D-56C2-4250-8454-D2FA8DC74DCF}">
    <text>@Rajendram, Jonathan Kanan I have applied in the portal.</text>
    <mentions>
      <mention mentionpersonId="{600B4B4D-836D-4813-82BA-EFB980E0C295}" mentionId="{2E7EE709-F0F2-44AB-A05F-425270900D10}" startIndex="0" length="26"/>
    </mentions>
  </threadedComment>
  <threadedComment ref="T13" dT="2025-03-05T17:49:13.13" personId="{33BA3F85-1107-492B-8816-BECB9EF4E49F}" id="{6237EA76-1C82-4031-B618-357119E8AA6D}">
    <text xml:space="preserve">Applied for MTA date (9th May till 19th May) submitted on TIME OFF HR Dashboard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ublicholidays.com.my/agongs-birthday/" TargetMode="External"/><Relationship Id="rId7" Type="http://schemas.microsoft.com/office/2019/04/relationships/documenttask" Target="../documenttasks/documenttask1.xml"/><Relationship Id="rId2" Type="http://schemas.openxmlformats.org/officeDocument/2006/relationships/hyperlink" Target="https://publicholidays.com.my/wesak-day/" TargetMode="External"/><Relationship Id="rId1" Type="http://schemas.openxmlformats.org/officeDocument/2006/relationships/hyperlink" Target="https://publicholidays.com.my/labour-day/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5946A-C71D-4787-8309-24A89212D056}">
  <sheetPr>
    <tabColor theme="0" tint="-0.249977111117893"/>
  </sheetPr>
  <dimension ref="A1:BI38"/>
  <sheetViews>
    <sheetView showGridLines="0" tabSelected="1" zoomScale="55" zoomScaleNormal="55" workbookViewId="0">
      <pane xSplit="5" ySplit="9" topLeftCell="X10" activePane="bottomRight" state="frozen"/>
      <selection pane="topRight" activeCell="E1" sqref="E1"/>
      <selection pane="bottomLeft" activeCell="A11" sqref="A11"/>
      <selection pane="bottomRight" activeCell="AA13" sqref="AA13"/>
    </sheetView>
  </sheetViews>
  <sheetFormatPr defaultColWidth="6.5546875" defaultRowHeight="14.4" x14ac:dyDescent="0.3"/>
  <cols>
    <col min="1" max="1" width="3.33203125" style="1" bestFit="1" customWidth="1"/>
    <col min="2" max="2" width="16.44140625" style="1" bestFit="1" customWidth="1"/>
    <col min="3" max="3" width="40" style="1" bestFit="1" customWidth="1"/>
    <col min="4" max="4" width="8.88671875" style="1" bestFit="1" customWidth="1"/>
    <col min="5" max="5" width="29.88671875" style="1" bestFit="1" customWidth="1"/>
    <col min="6" max="6" width="9" style="1" bestFit="1" customWidth="1"/>
    <col min="7" max="9" width="8.88671875" style="1" bestFit="1" customWidth="1"/>
    <col min="10" max="10" width="11.5546875" style="1" bestFit="1" customWidth="1"/>
    <col min="11" max="11" width="7.44140625" style="3" bestFit="1" customWidth="1"/>
    <col min="12" max="12" width="10.6640625" style="1" bestFit="1" customWidth="1"/>
    <col min="13" max="13" width="8.88671875" style="1" bestFit="1" customWidth="1"/>
    <col min="14" max="15" width="24.88671875" style="1" bestFit="1" customWidth="1"/>
    <col min="16" max="16" width="24.88671875" style="4" bestFit="1" customWidth="1"/>
    <col min="17" max="17" width="8.44140625" style="4" bestFit="1" customWidth="1"/>
    <col min="18" max="18" width="11.5546875" style="1" bestFit="1" customWidth="1"/>
    <col min="19" max="19" width="9.33203125" style="1" bestFit="1" customWidth="1"/>
    <col min="20" max="20" width="8" style="1" bestFit="1" customWidth="1"/>
    <col min="21" max="21" width="9" style="1" bestFit="1" customWidth="1"/>
    <col min="22" max="22" width="8" style="1" bestFit="1" customWidth="1"/>
    <col min="23" max="23" width="10.33203125" style="1" bestFit="1" customWidth="1"/>
    <col min="24" max="24" width="12.88671875" style="1" bestFit="1" customWidth="1"/>
    <col min="25" max="25" width="11.5546875" style="1" bestFit="1" customWidth="1"/>
    <col min="26" max="26" width="9.33203125" style="1" bestFit="1" customWidth="1"/>
    <col min="27" max="27" width="8" style="1" bestFit="1" customWidth="1"/>
    <col min="28" max="28" width="9" style="1" bestFit="1" customWidth="1"/>
    <col min="29" max="29" width="8" style="1" bestFit="1" customWidth="1"/>
    <col min="30" max="30" width="10" style="1" bestFit="1" customWidth="1"/>
    <col min="31" max="31" width="8.44140625" style="1" bestFit="1" customWidth="1"/>
    <col min="32" max="32" width="11.5546875" style="1" bestFit="1" customWidth="1"/>
    <col min="33" max="33" width="9.33203125" style="1" bestFit="1" customWidth="1"/>
    <col min="34" max="34" width="8" style="1" bestFit="1" customWidth="1"/>
    <col min="35" max="35" width="9" style="1" bestFit="1" customWidth="1"/>
    <col min="36" max="36" width="8" style="1" bestFit="1" customWidth="1"/>
    <col min="37" max="37" width="8.109375" style="1" bestFit="1" customWidth="1"/>
    <col min="38" max="38" width="8.44140625" style="1" bestFit="1" customWidth="1"/>
    <col min="39" max="39" width="11.5546875" style="1" bestFit="1" customWidth="1"/>
    <col min="40" max="40" width="9.33203125" style="1" bestFit="1" customWidth="1"/>
    <col min="41" max="41" width="8" style="1" bestFit="1" customWidth="1"/>
    <col min="42" max="42" width="9" style="1" customWidth="1"/>
    <col min="43" max="43" width="7.44140625" style="5" bestFit="1" customWidth="1"/>
    <col min="44" max="44" width="8" style="1" bestFit="1" customWidth="1"/>
    <col min="45" max="45" width="15.44140625" style="1" bestFit="1" customWidth="1"/>
    <col min="46" max="46" width="8.44140625" style="1" bestFit="1" customWidth="1"/>
    <col min="47" max="47" width="11.5546875" style="1" bestFit="1" customWidth="1"/>
    <col min="48" max="48" width="9.33203125" style="1" bestFit="1" customWidth="1"/>
    <col min="49" max="49" width="57.109375" style="1" bestFit="1" customWidth="1"/>
    <col min="50" max="50" width="7.88671875" style="1" bestFit="1" customWidth="1"/>
    <col min="51" max="51" width="8.88671875" style="1" bestFit="1" customWidth="1"/>
    <col min="52" max="52" width="3.109375" style="1" bestFit="1" customWidth="1"/>
    <col min="53" max="53" width="3.88671875" style="1" bestFit="1" customWidth="1"/>
    <col min="54" max="54" width="10.88671875" style="1" bestFit="1" customWidth="1"/>
    <col min="55" max="55" width="4.44140625" style="1" bestFit="1" customWidth="1"/>
    <col min="56" max="56" width="21.109375" style="1" bestFit="1" customWidth="1"/>
    <col min="57" max="57" width="9.5546875" style="1" bestFit="1" customWidth="1"/>
    <col min="58" max="58" width="8.5546875" style="1" bestFit="1" customWidth="1"/>
    <col min="59" max="16384" width="6.5546875" style="1"/>
  </cols>
  <sheetData>
    <row r="1" spans="1:59" x14ac:dyDescent="0.3">
      <c r="B1" s="2" t="s">
        <v>0</v>
      </c>
      <c r="C1" s="2"/>
    </row>
    <row r="2" spans="1:59" x14ac:dyDescent="0.3">
      <c r="B2" s="6" t="s">
        <v>1</v>
      </c>
      <c r="C2" s="7" t="s">
        <v>2</v>
      </c>
    </row>
    <row r="3" spans="1:59" x14ac:dyDescent="0.3">
      <c r="B3" s="6" t="s">
        <v>3</v>
      </c>
      <c r="C3" s="7" t="s">
        <v>4</v>
      </c>
    </row>
    <row r="4" spans="1:59" x14ac:dyDescent="0.3">
      <c r="B4" s="6" t="s">
        <v>5</v>
      </c>
      <c r="C4" s="7" t="s">
        <v>6</v>
      </c>
    </row>
    <row r="5" spans="1:59" x14ac:dyDescent="0.3">
      <c r="L5" s="8" t="s">
        <v>7</v>
      </c>
      <c r="W5" s="8" t="s">
        <v>8</v>
      </c>
      <c r="AS5" s="8" t="s">
        <v>9</v>
      </c>
    </row>
    <row r="6" spans="1:59" x14ac:dyDescent="0.3">
      <c r="A6" s="9"/>
      <c r="B6" s="10" t="s">
        <v>10</v>
      </c>
      <c r="C6" s="11" t="s">
        <v>11</v>
      </c>
      <c r="D6" s="12" t="s">
        <v>12</v>
      </c>
      <c r="E6" s="13" t="s">
        <v>13</v>
      </c>
      <c r="F6" s="14">
        <v>45748</v>
      </c>
      <c r="G6" s="15"/>
      <c r="H6" s="15"/>
      <c r="I6" s="15"/>
      <c r="J6" s="15"/>
      <c r="K6" s="16">
        <v>45778</v>
      </c>
      <c r="L6" s="17">
        <v>45778</v>
      </c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8">
        <v>45809</v>
      </c>
      <c r="AR6" s="19">
        <v>45809</v>
      </c>
      <c r="AS6" s="20"/>
      <c r="AT6" s="20"/>
      <c r="AU6" s="20"/>
      <c r="AV6" s="20"/>
    </row>
    <row r="7" spans="1:59" x14ac:dyDescent="0.3">
      <c r="A7" s="21"/>
      <c r="B7" s="22"/>
      <c r="C7" s="23"/>
      <c r="D7" s="23"/>
      <c r="E7" s="24"/>
      <c r="F7" s="25"/>
      <c r="G7" s="25"/>
      <c r="H7" s="26"/>
      <c r="I7" s="27"/>
      <c r="J7" s="28"/>
      <c r="K7" s="16"/>
      <c r="L7" s="26" t="s">
        <v>14</v>
      </c>
      <c r="M7" s="27"/>
      <c r="N7" s="27"/>
      <c r="O7" s="27"/>
      <c r="P7" s="25" t="s">
        <v>15</v>
      </c>
      <c r="Q7" s="25"/>
      <c r="R7" s="25"/>
      <c r="S7" s="25"/>
      <c r="T7" s="25"/>
      <c r="U7" s="25"/>
      <c r="V7" s="29"/>
      <c r="W7" s="26" t="s">
        <v>16</v>
      </c>
      <c r="X7" s="27"/>
      <c r="Y7" s="27"/>
      <c r="Z7" s="27"/>
      <c r="AA7" s="27"/>
      <c r="AB7" s="27"/>
      <c r="AC7" s="27"/>
      <c r="AD7" s="25" t="s">
        <v>17</v>
      </c>
      <c r="AE7" s="25"/>
      <c r="AF7" s="25"/>
      <c r="AG7" s="25"/>
      <c r="AH7" s="25"/>
      <c r="AI7" s="25"/>
      <c r="AJ7" s="29"/>
      <c r="AK7" s="30" t="s">
        <v>18</v>
      </c>
      <c r="AL7" s="31"/>
      <c r="AM7" s="31"/>
      <c r="AN7" s="31"/>
      <c r="AO7" s="31"/>
      <c r="AP7" s="31"/>
      <c r="AQ7" s="32"/>
      <c r="AR7" s="33"/>
      <c r="AS7" s="34" t="s">
        <v>19</v>
      </c>
      <c r="AT7" s="34"/>
      <c r="AU7" s="34"/>
      <c r="AV7" s="34"/>
    </row>
    <row r="8" spans="1:59" ht="15" customHeight="1" x14ac:dyDescent="0.3">
      <c r="A8" s="21"/>
      <c r="B8" s="35" t="s">
        <v>20</v>
      </c>
      <c r="C8" s="36"/>
      <c r="D8" s="36"/>
      <c r="E8" s="37"/>
      <c r="F8" s="38" t="s">
        <v>21</v>
      </c>
      <c r="G8" s="38" t="s">
        <v>22</v>
      </c>
      <c r="H8" s="38" t="s">
        <v>23</v>
      </c>
      <c r="I8" s="38" t="s">
        <v>24</v>
      </c>
      <c r="J8" s="38" t="s">
        <v>25</v>
      </c>
      <c r="K8" s="39"/>
      <c r="L8" s="40" t="s">
        <v>26</v>
      </c>
      <c r="M8" s="40" t="s">
        <v>27</v>
      </c>
      <c r="N8" s="40" t="s">
        <v>21</v>
      </c>
      <c r="O8" s="40" t="s">
        <v>22</v>
      </c>
      <c r="P8" s="40" t="s">
        <v>23</v>
      </c>
      <c r="Q8" s="40" t="s">
        <v>24</v>
      </c>
      <c r="R8" s="40" t="s">
        <v>25</v>
      </c>
      <c r="S8" s="40" t="s">
        <v>26</v>
      </c>
      <c r="T8" s="40" t="s">
        <v>27</v>
      </c>
      <c r="U8" s="40" t="s">
        <v>21</v>
      </c>
      <c r="V8" s="40" t="s">
        <v>22</v>
      </c>
      <c r="W8" s="40" t="s">
        <v>23</v>
      </c>
      <c r="X8" s="40" t="s">
        <v>24</v>
      </c>
      <c r="Y8" s="40" t="s">
        <v>25</v>
      </c>
      <c r="Z8" s="40" t="s">
        <v>26</v>
      </c>
      <c r="AA8" s="40" t="s">
        <v>27</v>
      </c>
      <c r="AB8" s="40" t="s">
        <v>21</v>
      </c>
      <c r="AC8" s="40" t="s">
        <v>22</v>
      </c>
      <c r="AD8" s="40" t="s">
        <v>23</v>
      </c>
      <c r="AE8" s="40" t="s">
        <v>24</v>
      </c>
      <c r="AF8" s="40" t="s">
        <v>25</v>
      </c>
      <c r="AG8" s="40" t="s">
        <v>26</v>
      </c>
      <c r="AH8" s="40" t="s">
        <v>27</v>
      </c>
      <c r="AI8" s="40" t="s">
        <v>21</v>
      </c>
      <c r="AJ8" s="40" t="s">
        <v>22</v>
      </c>
      <c r="AK8" s="40" t="s">
        <v>23</v>
      </c>
      <c r="AL8" s="40" t="s">
        <v>24</v>
      </c>
      <c r="AM8" s="40" t="s">
        <v>25</v>
      </c>
      <c r="AN8" s="40" t="s">
        <v>26</v>
      </c>
      <c r="AO8" s="40" t="s">
        <v>27</v>
      </c>
      <c r="AP8" s="40" t="s">
        <v>21</v>
      </c>
      <c r="AQ8" s="32"/>
      <c r="AR8" s="40" t="s">
        <v>22</v>
      </c>
      <c r="AS8" s="40" t="s">
        <v>23</v>
      </c>
      <c r="AT8" s="40" t="s">
        <v>24</v>
      </c>
      <c r="AU8" s="40" t="s">
        <v>25</v>
      </c>
      <c r="AV8" s="40" t="s">
        <v>26</v>
      </c>
      <c r="AW8" s="41" t="s">
        <v>28</v>
      </c>
      <c r="AX8" s="42" t="s">
        <v>29</v>
      </c>
      <c r="AY8" s="42" t="s">
        <v>30</v>
      </c>
      <c r="AZ8" s="42" t="s">
        <v>31</v>
      </c>
      <c r="BA8" s="42" t="s">
        <v>32</v>
      </c>
      <c r="BB8" s="42" t="s">
        <v>33</v>
      </c>
      <c r="BC8" s="42" t="s">
        <v>34</v>
      </c>
      <c r="BD8" s="42" t="s">
        <v>35</v>
      </c>
      <c r="BE8" s="42" t="s">
        <v>36</v>
      </c>
      <c r="BF8" s="42" t="s">
        <v>37</v>
      </c>
    </row>
    <row r="9" spans="1:59" x14ac:dyDescent="0.3">
      <c r="A9" s="43"/>
      <c r="B9" s="35" t="s">
        <v>38</v>
      </c>
      <c r="C9" s="36"/>
      <c r="D9" s="36"/>
      <c r="E9" s="37"/>
      <c r="F9" s="44">
        <v>45773</v>
      </c>
      <c r="G9" s="44">
        <v>45774</v>
      </c>
      <c r="H9" s="44">
        <v>45775</v>
      </c>
      <c r="I9" s="44">
        <v>45776</v>
      </c>
      <c r="J9" s="44">
        <v>45777</v>
      </c>
      <c r="K9" s="39"/>
      <c r="L9" s="44">
        <v>45778</v>
      </c>
      <c r="M9" s="44">
        <v>45779</v>
      </c>
      <c r="N9" s="44">
        <v>45780</v>
      </c>
      <c r="O9" s="44">
        <v>45781</v>
      </c>
      <c r="P9" s="44">
        <v>45782</v>
      </c>
      <c r="Q9" s="44">
        <v>45783</v>
      </c>
      <c r="R9" s="44">
        <v>45784</v>
      </c>
      <c r="S9" s="44">
        <v>45785</v>
      </c>
      <c r="T9" s="44">
        <v>45786</v>
      </c>
      <c r="U9" s="44">
        <v>45787</v>
      </c>
      <c r="V9" s="44">
        <v>45788</v>
      </c>
      <c r="W9" s="44">
        <v>45789</v>
      </c>
      <c r="X9" s="44">
        <v>45790</v>
      </c>
      <c r="Y9" s="44">
        <v>45791</v>
      </c>
      <c r="Z9" s="44">
        <v>45792</v>
      </c>
      <c r="AA9" s="44">
        <v>45793</v>
      </c>
      <c r="AB9" s="44">
        <v>45794</v>
      </c>
      <c r="AC9" s="44">
        <v>45795</v>
      </c>
      <c r="AD9" s="44">
        <v>45796</v>
      </c>
      <c r="AE9" s="44">
        <v>45797</v>
      </c>
      <c r="AF9" s="44">
        <v>45798</v>
      </c>
      <c r="AG9" s="44">
        <v>45799</v>
      </c>
      <c r="AH9" s="44">
        <v>45800</v>
      </c>
      <c r="AI9" s="44">
        <v>45801</v>
      </c>
      <c r="AJ9" s="44">
        <v>45802</v>
      </c>
      <c r="AK9" s="44">
        <v>45803</v>
      </c>
      <c r="AL9" s="44">
        <v>45804</v>
      </c>
      <c r="AM9" s="44">
        <v>45805</v>
      </c>
      <c r="AN9" s="44">
        <v>45806</v>
      </c>
      <c r="AO9" s="44">
        <v>45807</v>
      </c>
      <c r="AP9" s="44">
        <v>45808</v>
      </c>
      <c r="AQ9" s="32"/>
      <c r="AR9" s="45">
        <v>45809</v>
      </c>
      <c r="AS9" s="45">
        <v>45810</v>
      </c>
      <c r="AT9" s="45">
        <v>45811</v>
      </c>
      <c r="AU9" s="45">
        <v>45812</v>
      </c>
      <c r="AV9" s="45">
        <v>45813</v>
      </c>
      <c r="AW9" s="46"/>
      <c r="AX9" s="42"/>
      <c r="AY9" s="42"/>
      <c r="AZ9" s="42"/>
      <c r="BA9" s="42"/>
      <c r="BB9" s="42"/>
      <c r="BC9" s="42"/>
      <c r="BD9" s="42"/>
      <c r="BE9" s="42"/>
      <c r="BF9" s="42"/>
    </row>
    <row r="10" spans="1:59" ht="15" thickBot="1" x14ac:dyDescent="0.35">
      <c r="A10" s="47"/>
      <c r="B10" s="47"/>
      <c r="C10" s="48"/>
      <c r="D10" s="48"/>
      <c r="E10" s="49"/>
      <c r="F10" s="50"/>
      <c r="G10" s="50"/>
      <c r="H10" s="50"/>
      <c r="I10" s="50"/>
      <c r="J10" s="50"/>
      <c r="K10" s="39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3"/>
      <c r="AO10" s="53"/>
      <c r="AP10" s="53"/>
      <c r="AQ10" s="32"/>
      <c r="AR10" s="54"/>
      <c r="AS10" s="54"/>
      <c r="AT10" s="54"/>
      <c r="AU10" s="54"/>
      <c r="AV10" s="54"/>
      <c r="AW10" s="23"/>
      <c r="AX10" s="23"/>
      <c r="AY10" s="23"/>
      <c r="AZ10" s="23"/>
      <c r="BA10" s="23"/>
      <c r="BB10" s="23"/>
      <c r="BC10" s="23"/>
      <c r="BD10" s="23"/>
      <c r="BE10" s="23"/>
      <c r="BF10" s="23"/>
    </row>
    <row r="11" spans="1:59" x14ac:dyDescent="0.25">
      <c r="A11" s="55">
        <v>1</v>
      </c>
      <c r="B11" s="56" t="s">
        <v>39</v>
      </c>
      <c r="C11" s="57">
        <v>10003607</v>
      </c>
      <c r="D11" s="57" t="s">
        <v>40</v>
      </c>
      <c r="E11" s="58" t="s">
        <v>41</v>
      </c>
      <c r="F11" s="59" t="s">
        <v>42</v>
      </c>
      <c r="G11" s="59" t="s">
        <v>42</v>
      </c>
      <c r="H11" s="59" t="s">
        <v>42</v>
      </c>
      <c r="I11" s="59" t="s">
        <v>42</v>
      </c>
      <c r="J11" s="59" t="s">
        <v>42</v>
      </c>
      <c r="K11" s="39"/>
      <c r="L11" s="60" t="s">
        <v>43</v>
      </c>
      <c r="M11" s="60" t="s">
        <v>44</v>
      </c>
      <c r="N11" s="61" t="s">
        <v>45</v>
      </c>
      <c r="O11" s="61" t="s">
        <v>45</v>
      </c>
      <c r="P11" s="61" t="s">
        <v>45</v>
      </c>
      <c r="Q11" s="61" t="s">
        <v>46</v>
      </c>
      <c r="R11" s="61" t="s">
        <v>46</v>
      </c>
      <c r="S11" s="62" t="s">
        <v>43</v>
      </c>
      <c r="T11" s="62" t="s">
        <v>44</v>
      </c>
      <c r="U11" s="61" t="s">
        <v>46</v>
      </c>
      <c r="V11" s="63" t="s">
        <v>31</v>
      </c>
      <c r="W11" s="61" t="s">
        <v>46</v>
      </c>
      <c r="X11" s="61" t="s">
        <v>46</v>
      </c>
      <c r="Y11" s="61" t="s">
        <v>46</v>
      </c>
      <c r="Z11" s="62" t="s">
        <v>43</v>
      </c>
      <c r="AA11" s="64" t="s">
        <v>46</v>
      </c>
      <c r="AB11" s="61" t="s">
        <v>46</v>
      </c>
      <c r="AC11" s="61" t="s">
        <v>46</v>
      </c>
      <c r="AD11" s="61" t="s">
        <v>46</v>
      </c>
      <c r="AE11" s="61" t="s">
        <v>46</v>
      </c>
      <c r="AF11" s="61" t="s">
        <v>46</v>
      </c>
      <c r="AG11" s="62" t="s">
        <v>43</v>
      </c>
      <c r="AH11" s="62" t="s">
        <v>44</v>
      </c>
      <c r="AI11" s="61" t="s">
        <v>46</v>
      </c>
      <c r="AJ11" s="61" t="s">
        <v>46</v>
      </c>
      <c r="AK11" s="61" t="s">
        <v>46</v>
      </c>
      <c r="AL11" s="61" t="s">
        <v>46</v>
      </c>
      <c r="AM11" s="61" t="s">
        <v>46</v>
      </c>
      <c r="AN11" s="62" t="s">
        <v>43</v>
      </c>
      <c r="AO11" s="62" t="s">
        <v>44</v>
      </c>
      <c r="AP11" s="65" t="s">
        <v>47</v>
      </c>
      <c r="AQ11" s="32"/>
      <c r="AR11" s="65" t="s">
        <v>47</v>
      </c>
      <c r="AS11" s="65" t="s">
        <v>47</v>
      </c>
      <c r="AT11" s="65" t="s">
        <v>47</v>
      </c>
      <c r="AU11" s="65" t="s">
        <v>47</v>
      </c>
      <c r="AV11" s="66" t="s">
        <v>43</v>
      </c>
      <c r="AW11" s="67"/>
      <c r="AX11" s="67">
        <f>COUNTIF(L11:AP11,"Off")</f>
        <v>5</v>
      </c>
      <c r="AY11" s="67">
        <f>COUNTIF(L11:AP11,"Rest")</f>
        <v>4</v>
      </c>
      <c r="AZ11" s="67">
        <f>COUNTIF(L11:AP11,"AL")</f>
        <v>1</v>
      </c>
      <c r="BA11" s="67">
        <f>COUNTIF(L11:AP11,"MC")</f>
        <v>0</v>
      </c>
      <c r="BB11" s="67">
        <f>COUNTIF(L11:AP11,"Half Day")</f>
        <v>0</v>
      </c>
      <c r="BC11" s="67">
        <f>COUNTIF(L11:AP11,"MTA")</f>
        <v>0</v>
      </c>
      <c r="BD11" s="67"/>
      <c r="BE11" s="67"/>
      <c r="BF11" s="67"/>
    </row>
    <row r="12" spans="1:59" x14ac:dyDescent="0.25">
      <c r="A12" s="55">
        <v>2</v>
      </c>
      <c r="B12" s="68"/>
      <c r="C12" s="57">
        <v>10003684</v>
      </c>
      <c r="D12" s="57" t="s">
        <v>48</v>
      </c>
      <c r="E12" s="58" t="s">
        <v>49</v>
      </c>
      <c r="F12" s="60" t="s">
        <v>43</v>
      </c>
      <c r="G12" s="60" t="s">
        <v>44</v>
      </c>
      <c r="H12" s="59" t="s">
        <v>42</v>
      </c>
      <c r="I12" s="59" t="s">
        <v>42</v>
      </c>
      <c r="J12" s="59" t="s">
        <v>42</v>
      </c>
      <c r="K12" s="39"/>
      <c r="L12" s="59" t="s">
        <v>42</v>
      </c>
      <c r="M12" s="59" t="s">
        <v>42</v>
      </c>
      <c r="N12" s="69" t="s">
        <v>50</v>
      </c>
      <c r="O12" s="69" t="s">
        <v>51</v>
      </c>
      <c r="P12" s="70" t="s">
        <v>52</v>
      </c>
      <c r="Q12" s="61" t="s">
        <v>46</v>
      </c>
      <c r="R12" s="61" t="s">
        <v>46</v>
      </c>
      <c r="S12" s="61" t="s">
        <v>46</v>
      </c>
      <c r="T12" s="61" t="s">
        <v>46</v>
      </c>
      <c r="U12" s="62" t="s">
        <v>43</v>
      </c>
      <c r="V12" s="64" t="s">
        <v>46</v>
      </c>
      <c r="W12" s="61" t="s">
        <v>46</v>
      </c>
      <c r="X12" s="61" t="s">
        <v>46</v>
      </c>
      <c r="Y12" s="61" t="s">
        <v>46</v>
      </c>
      <c r="Z12" s="61" t="s">
        <v>46</v>
      </c>
      <c r="AA12" s="63" t="s">
        <v>53</v>
      </c>
      <c r="AB12" s="62" t="s">
        <v>43</v>
      </c>
      <c r="AC12" s="62" t="s">
        <v>44</v>
      </c>
      <c r="AD12" s="61" t="s">
        <v>46</v>
      </c>
      <c r="AE12" s="61" t="s">
        <v>46</v>
      </c>
      <c r="AF12" s="61" t="s">
        <v>46</v>
      </c>
      <c r="AG12" s="61" t="s">
        <v>46</v>
      </c>
      <c r="AH12" s="63" t="s">
        <v>53</v>
      </c>
      <c r="AI12" s="62" t="s">
        <v>43</v>
      </c>
      <c r="AJ12" s="62" t="s">
        <v>44</v>
      </c>
      <c r="AK12" s="61" t="s">
        <v>46</v>
      </c>
      <c r="AL12" s="61" t="s">
        <v>46</v>
      </c>
      <c r="AM12" s="61" t="s">
        <v>46</v>
      </c>
      <c r="AN12" s="61" t="s">
        <v>46</v>
      </c>
      <c r="AO12" s="61" t="s">
        <v>46</v>
      </c>
      <c r="AP12" s="62" t="s">
        <v>43</v>
      </c>
      <c r="AQ12" s="32"/>
      <c r="AR12" s="62" t="s">
        <v>44</v>
      </c>
      <c r="AS12" s="65" t="s">
        <v>47</v>
      </c>
      <c r="AT12" s="65" t="s">
        <v>47</v>
      </c>
      <c r="AU12" s="65" t="s">
        <v>47</v>
      </c>
      <c r="AV12" s="65" t="s">
        <v>47</v>
      </c>
      <c r="AW12" s="71" t="s">
        <v>54</v>
      </c>
      <c r="AX12" s="67">
        <f t="shared" ref="AX12:AX24" si="0">COUNTIF(L12:AP12,"Off")</f>
        <v>4</v>
      </c>
      <c r="AY12" s="67">
        <f t="shared" ref="AY12:AY24" si="1">COUNTIF(L12:AP12,"Rest")</f>
        <v>2</v>
      </c>
      <c r="AZ12" s="67">
        <f t="shared" ref="AZ12:AZ24" si="2">COUNTIF(L12:AP12,"AL")</f>
        <v>0</v>
      </c>
      <c r="BA12" s="67">
        <f t="shared" ref="BA12:BA24" si="3">COUNTIF(L12:AP12,"MC")</f>
        <v>0</v>
      </c>
      <c r="BB12" s="67">
        <f t="shared" ref="BB12:BB24" si="4">COUNTIF(L12:AP12,"Half Day")</f>
        <v>0</v>
      </c>
      <c r="BC12" s="67">
        <f t="shared" ref="BC12:BC24" si="5">COUNTIF(L12:AP12,"MTA")</f>
        <v>0</v>
      </c>
      <c r="BD12" s="67"/>
      <c r="BE12" s="67"/>
      <c r="BF12" s="67"/>
    </row>
    <row r="13" spans="1:59" x14ac:dyDescent="0.25">
      <c r="A13" s="55">
        <v>3</v>
      </c>
      <c r="B13" s="68"/>
      <c r="C13" s="57">
        <v>10003762</v>
      </c>
      <c r="D13" s="57" t="s">
        <v>48</v>
      </c>
      <c r="E13" s="58" t="s">
        <v>55</v>
      </c>
      <c r="F13" s="59" t="s">
        <v>42</v>
      </c>
      <c r="G13" s="59" t="s">
        <v>42</v>
      </c>
      <c r="H13" s="60" t="s">
        <v>43</v>
      </c>
      <c r="I13" s="60" t="s">
        <v>44</v>
      </c>
      <c r="J13" s="59" t="s">
        <v>42</v>
      </c>
      <c r="K13" s="39"/>
      <c r="L13" s="59" t="s">
        <v>42</v>
      </c>
      <c r="M13" s="59" t="s">
        <v>42</v>
      </c>
      <c r="N13" s="59" t="s">
        <v>42</v>
      </c>
      <c r="O13" s="59" t="s">
        <v>42</v>
      </c>
      <c r="P13" s="60" t="s">
        <v>43</v>
      </c>
      <c r="Q13" s="60" t="s">
        <v>44</v>
      </c>
      <c r="R13" s="61" t="s">
        <v>46</v>
      </c>
      <c r="S13" s="61" t="s">
        <v>46</v>
      </c>
      <c r="T13" s="72" t="s">
        <v>34</v>
      </c>
      <c r="U13" s="72" t="s">
        <v>34</v>
      </c>
      <c r="V13" s="72" t="s">
        <v>34</v>
      </c>
      <c r="W13" s="72" t="s">
        <v>56</v>
      </c>
      <c r="X13" s="72" t="s">
        <v>57</v>
      </c>
      <c r="Y13" s="72" t="s">
        <v>34</v>
      </c>
      <c r="Z13" s="72" t="s">
        <v>34</v>
      </c>
      <c r="AA13" s="72" t="s">
        <v>34</v>
      </c>
      <c r="AB13" s="72" t="s">
        <v>34</v>
      </c>
      <c r="AC13" s="72" t="s">
        <v>34</v>
      </c>
      <c r="AD13" s="72" t="s">
        <v>56</v>
      </c>
      <c r="AE13" s="62" t="s">
        <v>44</v>
      </c>
      <c r="AF13" s="61" t="s">
        <v>46</v>
      </c>
      <c r="AG13" s="61" t="s">
        <v>46</v>
      </c>
      <c r="AH13" s="61" t="s">
        <v>46</v>
      </c>
      <c r="AI13" s="61" t="s">
        <v>46</v>
      </c>
      <c r="AJ13" s="61" t="s">
        <v>46</v>
      </c>
      <c r="AK13" s="60" t="s">
        <v>43</v>
      </c>
      <c r="AL13" s="60" t="s">
        <v>44</v>
      </c>
      <c r="AM13" s="72" t="s">
        <v>31</v>
      </c>
      <c r="AN13" s="72" t="s">
        <v>31</v>
      </c>
      <c r="AO13" s="72" t="s">
        <v>31</v>
      </c>
      <c r="AP13" s="72" t="s">
        <v>31</v>
      </c>
      <c r="AQ13" s="32"/>
      <c r="AR13" s="72" t="s">
        <v>31</v>
      </c>
      <c r="AS13" s="60" t="s">
        <v>43</v>
      </c>
      <c r="AT13" s="60" t="s">
        <v>44</v>
      </c>
      <c r="AU13" s="65" t="s">
        <v>47</v>
      </c>
      <c r="AV13" s="65" t="s">
        <v>47</v>
      </c>
      <c r="AW13" s="67"/>
      <c r="AX13" s="67">
        <f t="shared" si="0"/>
        <v>2</v>
      </c>
      <c r="AY13" s="67">
        <f t="shared" si="1"/>
        <v>3</v>
      </c>
      <c r="AZ13" s="67">
        <f t="shared" si="2"/>
        <v>4</v>
      </c>
      <c r="BA13" s="67">
        <f t="shared" si="3"/>
        <v>0</v>
      </c>
      <c r="BB13" s="67">
        <f t="shared" si="4"/>
        <v>0</v>
      </c>
      <c r="BC13" s="67">
        <f t="shared" si="5"/>
        <v>8</v>
      </c>
      <c r="BD13" s="67"/>
      <c r="BE13" s="67"/>
      <c r="BF13" s="67"/>
    </row>
    <row r="14" spans="1:59" x14ac:dyDescent="0.25">
      <c r="A14" s="55">
        <v>4</v>
      </c>
      <c r="B14" s="73"/>
      <c r="C14" s="57">
        <v>10004306</v>
      </c>
      <c r="D14" s="57" t="s">
        <v>40</v>
      </c>
      <c r="E14" s="58" t="s">
        <v>58</v>
      </c>
      <c r="F14" s="74" t="s">
        <v>43</v>
      </c>
      <c r="G14" s="75" t="s">
        <v>44</v>
      </c>
      <c r="H14" s="59" t="s">
        <v>42</v>
      </c>
      <c r="I14" s="59" t="s">
        <v>42</v>
      </c>
      <c r="J14" s="59" t="s">
        <v>42</v>
      </c>
      <c r="K14" s="39"/>
      <c r="L14" s="59" t="s">
        <v>42</v>
      </c>
      <c r="M14" s="59" t="s">
        <v>42</v>
      </c>
      <c r="N14" s="74" t="s">
        <v>43</v>
      </c>
      <c r="O14" s="76" t="s">
        <v>44</v>
      </c>
      <c r="P14" s="61" t="s">
        <v>46</v>
      </c>
      <c r="Q14" s="61" t="s">
        <v>46</v>
      </c>
      <c r="R14" s="61" t="s">
        <v>46</v>
      </c>
      <c r="S14" s="61" t="s">
        <v>46</v>
      </c>
      <c r="T14" s="61" t="s">
        <v>46</v>
      </c>
      <c r="U14" s="76" t="s">
        <v>43</v>
      </c>
      <c r="V14" s="76" t="s">
        <v>44</v>
      </c>
      <c r="W14" s="61" t="s">
        <v>46</v>
      </c>
      <c r="X14" s="61" t="s">
        <v>46</v>
      </c>
      <c r="Y14" s="61" t="s">
        <v>46</v>
      </c>
      <c r="Z14" s="61" t="s">
        <v>46</v>
      </c>
      <c r="AA14" s="61" t="s">
        <v>46</v>
      </c>
      <c r="AB14" s="76" t="s">
        <v>43</v>
      </c>
      <c r="AC14" s="76" t="s">
        <v>44</v>
      </c>
      <c r="AD14" s="61" t="s">
        <v>46</v>
      </c>
      <c r="AE14" s="61" t="s">
        <v>46</v>
      </c>
      <c r="AF14" s="61" t="s">
        <v>46</v>
      </c>
      <c r="AG14" s="61" t="s">
        <v>46</v>
      </c>
      <c r="AH14" s="61" t="s">
        <v>46</v>
      </c>
      <c r="AI14" s="76" t="s">
        <v>43</v>
      </c>
      <c r="AJ14" s="76" t="s">
        <v>44</v>
      </c>
      <c r="AK14" s="61" t="s">
        <v>46</v>
      </c>
      <c r="AL14" s="61" t="s">
        <v>46</v>
      </c>
      <c r="AM14" s="61" t="s">
        <v>46</v>
      </c>
      <c r="AN14" s="61" t="s">
        <v>46</v>
      </c>
      <c r="AO14" s="61" t="s">
        <v>46</v>
      </c>
      <c r="AP14" s="76" t="s">
        <v>43</v>
      </c>
      <c r="AQ14" s="32"/>
      <c r="AR14" s="76" t="s">
        <v>44</v>
      </c>
      <c r="AS14" s="65" t="s">
        <v>47</v>
      </c>
      <c r="AT14" s="65" t="s">
        <v>47</v>
      </c>
      <c r="AU14" s="65" t="s">
        <v>47</v>
      </c>
      <c r="AV14" s="65" t="s">
        <v>47</v>
      </c>
      <c r="AW14" s="67"/>
      <c r="AX14" s="67">
        <f t="shared" si="0"/>
        <v>5</v>
      </c>
      <c r="AY14" s="67">
        <f t="shared" si="1"/>
        <v>4</v>
      </c>
      <c r="AZ14" s="67">
        <f t="shared" si="2"/>
        <v>0</v>
      </c>
      <c r="BA14" s="67">
        <f t="shared" si="3"/>
        <v>0</v>
      </c>
      <c r="BB14" s="67">
        <f t="shared" si="4"/>
        <v>0</v>
      </c>
      <c r="BC14" s="67">
        <f t="shared" si="5"/>
        <v>0</v>
      </c>
      <c r="BD14" s="67"/>
      <c r="BE14" s="67"/>
      <c r="BF14" s="67"/>
    </row>
    <row r="15" spans="1:59" x14ac:dyDescent="0.3">
      <c r="A15" s="47"/>
      <c r="B15" s="77"/>
      <c r="C15" s="78"/>
      <c r="D15" s="78"/>
      <c r="E15" s="49"/>
      <c r="F15" s="79"/>
      <c r="G15" s="79"/>
      <c r="H15" s="79"/>
      <c r="I15" s="79"/>
      <c r="J15" s="79"/>
      <c r="K15" s="39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2"/>
      <c r="AC15" s="52"/>
      <c r="AD15" s="80"/>
      <c r="AE15" s="48"/>
      <c r="AF15" s="48"/>
      <c r="AG15" s="48"/>
      <c r="AH15" s="48"/>
      <c r="AI15" s="48"/>
      <c r="AJ15" s="48"/>
      <c r="AK15" s="48"/>
      <c r="AL15" s="48"/>
      <c r="AM15" s="49"/>
      <c r="AN15" s="81"/>
      <c r="AO15" s="81"/>
      <c r="AP15" s="81"/>
      <c r="AQ15" s="32"/>
      <c r="AR15" s="54"/>
      <c r="AS15" s="54"/>
      <c r="AT15" s="54"/>
      <c r="AU15" s="54"/>
      <c r="AV15" s="82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5"/>
    </row>
    <row r="16" spans="1:59" x14ac:dyDescent="0.25">
      <c r="A16" s="55">
        <v>5</v>
      </c>
      <c r="B16" s="56" t="s">
        <v>59</v>
      </c>
      <c r="C16" s="57">
        <v>10003744</v>
      </c>
      <c r="D16" s="57" t="s">
        <v>40</v>
      </c>
      <c r="E16" s="58" t="s">
        <v>60</v>
      </c>
      <c r="F16" s="83" t="s">
        <v>47</v>
      </c>
      <c r="G16" s="83" t="s">
        <v>47</v>
      </c>
      <c r="H16" s="83" t="s">
        <v>47</v>
      </c>
      <c r="I16" s="83" t="s">
        <v>47</v>
      </c>
      <c r="J16" s="83" t="s">
        <v>47</v>
      </c>
      <c r="K16" s="39"/>
      <c r="L16" s="60" t="s">
        <v>43</v>
      </c>
      <c r="M16" s="60" t="s">
        <v>44</v>
      </c>
      <c r="N16" s="72" t="s">
        <v>31</v>
      </c>
      <c r="O16" s="72" t="s">
        <v>31</v>
      </c>
      <c r="P16" s="72" t="s">
        <v>31</v>
      </c>
      <c r="Q16" s="59" t="s">
        <v>42</v>
      </c>
      <c r="R16" s="59" t="s">
        <v>42</v>
      </c>
      <c r="S16" s="62" t="s">
        <v>43</v>
      </c>
      <c r="T16" s="62" t="s">
        <v>44</v>
      </c>
      <c r="U16" s="59" t="s">
        <v>42</v>
      </c>
      <c r="V16" s="59" t="s">
        <v>42</v>
      </c>
      <c r="W16" s="59" t="s">
        <v>42</v>
      </c>
      <c r="X16" s="59" t="s">
        <v>42</v>
      </c>
      <c r="Y16" s="59" t="s">
        <v>42</v>
      </c>
      <c r="Z16" s="62" t="s">
        <v>43</v>
      </c>
      <c r="AA16" s="62" t="s">
        <v>44</v>
      </c>
      <c r="AB16" s="59" t="s">
        <v>42</v>
      </c>
      <c r="AC16" s="59" t="s">
        <v>42</v>
      </c>
      <c r="AD16" s="59" t="s">
        <v>42</v>
      </c>
      <c r="AE16" s="59" t="s">
        <v>42</v>
      </c>
      <c r="AF16" s="59" t="s">
        <v>42</v>
      </c>
      <c r="AG16" s="62" t="s">
        <v>43</v>
      </c>
      <c r="AH16" s="62" t="s">
        <v>44</v>
      </c>
      <c r="AI16" s="59" t="s">
        <v>42</v>
      </c>
      <c r="AJ16" s="59" t="s">
        <v>42</v>
      </c>
      <c r="AK16" s="59" t="s">
        <v>42</v>
      </c>
      <c r="AL16" s="59" t="s">
        <v>42</v>
      </c>
      <c r="AM16" s="59" t="s">
        <v>42</v>
      </c>
      <c r="AN16" s="62" t="s">
        <v>43</v>
      </c>
      <c r="AO16" s="62" t="s">
        <v>44</v>
      </c>
      <c r="AP16" s="59" t="s">
        <v>42</v>
      </c>
      <c r="AQ16" s="32"/>
      <c r="AR16" s="59" t="s">
        <v>42</v>
      </c>
      <c r="AS16" s="59" t="s">
        <v>42</v>
      </c>
      <c r="AT16" s="59" t="s">
        <v>42</v>
      </c>
      <c r="AU16" s="59" t="s">
        <v>42</v>
      </c>
      <c r="AV16" s="62" t="s">
        <v>43</v>
      </c>
      <c r="AW16" s="84" t="s">
        <v>61</v>
      </c>
      <c r="AX16" s="67">
        <f t="shared" si="0"/>
        <v>5</v>
      </c>
      <c r="AY16" s="67">
        <f t="shared" si="1"/>
        <v>5</v>
      </c>
      <c r="AZ16" s="67">
        <f t="shared" si="2"/>
        <v>3</v>
      </c>
      <c r="BA16" s="67">
        <f t="shared" si="3"/>
        <v>0</v>
      </c>
      <c r="BB16" s="67">
        <f t="shared" si="4"/>
        <v>0</v>
      </c>
      <c r="BC16" s="67">
        <f t="shared" si="5"/>
        <v>0</v>
      </c>
      <c r="BD16" s="67"/>
      <c r="BE16" s="67"/>
      <c r="BF16" s="67"/>
    </row>
    <row r="17" spans="1:61" x14ac:dyDescent="0.25">
      <c r="A17" s="55">
        <v>6</v>
      </c>
      <c r="B17" s="68"/>
      <c r="C17" s="57">
        <v>10003818</v>
      </c>
      <c r="D17" s="57" t="s">
        <v>48</v>
      </c>
      <c r="E17" s="58" t="s">
        <v>62</v>
      </c>
      <c r="F17" s="60" t="s">
        <v>43</v>
      </c>
      <c r="G17" s="60" t="s">
        <v>44</v>
      </c>
      <c r="H17" s="83" t="s">
        <v>47</v>
      </c>
      <c r="I17" s="83" t="s">
        <v>47</v>
      </c>
      <c r="J17" s="83" t="s">
        <v>47</v>
      </c>
      <c r="K17" s="39"/>
      <c r="L17" s="83" t="s">
        <v>47</v>
      </c>
      <c r="M17" s="83" t="s">
        <v>47</v>
      </c>
      <c r="N17" s="60" t="s">
        <v>43</v>
      </c>
      <c r="O17" s="60" t="s">
        <v>44</v>
      </c>
      <c r="P17" s="59" t="s">
        <v>42</v>
      </c>
      <c r="Q17" s="59" t="s">
        <v>42</v>
      </c>
      <c r="R17" s="59" t="s">
        <v>42</v>
      </c>
      <c r="S17" s="59" t="s">
        <v>42</v>
      </c>
      <c r="T17" s="59" t="s">
        <v>42</v>
      </c>
      <c r="U17" s="62" t="s">
        <v>43</v>
      </c>
      <c r="V17" s="62" t="s">
        <v>44</v>
      </c>
      <c r="W17" s="59" t="s">
        <v>42</v>
      </c>
      <c r="X17" s="59" t="s">
        <v>42</v>
      </c>
      <c r="Y17" s="59" t="s">
        <v>42</v>
      </c>
      <c r="Z17" s="59" t="s">
        <v>42</v>
      </c>
      <c r="AA17" s="59" t="s">
        <v>42</v>
      </c>
      <c r="AB17" s="62" t="s">
        <v>43</v>
      </c>
      <c r="AC17" s="62" t="s">
        <v>44</v>
      </c>
      <c r="AD17" s="59" t="s">
        <v>42</v>
      </c>
      <c r="AE17" s="59" t="s">
        <v>42</v>
      </c>
      <c r="AF17" s="59" t="s">
        <v>42</v>
      </c>
      <c r="AG17" s="59" t="s">
        <v>42</v>
      </c>
      <c r="AH17" s="59" t="s">
        <v>42</v>
      </c>
      <c r="AI17" s="62" t="s">
        <v>43</v>
      </c>
      <c r="AJ17" s="62" t="s">
        <v>44</v>
      </c>
      <c r="AK17" s="59" t="s">
        <v>42</v>
      </c>
      <c r="AL17" s="59" t="s">
        <v>42</v>
      </c>
      <c r="AM17" s="59" t="s">
        <v>42</v>
      </c>
      <c r="AN17" s="59" t="s">
        <v>42</v>
      </c>
      <c r="AO17" s="59" t="s">
        <v>42</v>
      </c>
      <c r="AP17" s="62" t="s">
        <v>43</v>
      </c>
      <c r="AQ17" s="32"/>
      <c r="AR17" s="62" t="s">
        <v>44</v>
      </c>
      <c r="AS17" s="85" t="s">
        <v>46</v>
      </c>
      <c r="AT17" s="85" t="s">
        <v>46</v>
      </c>
      <c r="AU17" s="85" t="s">
        <v>46</v>
      </c>
      <c r="AV17" s="85" t="s">
        <v>46</v>
      </c>
      <c r="AW17" s="67"/>
      <c r="AX17" s="67">
        <f t="shared" si="0"/>
        <v>5</v>
      </c>
      <c r="AY17" s="67">
        <f t="shared" si="1"/>
        <v>4</v>
      </c>
      <c r="AZ17" s="67">
        <f t="shared" si="2"/>
        <v>0</v>
      </c>
      <c r="BA17" s="67">
        <f t="shared" si="3"/>
        <v>0</v>
      </c>
      <c r="BB17" s="67">
        <f t="shared" si="4"/>
        <v>0</v>
      </c>
      <c r="BC17" s="67">
        <f t="shared" si="5"/>
        <v>0</v>
      </c>
      <c r="BD17" s="67"/>
      <c r="BE17" s="67"/>
      <c r="BF17" s="67"/>
    </row>
    <row r="18" spans="1:61" x14ac:dyDescent="0.25">
      <c r="A18" s="55">
        <v>7</v>
      </c>
      <c r="B18" s="68"/>
      <c r="C18" s="57">
        <v>10003520</v>
      </c>
      <c r="D18" s="57" t="s">
        <v>48</v>
      </c>
      <c r="E18" s="58" t="s">
        <v>63</v>
      </c>
      <c r="F18" s="83" t="s">
        <v>47</v>
      </c>
      <c r="G18" s="83" t="s">
        <v>47</v>
      </c>
      <c r="H18" s="60" t="s">
        <v>43</v>
      </c>
      <c r="I18" s="60" t="s">
        <v>44</v>
      </c>
      <c r="J18" s="83" t="s">
        <v>47</v>
      </c>
      <c r="K18" s="39"/>
      <c r="L18" s="83" t="s">
        <v>47</v>
      </c>
      <c r="M18" s="83" t="s">
        <v>47</v>
      </c>
      <c r="N18" s="83" t="s">
        <v>47</v>
      </c>
      <c r="O18" s="83" t="s">
        <v>47</v>
      </c>
      <c r="P18" s="60" t="s">
        <v>43</v>
      </c>
      <c r="Q18" s="60" t="s">
        <v>44</v>
      </c>
      <c r="R18" s="59" t="s">
        <v>42</v>
      </c>
      <c r="S18" s="59" t="s">
        <v>42</v>
      </c>
      <c r="T18" s="59" t="s">
        <v>42</v>
      </c>
      <c r="U18" s="59" t="s">
        <v>42</v>
      </c>
      <c r="V18" s="59" t="s">
        <v>42</v>
      </c>
      <c r="W18" s="60" t="s">
        <v>43</v>
      </c>
      <c r="X18" s="60" t="s">
        <v>44</v>
      </c>
      <c r="Y18" s="59" t="s">
        <v>42</v>
      </c>
      <c r="Z18" s="59" t="s">
        <v>42</v>
      </c>
      <c r="AA18" s="59" t="s">
        <v>42</v>
      </c>
      <c r="AB18" s="59" t="s">
        <v>42</v>
      </c>
      <c r="AC18" s="59" t="s">
        <v>42</v>
      </c>
      <c r="AD18" s="60" t="s">
        <v>43</v>
      </c>
      <c r="AE18" s="60" t="s">
        <v>44</v>
      </c>
      <c r="AF18" s="59" t="s">
        <v>42</v>
      </c>
      <c r="AG18" s="59" t="s">
        <v>42</v>
      </c>
      <c r="AH18" s="59" t="s">
        <v>42</v>
      </c>
      <c r="AI18" s="59" t="s">
        <v>42</v>
      </c>
      <c r="AJ18" s="59" t="s">
        <v>42</v>
      </c>
      <c r="AK18" s="60" t="s">
        <v>43</v>
      </c>
      <c r="AL18" s="60" t="s">
        <v>44</v>
      </c>
      <c r="AM18" s="59" t="s">
        <v>42</v>
      </c>
      <c r="AN18" s="59" t="s">
        <v>42</v>
      </c>
      <c r="AO18" s="59" t="s">
        <v>42</v>
      </c>
      <c r="AP18" s="59" t="s">
        <v>42</v>
      </c>
      <c r="AQ18" s="32"/>
      <c r="AR18" s="59" t="s">
        <v>42</v>
      </c>
      <c r="AS18" s="60" t="s">
        <v>43</v>
      </c>
      <c r="AT18" s="60" t="s">
        <v>44</v>
      </c>
      <c r="AU18" s="85" t="s">
        <v>46</v>
      </c>
      <c r="AV18" s="85" t="s">
        <v>46</v>
      </c>
      <c r="AW18" s="67"/>
      <c r="AX18" s="67">
        <f t="shared" si="0"/>
        <v>4</v>
      </c>
      <c r="AY18" s="67">
        <f t="shared" si="1"/>
        <v>4</v>
      </c>
      <c r="AZ18" s="67">
        <f t="shared" si="2"/>
        <v>0</v>
      </c>
      <c r="BA18" s="67">
        <f t="shared" si="3"/>
        <v>0</v>
      </c>
      <c r="BB18" s="67">
        <f t="shared" si="4"/>
        <v>0</v>
      </c>
      <c r="BC18" s="67">
        <f t="shared" si="5"/>
        <v>0</v>
      </c>
      <c r="BD18" s="67"/>
      <c r="BE18" s="67"/>
      <c r="BF18" s="67"/>
    </row>
    <row r="19" spans="1:61" s="94" customFormat="1" hidden="1" x14ac:dyDescent="0.3">
      <c r="A19" s="86">
        <v>8</v>
      </c>
      <c r="B19" s="87"/>
      <c r="C19" s="88">
        <v>10003606</v>
      </c>
      <c r="D19" s="88" t="s">
        <v>40</v>
      </c>
      <c r="E19" s="89" t="s">
        <v>64</v>
      </c>
      <c r="F19" s="90" t="s">
        <v>44</v>
      </c>
      <c r="G19" s="91" t="s">
        <v>44</v>
      </c>
      <c r="H19" s="92" t="s">
        <v>42</v>
      </c>
      <c r="I19" s="92" t="s">
        <v>42</v>
      </c>
      <c r="J19" s="92" t="s">
        <v>42</v>
      </c>
      <c r="K19" s="39"/>
      <c r="L19" s="92" t="s">
        <v>42</v>
      </c>
      <c r="M19" s="92" t="s">
        <v>42</v>
      </c>
      <c r="N19" s="91" t="s">
        <v>43</v>
      </c>
      <c r="O19" s="91" t="s">
        <v>44</v>
      </c>
      <c r="P19" s="92" t="s">
        <v>42</v>
      </c>
      <c r="Q19" s="92" t="s">
        <v>42</v>
      </c>
      <c r="R19" s="92" t="s">
        <v>42</v>
      </c>
      <c r="S19" s="92" t="s">
        <v>42</v>
      </c>
      <c r="T19" s="92" t="s">
        <v>42</v>
      </c>
      <c r="U19" s="91" t="s">
        <v>43</v>
      </c>
      <c r="V19" s="91" t="s">
        <v>44</v>
      </c>
      <c r="W19" s="92" t="s">
        <v>42</v>
      </c>
      <c r="X19" s="92" t="s">
        <v>42</v>
      </c>
      <c r="Y19" s="92" t="s">
        <v>42</v>
      </c>
      <c r="Z19" s="92" t="s">
        <v>42</v>
      </c>
      <c r="AA19" s="92" t="s">
        <v>42</v>
      </c>
      <c r="AB19" s="91" t="s">
        <v>43</v>
      </c>
      <c r="AC19" s="91" t="s">
        <v>44</v>
      </c>
      <c r="AD19" s="92" t="s">
        <v>42</v>
      </c>
      <c r="AE19" s="92" t="s">
        <v>42</v>
      </c>
      <c r="AF19" s="92" t="s">
        <v>42</v>
      </c>
      <c r="AG19" s="92" t="s">
        <v>42</v>
      </c>
      <c r="AH19" s="92" t="s">
        <v>42</v>
      </c>
      <c r="AI19" s="91" t="s">
        <v>43</v>
      </c>
      <c r="AJ19" s="91" t="s">
        <v>44</v>
      </c>
      <c r="AK19" s="92" t="s">
        <v>42</v>
      </c>
      <c r="AL19" s="92" t="s">
        <v>42</v>
      </c>
      <c r="AM19" s="92" t="s">
        <v>42</v>
      </c>
      <c r="AN19" s="92" t="s">
        <v>42</v>
      </c>
      <c r="AO19" s="92" t="s">
        <v>42</v>
      </c>
      <c r="AP19" s="91" t="s">
        <v>43</v>
      </c>
      <c r="AQ19" s="32"/>
      <c r="AR19" s="91" t="s">
        <v>44</v>
      </c>
      <c r="AS19" s="92" t="s">
        <v>42</v>
      </c>
      <c r="AT19" s="92" t="s">
        <v>42</v>
      </c>
      <c r="AU19" s="92" t="s">
        <v>42</v>
      </c>
      <c r="AV19" s="92" t="s">
        <v>42</v>
      </c>
      <c r="AW19" s="93"/>
      <c r="AX19" s="93">
        <f t="shared" si="0"/>
        <v>5</v>
      </c>
      <c r="AY19" s="93">
        <f t="shared" si="1"/>
        <v>4</v>
      </c>
      <c r="AZ19" s="93">
        <f t="shared" si="2"/>
        <v>0</v>
      </c>
      <c r="BA19" s="93">
        <f t="shared" si="3"/>
        <v>0</v>
      </c>
      <c r="BB19" s="93">
        <f t="shared" si="4"/>
        <v>0</v>
      </c>
      <c r="BC19" s="93">
        <f t="shared" si="5"/>
        <v>0</v>
      </c>
      <c r="BD19" s="93"/>
      <c r="BE19" s="93"/>
      <c r="BF19" s="93"/>
    </row>
    <row r="20" spans="1:61" x14ac:dyDescent="0.3">
      <c r="A20" s="47"/>
      <c r="B20" s="77"/>
      <c r="C20" s="78"/>
      <c r="D20" s="78"/>
      <c r="E20" s="49"/>
      <c r="F20" s="95"/>
      <c r="G20" s="95"/>
      <c r="H20" s="95"/>
      <c r="I20" s="95"/>
      <c r="J20" s="95"/>
      <c r="K20" s="39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96"/>
      <c r="AC20" s="96"/>
      <c r="AD20" s="97"/>
      <c r="AE20" s="48"/>
      <c r="AF20" s="48"/>
      <c r="AG20" s="48"/>
      <c r="AH20" s="48"/>
      <c r="AI20" s="48"/>
      <c r="AJ20" s="48"/>
      <c r="AK20" s="49"/>
      <c r="AL20" s="98"/>
      <c r="AM20" s="98"/>
      <c r="AN20" s="81"/>
      <c r="AO20" s="81"/>
      <c r="AP20" s="81"/>
      <c r="AQ20" s="32"/>
      <c r="AR20" s="98"/>
      <c r="AS20" s="98"/>
      <c r="AT20" s="98"/>
      <c r="AU20" s="47"/>
      <c r="AV20" s="81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5"/>
      <c r="BH20" s="5"/>
      <c r="BI20" s="5"/>
    </row>
    <row r="21" spans="1:61" x14ac:dyDescent="0.25">
      <c r="A21" s="55">
        <v>9</v>
      </c>
      <c r="B21" s="99" t="s">
        <v>65</v>
      </c>
      <c r="C21" s="57">
        <v>10003742</v>
      </c>
      <c r="D21" s="57" t="s">
        <v>40</v>
      </c>
      <c r="E21" s="58" t="s">
        <v>66</v>
      </c>
      <c r="F21" s="61" t="s">
        <v>46</v>
      </c>
      <c r="G21" s="61" t="s">
        <v>46</v>
      </c>
      <c r="H21" s="61" t="s">
        <v>46</v>
      </c>
      <c r="I21" s="61" t="s">
        <v>46</v>
      </c>
      <c r="J21" s="61" t="s">
        <v>46</v>
      </c>
      <c r="K21" s="39"/>
      <c r="L21" s="60" t="s">
        <v>43</v>
      </c>
      <c r="M21" s="60" t="s">
        <v>44</v>
      </c>
      <c r="N21" s="83" t="s">
        <v>47</v>
      </c>
      <c r="O21" s="83" t="s">
        <v>47</v>
      </c>
      <c r="P21" s="83" t="s">
        <v>47</v>
      </c>
      <c r="Q21" s="100" t="s">
        <v>47</v>
      </c>
      <c r="R21" s="100" t="s">
        <v>47</v>
      </c>
      <c r="S21" s="62" t="s">
        <v>43</v>
      </c>
      <c r="T21" s="62" t="s">
        <v>44</v>
      </c>
      <c r="U21" s="100" t="s">
        <v>47</v>
      </c>
      <c r="V21" s="100" t="s">
        <v>47</v>
      </c>
      <c r="W21" s="100" t="s">
        <v>47</v>
      </c>
      <c r="X21" s="100" t="s">
        <v>47</v>
      </c>
      <c r="Y21" s="100" t="s">
        <v>47</v>
      </c>
      <c r="Z21" s="62" t="s">
        <v>43</v>
      </c>
      <c r="AA21" s="62" t="s">
        <v>44</v>
      </c>
      <c r="AB21" s="100" t="s">
        <v>47</v>
      </c>
      <c r="AC21" s="100" t="s">
        <v>47</v>
      </c>
      <c r="AD21" s="100" t="s">
        <v>47</v>
      </c>
      <c r="AE21" s="100" t="s">
        <v>47</v>
      </c>
      <c r="AF21" s="100" t="s">
        <v>47</v>
      </c>
      <c r="AG21" s="62" t="s">
        <v>43</v>
      </c>
      <c r="AH21" s="62" t="s">
        <v>44</v>
      </c>
      <c r="AI21" s="100" t="s">
        <v>47</v>
      </c>
      <c r="AJ21" s="100" t="s">
        <v>47</v>
      </c>
      <c r="AK21" s="100" t="s">
        <v>47</v>
      </c>
      <c r="AL21" s="100" t="s">
        <v>47</v>
      </c>
      <c r="AM21" s="100" t="s">
        <v>47</v>
      </c>
      <c r="AN21" s="62" t="s">
        <v>43</v>
      </c>
      <c r="AO21" s="62" t="s">
        <v>44</v>
      </c>
      <c r="AP21" s="100" t="s">
        <v>47</v>
      </c>
      <c r="AQ21" s="32"/>
      <c r="AR21" s="100" t="s">
        <v>47</v>
      </c>
      <c r="AS21" s="100" t="s">
        <v>47</v>
      </c>
      <c r="AT21" s="100" t="s">
        <v>47</v>
      </c>
      <c r="AU21" s="100" t="s">
        <v>47</v>
      </c>
      <c r="AV21" s="62" t="s">
        <v>43</v>
      </c>
      <c r="AW21" s="67"/>
      <c r="AX21" s="67">
        <f t="shared" si="0"/>
        <v>5</v>
      </c>
      <c r="AY21" s="67">
        <f t="shared" si="1"/>
        <v>5</v>
      </c>
      <c r="AZ21" s="67">
        <f t="shared" si="2"/>
        <v>0</v>
      </c>
      <c r="BA21" s="67">
        <f t="shared" si="3"/>
        <v>0</v>
      </c>
      <c r="BB21" s="67">
        <f t="shared" si="4"/>
        <v>0</v>
      </c>
      <c r="BC21" s="67">
        <f t="shared" si="5"/>
        <v>0</v>
      </c>
      <c r="BD21" s="67"/>
      <c r="BE21" s="67"/>
      <c r="BF21" s="67"/>
    </row>
    <row r="22" spans="1:61" x14ac:dyDescent="0.25">
      <c r="A22" s="55">
        <v>10</v>
      </c>
      <c r="B22" s="99"/>
      <c r="C22" s="101">
        <v>10003745</v>
      </c>
      <c r="D22" s="101" t="s">
        <v>40</v>
      </c>
      <c r="E22" s="102" t="s">
        <v>67</v>
      </c>
      <c r="F22" s="103" t="s">
        <v>43</v>
      </c>
      <c r="G22" s="103" t="s">
        <v>44</v>
      </c>
      <c r="H22" s="61" t="s">
        <v>46</v>
      </c>
      <c r="I22" s="61" t="s">
        <v>46</v>
      </c>
      <c r="J22" s="61" t="s">
        <v>46</v>
      </c>
      <c r="K22" s="39"/>
      <c r="L22" s="61" t="s">
        <v>46</v>
      </c>
      <c r="M22" s="61" t="s">
        <v>46</v>
      </c>
      <c r="N22" s="62" t="s">
        <v>43</v>
      </c>
      <c r="O22" s="62" t="s">
        <v>44</v>
      </c>
      <c r="P22" s="83" t="s">
        <v>47</v>
      </c>
      <c r="Q22" s="100" t="s">
        <v>47</v>
      </c>
      <c r="R22" s="100" t="s">
        <v>47</v>
      </c>
      <c r="S22" s="100" t="s">
        <v>47</v>
      </c>
      <c r="T22" s="100" t="s">
        <v>47</v>
      </c>
      <c r="U22" s="62" t="s">
        <v>43</v>
      </c>
      <c r="V22" s="62" t="s">
        <v>44</v>
      </c>
      <c r="W22" s="100" t="s">
        <v>47</v>
      </c>
      <c r="X22" s="100" t="s">
        <v>47</v>
      </c>
      <c r="Y22" s="100" t="s">
        <v>47</v>
      </c>
      <c r="Z22" s="100" t="s">
        <v>47</v>
      </c>
      <c r="AA22" s="100" t="s">
        <v>47</v>
      </c>
      <c r="AB22" s="62" t="s">
        <v>43</v>
      </c>
      <c r="AC22" s="62" t="s">
        <v>44</v>
      </c>
      <c r="AD22" s="100" t="s">
        <v>47</v>
      </c>
      <c r="AE22" s="100" t="s">
        <v>47</v>
      </c>
      <c r="AF22" s="100" t="s">
        <v>47</v>
      </c>
      <c r="AG22" s="100" t="s">
        <v>47</v>
      </c>
      <c r="AH22" s="100" t="s">
        <v>47</v>
      </c>
      <c r="AI22" s="62" t="s">
        <v>43</v>
      </c>
      <c r="AJ22" s="62" t="s">
        <v>44</v>
      </c>
      <c r="AK22" s="100" t="s">
        <v>47</v>
      </c>
      <c r="AL22" s="100" t="s">
        <v>47</v>
      </c>
      <c r="AM22" s="100" t="s">
        <v>47</v>
      </c>
      <c r="AN22" s="100" t="s">
        <v>47</v>
      </c>
      <c r="AO22" s="100" t="s">
        <v>47</v>
      </c>
      <c r="AP22" s="62" t="s">
        <v>43</v>
      </c>
      <c r="AQ22" s="32"/>
      <c r="AR22" s="62" t="s">
        <v>44</v>
      </c>
      <c r="AS22" s="104" t="s">
        <v>42</v>
      </c>
      <c r="AT22" s="104" t="s">
        <v>42</v>
      </c>
      <c r="AU22" s="104" t="s">
        <v>42</v>
      </c>
      <c r="AV22" s="104" t="s">
        <v>42</v>
      </c>
      <c r="AW22" s="67"/>
      <c r="AX22" s="67">
        <f t="shared" si="0"/>
        <v>5</v>
      </c>
      <c r="AY22" s="67">
        <f t="shared" si="1"/>
        <v>4</v>
      </c>
      <c r="AZ22" s="67">
        <f t="shared" si="2"/>
        <v>0</v>
      </c>
      <c r="BA22" s="67">
        <f t="shared" si="3"/>
        <v>0</v>
      </c>
      <c r="BB22" s="67">
        <f t="shared" si="4"/>
        <v>0</v>
      </c>
      <c r="BC22" s="67">
        <f t="shared" si="5"/>
        <v>0</v>
      </c>
      <c r="BD22" s="67"/>
      <c r="BE22" s="67"/>
      <c r="BF22" s="67"/>
    </row>
    <row r="23" spans="1:61" x14ac:dyDescent="0.25">
      <c r="A23" s="55">
        <v>11</v>
      </c>
      <c r="B23" s="99"/>
      <c r="C23" s="101">
        <v>10003626</v>
      </c>
      <c r="D23" s="101" t="s">
        <v>48</v>
      </c>
      <c r="E23" s="102" t="s">
        <v>68</v>
      </c>
      <c r="F23" s="105" t="s">
        <v>46</v>
      </c>
      <c r="G23" s="61" t="s">
        <v>46</v>
      </c>
      <c r="H23" s="103" t="s">
        <v>43</v>
      </c>
      <c r="I23" s="103" t="s">
        <v>44</v>
      </c>
      <c r="J23" s="83" t="s">
        <v>47</v>
      </c>
      <c r="K23" s="39"/>
      <c r="L23" s="83" t="s">
        <v>47</v>
      </c>
      <c r="M23" s="83" t="s">
        <v>47</v>
      </c>
      <c r="N23" s="83" t="s">
        <v>47</v>
      </c>
      <c r="O23" s="83" t="s">
        <v>47</v>
      </c>
      <c r="P23" s="106" t="s">
        <v>43</v>
      </c>
      <c r="Q23" s="62" t="s">
        <v>44</v>
      </c>
      <c r="R23" s="100" t="s">
        <v>47</v>
      </c>
      <c r="S23" s="100" t="s">
        <v>47</v>
      </c>
      <c r="T23" s="100" t="s">
        <v>47</v>
      </c>
      <c r="U23" s="100" t="s">
        <v>47</v>
      </c>
      <c r="V23" s="100" t="s">
        <v>47</v>
      </c>
      <c r="W23" s="62" t="s">
        <v>69</v>
      </c>
      <c r="X23" s="62" t="s">
        <v>44</v>
      </c>
      <c r="Y23" s="100" t="s">
        <v>47</v>
      </c>
      <c r="Z23" s="100" t="s">
        <v>47</v>
      </c>
      <c r="AA23" s="100" t="s">
        <v>47</v>
      </c>
      <c r="AB23" s="100" t="s">
        <v>47</v>
      </c>
      <c r="AC23" s="100" t="s">
        <v>47</v>
      </c>
      <c r="AD23" s="62" t="s">
        <v>69</v>
      </c>
      <c r="AE23" s="62" t="s">
        <v>44</v>
      </c>
      <c r="AF23" s="100" t="s">
        <v>47</v>
      </c>
      <c r="AG23" s="100" t="s">
        <v>47</v>
      </c>
      <c r="AH23" s="100" t="s">
        <v>47</v>
      </c>
      <c r="AI23" s="100" t="s">
        <v>47</v>
      </c>
      <c r="AJ23" s="100" t="s">
        <v>47</v>
      </c>
      <c r="AK23" s="62" t="s">
        <v>69</v>
      </c>
      <c r="AL23" s="62" t="s">
        <v>44</v>
      </c>
      <c r="AM23" s="100" t="s">
        <v>47</v>
      </c>
      <c r="AN23" s="100" t="s">
        <v>47</v>
      </c>
      <c r="AO23" s="100" t="s">
        <v>47</v>
      </c>
      <c r="AP23" s="100" t="s">
        <v>47</v>
      </c>
      <c r="AQ23" s="32"/>
      <c r="AR23" s="100" t="s">
        <v>47</v>
      </c>
      <c r="AS23" s="62" t="s">
        <v>69</v>
      </c>
      <c r="AT23" s="62" t="s">
        <v>44</v>
      </c>
      <c r="AU23" s="59" t="s">
        <v>42</v>
      </c>
      <c r="AV23" s="59" t="s">
        <v>42</v>
      </c>
      <c r="AW23" s="67"/>
      <c r="AX23" s="67">
        <f t="shared" si="0"/>
        <v>4</v>
      </c>
      <c r="AY23" s="67">
        <f t="shared" si="1"/>
        <v>4</v>
      </c>
      <c r="AZ23" s="67">
        <f t="shared" si="2"/>
        <v>0</v>
      </c>
      <c r="BA23" s="67">
        <f t="shared" si="3"/>
        <v>0</v>
      </c>
      <c r="BB23" s="67">
        <f t="shared" si="4"/>
        <v>0</v>
      </c>
      <c r="BC23" s="67">
        <f t="shared" si="5"/>
        <v>0</v>
      </c>
      <c r="BD23" s="67"/>
      <c r="BE23" s="67"/>
      <c r="BF23" s="67"/>
    </row>
    <row r="24" spans="1:61" x14ac:dyDescent="0.25">
      <c r="A24" s="55">
        <v>12</v>
      </c>
      <c r="B24" s="99"/>
      <c r="C24" s="101">
        <v>10004376</v>
      </c>
      <c r="D24" s="101" t="s">
        <v>48</v>
      </c>
      <c r="E24" s="102" t="s">
        <v>70</v>
      </c>
      <c r="F24" s="105" t="s">
        <v>46</v>
      </c>
      <c r="G24" s="61" t="s">
        <v>46</v>
      </c>
      <c r="H24" s="107" t="s">
        <v>43</v>
      </c>
      <c r="I24" s="107" t="s">
        <v>44</v>
      </c>
      <c r="J24" s="83" t="s">
        <v>47</v>
      </c>
      <c r="K24" s="39"/>
      <c r="L24" s="83" t="s">
        <v>47</v>
      </c>
      <c r="M24" s="83" t="s">
        <v>47</v>
      </c>
      <c r="N24" s="83" t="s">
        <v>47</v>
      </c>
      <c r="O24" s="83" t="s">
        <v>47</v>
      </c>
      <c r="P24" s="108" t="s">
        <v>43</v>
      </c>
      <c r="Q24" s="62" t="s">
        <v>44</v>
      </c>
      <c r="R24" s="100" t="s">
        <v>47</v>
      </c>
      <c r="S24" s="100" t="s">
        <v>47</v>
      </c>
      <c r="T24" s="100" t="s">
        <v>47</v>
      </c>
      <c r="U24" s="100" t="s">
        <v>47</v>
      </c>
      <c r="V24" s="100" t="s">
        <v>47</v>
      </c>
      <c r="W24" s="62" t="s">
        <v>43</v>
      </c>
      <c r="X24" s="62" t="s">
        <v>44</v>
      </c>
      <c r="Y24" s="100" t="s">
        <v>47</v>
      </c>
      <c r="Z24" s="100" t="s">
        <v>47</v>
      </c>
      <c r="AA24" s="100" t="s">
        <v>47</v>
      </c>
      <c r="AB24" s="100" t="s">
        <v>47</v>
      </c>
      <c r="AC24" s="100" t="s">
        <v>47</v>
      </c>
      <c r="AD24" s="62" t="s">
        <v>43</v>
      </c>
      <c r="AE24" s="62" t="s">
        <v>44</v>
      </c>
      <c r="AF24" s="100" t="s">
        <v>47</v>
      </c>
      <c r="AG24" s="100" t="s">
        <v>47</v>
      </c>
      <c r="AH24" s="100" t="s">
        <v>47</v>
      </c>
      <c r="AI24" s="100" t="s">
        <v>47</v>
      </c>
      <c r="AJ24" s="100" t="s">
        <v>47</v>
      </c>
      <c r="AK24" s="62" t="s">
        <v>43</v>
      </c>
      <c r="AL24" s="62" t="s">
        <v>44</v>
      </c>
      <c r="AM24" s="100" t="s">
        <v>47</v>
      </c>
      <c r="AN24" s="100" t="s">
        <v>47</v>
      </c>
      <c r="AO24" s="100" t="s">
        <v>47</v>
      </c>
      <c r="AP24" s="100" t="s">
        <v>47</v>
      </c>
      <c r="AQ24" s="32"/>
      <c r="AR24" s="100" t="s">
        <v>47</v>
      </c>
      <c r="AS24" s="62" t="s">
        <v>43</v>
      </c>
      <c r="AT24" s="62" t="s">
        <v>44</v>
      </c>
      <c r="AU24" s="59" t="s">
        <v>42</v>
      </c>
      <c r="AV24" s="59" t="s">
        <v>42</v>
      </c>
      <c r="AW24" s="67"/>
      <c r="AX24" s="67">
        <f t="shared" si="0"/>
        <v>4</v>
      </c>
      <c r="AY24" s="67">
        <f t="shared" si="1"/>
        <v>4</v>
      </c>
      <c r="AZ24" s="67">
        <f t="shared" si="2"/>
        <v>0</v>
      </c>
      <c r="BA24" s="67">
        <f t="shared" si="3"/>
        <v>0</v>
      </c>
      <c r="BB24" s="67">
        <f t="shared" si="4"/>
        <v>0</v>
      </c>
      <c r="BC24" s="67">
        <f t="shared" si="5"/>
        <v>0</v>
      </c>
      <c r="BD24" s="67"/>
      <c r="BE24" s="67"/>
      <c r="BF24" s="67"/>
    </row>
    <row r="26" spans="1:61" x14ac:dyDescent="0.3">
      <c r="B26" s="109" t="s">
        <v>71</v>
      </c>
      <c r="C26" s="109"/>
    </row>
    <row r="27" spans="1:61" x14ac:dyDescent="0.3">
      <c r="B27" s="63" t="s">
        <v>31</v>
      </c>
      <c r="C27" s="63" t="s">
        <v>72</v>
      </c>
    </row>
    <row r="28" spans="1:61" x14ac:dyDescent="0.3">
      <c r="B28" s="63" t="s">
        <v>32</v>
      </c>
      <c r="C28" s="63" t="s">
        <v>73</v>
      </c>
    </row>
    <row r="29" spans="1:61" x14ac:dyDescent="0.3">
      <c r="B29" s="63" t="s">
        <v>34</v>
      </c>
      <c r="C29" s="63" t="s">
        <v>74</v>
      </c>
    </row>
    <row r="30" spans="1:61" x14ac:dyDescent="0.3">
      <c r="B30" s="63" t="s">
        <v>43</v>
      </c>
      <c r="C30" s="63" t="s">
        <v>75</v>
      </c>
    </row>
    <row r="31" spans="1:61" x14ac:dyDescent="0.3">
      <c r="B31" s="63" t="s">
        <v>44</v>
      </c>
      <c r="C31" s="63" t="s">
        <v>76</v>
      </c>
    </row>
    <row r="32" spans="1:61" x14ac:dyDescent="0.3">
      <c r="B32" s="63" t="s">
        <v>53</v>
      </c>
      <c r="C32" s="63" t="s">
        <v>77</v>
      </c>
    </row>
    <row r="33" spans="2:3" x14ac:dyDescent="0.3">
      <c r="B33" s="63" t="s">
        <v>78</v>
      </c>
      <c r="C33" s="63" t="s">
        <v>79</v>
      </c>
    </row>
    <row r="35" spans="2:3" x14ac:dyDescent="0.3">
      <c r="B35" s="109" t="s">
        <v>80</v>
      </c>
      <c r="C35" s="109"/>
    </row>
    <row r="36" spans="2:3" x14ac:dyDescent="0.3">
      <c r="B36" s="110" t="s">
        <v>81</v>
      </c>
      <c r="C36" s="110" t="s">
        <v>38</v>
      </c>
    </row>
    <row r="37" spans="2:3" x14ac:dyDescent="0.3">
      <c r="B37" s="111" t="s">
        <v>7</v>
      </c>
      <c r="C37" s="111">
        <v>45778</v>
      </c>
    </row>
    <row r="38" spans="2:3" x14ac:dyDescent="0.3">
      <c r="B38" s="111" t="s">
        <v>8</v>
      </c>
      <c r="C38" s="111">
        <v>45789</v>
      </c>
    </row>
  </sheetData>
  <sheetProtection autoFilter="0"/>
  <mergeCells count="35">
    <mergeCell ref="B26:C26"/>
    <mergeCell ref="B35:C35"/>
    <mergeCell ref="BC8:BC9"/>
    <mergeCell ref="BD8:BD9"/>
    <mergeCell ref="BE8:BE9"/>
    <mergeCell ref="BF8:BF9"/>
    <mergeCell ref="B9:E9"/>
    <mergeCell ref="F10:J10"/>
    <mergeCell ref="AW10:BF10"/>
    <mergeCell ref="AW8:AW9"/>
    <mergeCell ref="AX8:AX9"/>
    <mergeCell ref="AY8:AY9"/>
    <mergeCell ref="AZ8:AZ9"/>
    <mergeCell ref="BA8:BA9"/>
    <mergeCell ref="BB8:BB9"/>
    <mergeCell ref="AR6:AV6"/>
    <mergeCell ref="B7:E7"/>
    <mergeCell ref="F7:G7"/>
    <mergeCell ref="H7:J7"/>
    <mergeCell ref="L7:O7"/>
    <mergeCell ref="P7:V7"/>
    <mergeCell ref="W7:AC7"/>
    <mergeCell ref="AD7:AJ7"/>
    <mergeCell ref="AK7:AP7"/>
    <mergeCell ref="AS7:AV7"/>
    <mergeCell ref="B1:C1"/>
    <mergeCell ref="A6:A9"/>
    <mergeCell ref="F6:J6"/>
    <mergeCell ref="K6:K24"/>
    <mergeCell ref="L6:AP6"/>
    <mergeCell ref="AQ6:AQ24"/>
    <mergeCell ref="B8:E8"/>
    <mergeCell ref="B11:B14"/>
    <mergeCell ref="B16:B18"/>
    <mergeCell ref="B21:B24"/>
  </mergeCells>
  <dataValidations count="2">
    <dataValidation type="list" allowBlank="1" showInputMessage="1" showErrorMessage="1" sqref="F15" xr:uid="{C4D1B9F0-0D74-4F09-8B76-EAB393CBF732}">
      <formula1>INDIRECT(C15:C17)</formula1>
    </dataValidation>
    <dataValidation type="list" allowBlank="1" showInputMessage="1" showErrorMessage="1" sqref="AR15" xr:uid="{0481DD5C-73CE-43F5-856D-377584A0C354}">
      <formula1>INDIRECT(#REF!)</formula1>
    </dataValidation>
  </dataValidations>
  <hyperlinks>
    <hyperlink ref="L5" r:id="rId1" xr:uid="{64575579-D4E0-423D-B37A-9A75327ECD93}"/>
    <hyperlink ref="W5" r:id="rId2" xr:uid="{71055016-00DB-4518-84CD-52500F15BBF2}"/>
    <hyperlink ref="AS5" r:id="rId3" xr:uid="{DA8EEBDD-E871-413A-B936-68322224CA3D}"/>
  </hyperlinks>
  <pageMargins left="0.7" right="0.7" top="0.75" bottom="0.75" header="0.3" footer="0.3"/>
  <pageSetup orientation="portrait" horizontalDpi="200" verticalDpi="200"/>
  <legacy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0A4D1900D49648B65E1504B84E483E" ma:contentTypeVersion="5" ma:contentTypeDescription="Crée un document." ma:contentTypeScope="" ma:versionID="d806d1616a0b26e9cde683b17a5d4d0f">
  <xsd:schema xmlns:xsd="http://www.w3.org/2001/XMLSchema" xmlns:xs="http://www.w3.org/2001/XMLSchema" xmlns:p="http://schemas.microsoft.com/office/2006/metadata/properties" xmlns:ns3="9ab369bb-fe45-471a-a86d-006fa3bef58f" targetNamespace="http://schemas.microsoft.com/office/2006/metadata/properties" ma:root="true" ma:fieldsID="f78dee24e088d24df86429bf4bd3fed9" ns3:_="">
    <xsd:import namespace="9ab369bb-fe45-471a-a86d-006fa3bef58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369bb-fe45-471a-a86d-006fa3bef5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5A5992-1849-4E62-B61F-1A4FBF3C45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b369bb-fe45-471a-a86d-006fa3bef5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A93250-6DCE-4E13-951B-174134946E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2FAC24-37F6-4922-98CC-8FADD1A6D285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9ab369bb-fe45-471a-a86d-006fa3bef58f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Amine SOUISSI</dc:creator>
  <cp:lastModifiedBy>Amine SOUISSI</cp:lastModifiedBy>
  <dcterms:created xsi:type="dcterms:W3CDTF">2025-05-21T04:19:28Z</dcterms:created>
  <dcterms:modified xsi:type="dcterms:W3CDTF">2025-05-21T04:21:35Z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0x010100120A4D1900D49648B65E1504B84E483E</vt:lpwstr>
  </property>
</Properties>
</file>