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esktop\ibm-data-analytics\Excel Projects\"/>
    </mc:Choice>
  </mc:AlternateContent>
  <xr:revisionPtr revIDLastSave="0" documentId="13_ncr:1_{11B155E2-0342-40E4-A649-0F8172671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7" l="1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I3" i="17"/>
  <c r="N3" i="17" s="1" a="1"/>
  <c r="N3" i="17" s="1"/>
  <c r="J3" i="17"/>
  <c r="O3" i="17" s="1" a="1"/>
  <c r="O3" i="17" s="1"/>
  <c r="K3" i="17"/>
  <c r="L3" i="17"/>
  <c r="M3" i="17" s="1"/>
  <c r="I4" i="17"/>
  <c r="N4" i="17" s="1" a="1"/>
  <c r="N4" i="17" s="1"/>
  <c r="J4" i="17"/>
  <c r="O4" i="17" s="1" a="1"/>
  <c r="O4" i="17" s="1"/>
  <c r="K4" i="17"/>
  <c r="L4" i="17"/>
  <c r="M4" i="17" s="1"/>
  <c r="I5" i="17"/>
  <c r="N5" i="17" s="1" a="1"/>
  <c r="N5" i="17" s="1"/>
  <c r="J5" i="17"/>
  <c r="O5" i="17" s="1" a="1"/>
  <c r="O5" i="17" s="1"/>
  <c r="K5" i="17"/>
  <c r="L5" i="17"/>
  <c r="M5" i="17" s="1"/>
  <c r="I6" i="17"/>
  <c r="N6" i="17" s="1" a="1"/>
  <c r="N6" i="17" s="1"/>
  <c r="J6" i="17"/>
  <c r="O6" i="17" s="1" a="1"/>
  <c r="O6" i="17" s="1"/>
  <c r="K6" i="17"/>
  <c r="L6" i="17"/>
  <c r="M6" i="17" s="1"/>
  <c r="I7" i="17"/>
  <c r="N7" i="17" s="1" a="1"/>
  <c r="N7" i="17" s="1"/>
  <c r="J7" i="17"/>
  <c r="O7" i="17" s="1" a="1"/>
  <c r="O7" i="17" s="1"/>
  <c r="K7" i="17"/>
  <c r="L7" i="17"/>
  <c r="M7" i="17" s="1"/>
  <c r="I8" i="17"/>
  <c r="N8" i="17" s="1" a="1"/>
  <c r="N8" i="17" s="1"/>
  <c r="J8" i="17"/>
  <c r="O8" i="17" s="1" a="1"/>
  <c r="O8" i="17" s="1"/>
  <c r="K8" i="17"/>
  <c r="L8" i="17"/>
  <c r="M8" i="17" s="1"/>
  <c r="I9" i="17"/>
  <c r="N9" i="17" s="1" a="1"/>
  <c r="N9" i="17" s="1"/>
  <c r="J9" i="17"/>
  <c r="O9" i="17" s="1" a="1"/>
  <c r="O9" i="17" s="1"/>
  <c r="K9" i="17"/>
  <c r="L9" i="17"/>
  <c r="M9" i="17" s="1"/>
  <c r="I10" i="17"/>
  <c r="N10" i="17" s="1" a="1"/>
  <c r="N10" i="17" s="1"/>
  <c r="J10" i="17"/>
  <c r="O10" i="17" s="1" a="1"/>
  <c r="O10" i="17" s="1"/>
  <c r="K10" i="17"/>
  <c r="L10" i="17"/>
  <c r="M10" i="17" s="1"/>
  <c r="I11" i="17"/>
  <c r="N11" i="17" s="1" a="1"/>
  <c r="N11" i="17" s="1"/>
  <c r="J11" i="17"/>
  <c r="O11" i="17" s="1" a="1"/>
  <c r="O11" i="17" s="1"/>
  <c r="K11" i="17"/>
  <c r="L11" i="17"/>
  <c r="M11" i="17" s="1"/>
  <c r="I12" i="17"/>
  <c r="N12" i="17" s="1" a="1"/>
  <c r="N12" i="17" s="1"/>
  <c r="J12" i="17"/>
  <c r="O12" i="17" s="1" a="1"/>
  <c r="O12" i="17" s="1"/>
  <c r="K12" i="17"/>
  <c r="L12" i="17"/>
  <c r="M12" i="17" s="1"/>
  <c r="I13" i="17"/>
  <c r="N13" i="17" s="1" a="1"/>
  <c r="N13" i="17" s="1"/>
  <c r="J13" i="17"/>
  <c r="O13" i="17" s="1" a="1"/>
  <c r="O13" i="17" s="1"/>
  <c r="K13" i="17"/>
  <c r="L13" i="17"/>
  <c r="M13" i="17" s="1"/>
  <c r="I14" i="17"/>
  <c r="N14" i="17" s="1" a="1"/>
  <c r="N14" i="17" s="1"/>
  <c r="J14" i="17"/>
  <c r="O14" i="17" s="1" a="1"/>
  <c r="O14" i="17" s="1"/>
  <c r="K14" i="17"/>
  <c r="L14" i="17"/>
  <c r="M14" i="17" s="1"/>
  <c r="I15" i="17"/>
  <c r="N15" i="17" s="1" a="1"/>
  <c r="N15" i="17" s="1"/>
  <c r="J15" i="17"/>
  <c r="O15" i="17" s="1" a="1"/>
  <c r="O15" i="17" s="1"/>
  <c r="K15" i="17"/>
  <c r="L15" i="17"/>
  <c r="M15" i="17" s="1"/>
  <c r="I16" i="17"/>
  <c r="N16" i="17" s="1" a="1"/>
  <c r="N16" i="17" s="1"/>
  <c r="J16" i="17"/>
  <c r="O16" i="17" s="1" a="1"/>
  <c r="O16" i="17" s="1"/>
  <c r="K16" i="17"/>
  <c r="L16" i="17"/>
  <c r="M16" i="17" s="1"/>
  <c r="I17" i="17"/>
  <c r="N17" i="17" s="1" a="1"/>
  <c r="N17" i="17" s="1"/>
  <c r="J17" i="17"/>
  <c r="O17" i="17" s="1" a="1"/>
  <c r="O17" i="17" s="1"/>
  <c r="K17" i="17"/>
  <c r="L17" i="17"/>
  <c r="M17" i="17" s="1"/>
  <c r="I18" i="17"/>
  <c r="N18" i="17" s="1" a="1"/>
  <c r="N18" i="17" s="1"/>
  <c r="J18" i="17"/>
  <c r="O18" i="17" s="1" a="1"/>
  <c r="O18" i="17" s="1"/>
  <c r="K18" i="17"/>
  <c r="L18" i="17"/>
  <c r="M18" i="17" s="1"/>
  <c r="I19" i="17"/>
  <c r="N19" i="17" s="1" a="1"/>
  <c r="N19" i="17" s="1"/>
  <c r="J19" i="17"/>
  <c r="O19" i="17" s="1" a="1"/>
  <c r="O19" i="17" s="1"/>
  <c r="K19" i="17"/>
  <c r="L19" i="17"/>
  <c r="M19" i="17" s="1"/>
  <c r="I20" i="17"/>
  <c r="N20" i="17" s="1" a="1"/>
  <c r="N20" i="17" s="1"/>
  <c r="J20" i="17"/>
  <c r="O20" i="17" s="1" a="1"/>
  <c r="O20" i="17" s="1"/>
  <c r="K20" i="17"/>
  <c r="L20" i="17"/>
  <c r="M20" i="17" s="1"/>
  <c r="I21" i="17"/>
  <c r="N21" i="17" s="1" a="1"/>
  <c r="N21" i="17" s="1"/>
  <c r="J21" i="17"/>
  <c r="O21" i="17" s="1" a="1"/>
  <c r="O21" i="17" s="1"/>
  <c r="K21" i="17"/>
  <c r="L21" i="17"/>
  <c r="M21" i="17" s="1"/>
  <c r="I22" i="17"/>
  <c r="N22" i="17" s="1" a="1"/>
  <c r="N22" i="17" s="1"/>
  <c r="J22" i="17"/>
  <c r="O22" i="17" s="1" a="1"/>
  <c r="O22" i="17" s="1"/>
  <c r="K22" i="17"/>
  <c r="L22" i="17"/>
  <c r="M22" i="17" s="1"/>
  <c r="I23" i="17"/>
  <c r="N23" i="17" s="1" a="1"/>
  <c r="N23" i="17" s="1"/>
  <c r="J23" i="17"/>
  <c r="O23" i="17" s="1" a="1"/>
  <c r="O23" i="17" s="1"/>
  <c r="K23" i="17"/>
  <c r="L23" i="17"/>
  <c r="M23" i="17" s="1"/>
  <c r="I24" i="17"/>
  <c r="N24" i="17" s="1" a="1"/>
  <c r="N24" i="17" s="1"/>
  <c r="J24" i="17"/>
  <c r="O24" i="17" s="1" a="1"/>
  <c r="O24" i="17" s="1"/>
  <c r="K24" i="17"/>
  <c r="L24" i="17"/>
  <c r="M24" i="17" s="1"/>
  <c r="I25" i="17"/>
  <c r="N25" i="17" s="1" a="1"/>
  <c r="N25" i="17" s="1"/>
  <c r="J25" i="17"/>
  <c r="O25" i="17" s="1" a="1"/>
  <c r="O25" i="17" s="1"/>
  <c r="K25" i="17"/>
  <c r="L25" i="17"/>
  <c r="M25" i="17" s="1"/>
  <c r="I26" i="17"/>
  <c r="N26" i="17" s="1" a="1"/>
  <c r="N26" i="17" s="1"/>
  <c r="J26" i="17"/>
  <c r="O26" i="17" s="1" a="1"/>
  <c r="O26" i="17" s="1"/>
  <c r="K26" i="17"/>
  <c r="L26" i="17"/>
  <c r="M26" i="17" s="1"/>
  <c r="I27" i="17"/>
  <c r="N27" i="17" s="1" a="1"/>
  <c r="N27" i="17" s="1"/>
  <c r="J27" i="17"/>
  <c r="O27" i="17" s="1" a="1"/>
  <c r="O27" i="17" s="1"/>
  <c r="K27" i="17"/>
  <c r="L27" i="17"/>
  <c r="M27" i="17" s="1"/>
  <c r="I28" i="17"/>
  <c r="N28" i="17" s="1" a="1"/>
  <c r="N28" i="17" s="1"/>
  <c r="J28" i="17"/>
  <c r="O28" i="17" s="1" a="1"/>
  <c r="O28" i="17" s="1"/>
  <c r="K28" i="17"/>
  <c r="L28" i="17"/>
  <c r="M28" i="17" s="1"/>
  <c r="I29" i="17"/>
  <c r="N29" i="17" s="1" a="1"/>
  <c r="N29" i="17" s="1"/>
  <c r="J29" i="17"/>
  <c r="O29" i="17" s="1" a="1"/>
  <c r="O29" i="17" s="1"/>
  <c r="K29" i="17"/>
  <c r="L29" i="17"/>
  <c r="M29" i="17" s="1"/>
  <c r="I30" i="17"/>
  <c r="N30" i="17" s="1" a="1"/>
  <c r="N30" i="17" s="1"/>
  <c r="J30" i="17"/>
  <c r="O30" i="17" s="1" a="1"/>
  <c r="O30" i="17" s="1"/>
  <c r="K30" i="17"/>
  <c r="L30" i="17"/>
  <c r="M30" i="17" s="1"/>
  <c r="I31" i="17"/>
  <c r="N31" i="17" s="1" a="1"/>
  <c r="N31" i="17" s="1"/>
  <c r="J31" i="17"/>
  <c r="O31" i="17" s="1" a="1"/>
  <c r="O31" i="17" s="1"/>
  <c r="K31" i="17"/>
  <c r="L31" i="17"/>
  <c r="M31" i="17" s="1"/>
  <c r="I32" i="17"/>
  <c r="N32" i="17" s="1" a="1"/>
  <c r="N32" i="17" s="1"/>
  <c r="J32" i="17"/>
  <c r="O32" i="17" s="1" a="1"/>
  <c r="O32" i="17" s="1"/>
  <c r="K32" i="17"/>
  <c r="L32" i="17"/>
  <c r="M32" i="17" s="1"/>
  <c r="I33" i="17"/>
  <c r="N33" i="17" s="1" a="1"/>
  <c r="N33" i="17" s="1"/>
  <c r="J33" i="17"/>
  <c r="O33" i="17" s="1" a="1"/>
  <c r="O33" i="17" s="1"/>
  <c r="K33" i="17"/>
  <c r="L33" i="17"/>
  <c r="M33" i="17" s="1"/>
  <c r="I34" i="17"/>
  <c r="N34" i="17" s="1" a="1"/>
  <c r="N34" i="17" s="1"/>
  <c r="J34" i="17"/>
  <c r="O34" i="17" s="1" a="1"/>
  <c r="O34" i="17" s="1"/>
  <c r="K34" i="17"/>
  <c r="L34" i="17"/>
  <c r="M34" i="17" s="1"/>
  <c r="I35" i="17"/>
  <c r="N35" i="17" s="1" a="1"/>
  <c r="N35" i="17" s="1"/>
  <c r="J35" i="17"/>
  <c r="O35" i="17" s="1" a="1"/>
  <c r="O35" i="17" s="1"/>
  <c r="K35" i="17"/>
  <c r="L35" i="17"/>
  <c r="M35" i="17" s="1"/>
  <c r="I36" i="17"/>
  <c r="N36" i="17" s="1" a="1"/>
  <c r="N36" i="17" s="1"/>
  <c r="J36" i="17"/>
  <c r="O36" i="17" s="1" a="1"/>
  <c r="O36" i="17" s="1"/>
  <c r="K36" i="17"/>
  <c r="L36" i="17"/>
  <c r="M36" i="17" s="1"/>
  <c r="I37" i="17"/>
  <c r="N37" i="17" s="1" a="1"/>
  <c r="N37" i="17" s="1"/>
  <c r="J37" i="17"/>
  <c r="O37" i="17" s="1" a="1"/>
  <c r="O37" i="17" s="1"/>
  <c r="K37" i="17"/>
  <c r="L37" i="17"/>
  <c r="M37" i="17" s="1"/>
  <c r="I38" i="17"/>
  <c r="N38" i="17" s="1" a="1"/>
  <c r="N38" i="17" s="1"/>
  <c r="J38" i="17"/>
  <c r="O38" i="17" s="1" a="1"/>
  <c r="O38" i="17" s="1"/>
  <c r="K38" i="17"/>
  <c r="L38" i="17"/>
  <c r="M38" i="17" s="1"/>
  <c r="I39" i="17"/>
  <c r="N39" i="17" s="1" a="1"/>
  <c r="N39" i="17" s="1"/>
  <c r="J39" i="17"/>
  <c r="O39" i="17" s="1" a="1"/>
  <c r="O39" i="17" s="1"/>
  <c r="K39" i="17"/>
  <c r="L39" i="17"/>
  <c r="M39" i="17" s="1"/>
  <c r="I40" i="17"/>
  <c r="N40" i="17" s="1" a="1"/>
  <c r="N40" i="17" s="1"/>
  <c r="J40" i="17"/>
  <c r="O40" i="17" s="1" a="1"/>
  <c r="O40" i="17" s="1"/>
  <c r="K40" i="17"/>
  <c r="L40" i="17"/>
  <c r="M40" i="17" s="1"/>
  <c r="I41" i="17"/>
  <c r="N41" i="17" s="1" a="1"/>
  <c r="N41" i="17" s="1"/>
  <c r="J41" i="17"/>
  <c r="O41" i="17" s="1" a="1"/>
  <c r="O41" i="17" s="1"/>
  <c r="K41" i="17"/>
  <c r="L41" i="17"/>
  <c r="M41" i="17" s="1"/>
  <c r="I42" i="17"/>
  <c r="N42" i="17" s="1" a="1"/>
  <c r="N42" i="17" s="1"/>
  <c r="J42" i="17"/>
  <c r="O42" i="17" s="1" a="1"/>
  <c r="O42" i="17" s="1"/>
  <c r="K42" i="17"/>
  <c r="L42" i="17"/>
  <c r="M42" i="17" s="1"/>
  <c r="I43" i="17"/>
  <c r="N43" i="17" s="1" a="1"/>
  <c r="N43" i="17" s="1"/>
  <c r="J43" i="17"/>
  <c r="O43" i="17" s="1" a="1"/>
  <c r="O43" i="17" s="1"/>
  <c r="K43" i="17"/>
  <c r="L43" i="17"/>
  <c r="M43" i="17" s="1"/>
  <c r="I44" i="17"/>
  <c r="N44" i="17" s="1" a="1"/>
  <c r="N44" i="17" s="1"/>
  <c r="J44" i="17"/>
  <c r="O44" i="17" s="1" a="1"/>
  <c r="O44" i="17" s="1"/>
  <c r="K44" i="17"/>
  <c r="L44" i="17"/>
  <c r="M44" i="17" s="1"/>
  <c r="I45" i="17"/>
  <c r="N45" i="17" s="1" a="1"/>
  <c r="N45" i="17" s="1"/>
  <c r="J45" i="17"/>
  <c r="O45" i="17" s="1" a="1"/>
  <c r="O45" i="17" s="1"/>
  <c r="K45" i="17"/>
  <c r="L45" i="17"/>
  <c r="M45" i="17" s="1"/>
  <c r="I46" i="17"/>
  <c r="N46" i="17" s="1" a="1"/>
  <c r="N46" i="17" s="1"/>
  <c r="J46" i="17"/>
  <c r="O46" i="17" s="1" a="1"/>
  <c r="O46" i="17" s="1"/>
  <c r="K46" i="17"/>
  <c r="L46" i="17"/>
  <c r="M46" i="17" s="1"/>
  <c r="I47" i="17"/>
  <c r="N47" i="17" s="1" a="1"/>
  <c r="N47" i="17" s="1"/>
  <c r="J47" i="17"/>
  <c r="O47" i="17" s="1" a="1"/>
  <c r="O47" i="17" s="1"/>
  <c r="K47" i="17"/>
  <c r="L47" i="17"/>
  <c r="M47" i="17" s="1"/>
  <c r="I48" i="17"/>
  <c r="N48" i="17" s="1" a="1"/>
  <c r="N48" i="17" s="1"/>
  <c r="J48" i="17"/>
  <c r="O48" i="17" s="1" a="1"/>
  <c r="O48" i="17" s="1"/>
  <c r="K48" i="17"/>
  <c r="L48" i="17"/>
  <c r="M48" i="17" s="1"/>
  <c r="I49" i="17"/>
  <c r="N49" i="17" s="1" a="1"/>
  <c r="N49" i="17" s="1"/>
  <c r="J49" i="17"/>
  <c r="O49" i="17" s="1" a="1"/>
  <c r="O49" i="17" s="1"/>
  <c r="K49" i="17"/>
  <c r="L49" i="17"/>
  <c r="M49" i="17" s="1"/>
  <c r="I50" i="17"/>
  <c r="N50" i="17" s="1" a="1"/>
  <c r="N50" i="17" s="1"/>
  <c r="J50" i="17"/>
  <c r="O50" i="17" s="1" a="1"/>
  <c r="O50" i="17" s="1"/>
  <c r="K50" i="17"/>
  <c r="L50" i="17"/>
  <c r="M50" i="17" s="1"/>
  <c r="I51" i="17"/>
  <c r="N51" i="17" s="1" a="1"/>
  <c r="N51" i="17" s="1"/>
  <c r="J51" i="17"/>
  <c r="O51" i="17" s="1" a="1"/>
  <c r="O51" i="17" s="1"/>
  <c r="K51" i="17"/>
  <c r="L51" i="17"/>
  <c r="M51" i="17" s="1"/>
  <c r="I52" i="17"/>
  <c r="N52" i="17" s="1" a="1"/>
  <c r="N52" i="17" s="1"/>
  <c r="J52" i="17"/>
  <c r="O52" i="17" s="1" a="1"/>
  <c r="O52" i="17" s="1"/>
  <c r="K52" i="17"/>
  <c r="L52" i="17"/>
  <c r="M52" i="17" s="1"/>
  <c r="I53" i="17"/>
  <c r="N53" i="17" s="1" a="1"/>
  <c r="N53" i="17" s="1"/>
  <c r="J53" i="17"/>
  <c r="O53" i="17" s="1" a="1"/>
  <c r="O53" i="17" s="1"/>
  <c r="K53" i="17"/>
  <c r="L53" i="17"/>
  <c r="M53" i="17" s="1"/>
  <c r="I54" i="17"/>
  <c r="N54" i="17" s="1" a="1"/>
  <c r="N54" i="17" s="1"/>
  <c r="J54" i="17"/>
  <c r="O54" i="17" s="1" a="1"/>
  <c r="O54" i="17" s="1"/>
  <c r="K54" i="17"/>
  <c r="L54" i="17"/>
  <c r="M54" i="17" s="1"/>
  <c r="I55" i="17"/>
  <c r="N55" i="17" s="1" a="1"/>
  <c r="N55" i="17" s="1"/>
  <c r="J55" i="17"/>
  <c r="O55" i="17" s="1" a="1"/>
  <c r="O55" i="17" s="1"/>
  <c r="K55" i="17"/>
  <c r="L55" i="17"/>
  <c r="M55" i="17" s="1"/>
  <c r="I56" i="17"/>
  <c r="N56" i="17" s="1" a="1"/>
  <c r="N56" i="17" s="1"/>
  <c r="J56" i="17"/>
  <c r="O56" i="17" s="1" a="1"/>
  <c r="O56" i="17" s="1"/>
  <c r="K56" i="17"/>
  <c r="L56" i="17"/>
  <c r="M56" i="17" s="1"/>
  <c r="I57" i="17"/>
  <c r="N57" i="17" s="1" a="1"/>
  <c r="N57" i="17" s="1"/>
  <c r="J57" i="17"/>
  <c r="O57" i="17" s="1" a="1"/>
  <c r="O57" i="17" s="1"/>
  <c r="K57" i="17"/>
  <c r="L57" i="17"/>
  <c r="M57" i="17" s="1"/>
  <c r="I58" i="17"/>
  <c r="N58" i="17" s="1" a="1"/>
  <c r="N58" i="17" s="1"/>
  <c r="J58" i="17"/>
  <c r="O58" i="17" s="1" a="1"/>
  <c r="O58" i="17" s="1"/>
  <c r="K58" i="17"/>
  <c r="L58" i="17"/>
  <c r="M58" i="17" s="1"/>
  <c r="I59" i="17"/>
  <c r="N59" i="17" s="1" a="1"/>
  <c r="N59" i="17" s="1"/>
  <c r="J59" i="17"/>
  <c r="O59" i="17" s="1" a="1"/>
  <c r="O59" i="17" s="1"/>
  <c r="K59" i="17"/>
  <c r="L59" i="17"/>
  <c r="M59" i="17" s="1"/>
  <c r="I60" i="17"/>
  <c r="N60" i="17" s="1" a="1"/>
  <c r="N60" i="17" s="1"/>
  <c r="J60" i="17"/>
  <c r="O60" i="17" s="1" a="1"/>
  <c r="O60" i="17" s="1"/>
  <c r="K60" i="17"/>
  <c r="L60" i="17"/>
  <c r="M60" i="17" s="1"/>
  <c r="I61" i="17"/>
  <c r="N61" i="17" s="1" a="1"/>
  <c r="N61" i="17" s="1"/>
  <c r="J61" i="17"/>
  <c r="O61" i="17" s="1" a="1"/>
  <c r="O61" i="17" s="1"/>
  <c r="K61" i="17"/>
  <c r="L61" i="17"/>
  <c r="M61" i="17" s="1"/>
  <c r="I62" i="17"/>
  <c r="N62" i="17" s="1" a="1"/>
  <c r="N62" i="17" s="1"/>
  <c r="J62" i="17"/>
  <c r="O62" i="17" s="1" a="1"/>
  <c r="O62" i="17" s="1"/>
  <c r="K62" i="17"/>
  <c r="L62" i="17"/>
  <c r="M62" i="17" s="1"/>
  <c r="I63" i="17"/>
  <c r="N63" i="17" s="1" a="1"/>
  <c r="N63" i="17" s="1"/>
  <c r="J63" i="17"/>
  <c r="O63" i="17" s="1" a="1"/>
  <c r="O63" i="17" s="1"/>
  <c r="K63" i="17"/>
  <c r="L63" i="17"/>
  <c r="M63" i="17" s="1"/>
  <c r="I64" i="17"/>
  <c r="N64" i="17" s="1" a="1"/>
  <c r="N64" i="17" s="1"/>
  <c r="J64" i="17"/>
  <c r="O64" i="17" s="1" a="1"/>
  <c r="O64" i="17" s="1"/>
  <c r="K64" i="17"/>
  <c r="L64" i="17"/>
  <c r="M64" i="17" s="1"/>
  <c r="I65" i="17"/>
  <c r="N65" i="17" s="1" a="1"/>
  <c r="N65" i="17" s="1"/>
  <c r="J65" i="17"/>
  <c r="O65" i="17" s="1" a="1"/>
  <c r="O65" i="17" s="1"/>
  <c r="K65" i="17"/>
  <c r="L65" i="17"/>
  <c r="M65" i="17" s="1"/>
  <c r="I66" i="17"/>
  <c r="N66" i="17" s="1" a="1"/>
  <c r="N66" i="17" s="1"/>
  <c r="J66" i="17"/>
  <c r="O66" i="17" s="1" a="1"/>
  <c r="O66" i="17" s="1"/>
  <c r="K66" i="17"/>
  <c r="L66" i="17"/>
  <c r="M66" i="17" s="1"/>
  <c r="I67" i="17"/>
  <c r="N67" i="17" s="1" a="1"/>
  <c r="N67" i="17" s="1"/>
  <c r="J67" i="17"/>
  <c r="O67" i="17" s="1" a="1"/>
  <c r="O67" i="17" s="1"/>
  <c r="K67" i="17"/>
  <c r="L67" i="17"/>
  <c r="M67" i="17" s="1"/>
  <c r="I68" i="17"/>
  <c r="N68" i="17" s="1" a="1"/>
  <c r="N68" i="17" s="1"/>
  <c r="J68" i="17"/>
  <c r="O68" i="17" s="1" a="1"/>
  <c r="O68" i="17" s="1"/>
  <c r="K68" i="17"/>
  <c r="L68" i="17"/>
  <c r="M68" i="17" s="1"/>
  <c r="I69" i="17"/>
  <c r="N69" i="17" s="1" a="1"/>
  <c r="N69" i="17" s="1"/>
  <c r="J69" i="17"/>
  <c r="O69" i="17" s="1" a="1"/>
  <c r="O69" i="17" s="1"/>
  <c r="K69" i="17"/>
  <c r="L69" i="17"/>
  <c r="M69" i="17" s="1"/>
  <c r="I70" i="17"/>
  <c r="N70" i="17" s="1" a="1"/>
  <c r="N70" i="17" s="1"/>
  <c r="J70" i="17"/>
  <c r="O70" i="17" s="1" a="1"/>
  <c r="O70" i="17" s="1"/>
  <c r="K70" i="17"/>
  <c r="L70" i="17"/>
  <c r="M70" i="17" s="1"/>
  <c r="I71" i="17"/>
  <c r="N71" i="17" s="1" a="1"/>
  <c r="N71" i="17" s="1"/>
  <c r="J71" i="17"/>
  <c r="O71" i="17" s="1" a="1"/>
  <c r="O71" i="17" s="1"/>
  <c r="K71" i="17"/>
  <c r="L71" i="17"/>
  <c r="M71" i="17" s="1"/>
  <c r="I72" i="17"/>
  <c r="N72" i="17" s="1" a="1"/>
  <c r="N72" i="17" s="1"/>
  <c r="J72" i="17"/>
  <c r="O72" i="17" s="1" a="1"/>
  <c r="O72" i="17" s="1"/>
  <c r="K72" i="17"/>
  <c r="L72" i="17"/>
  <c r="M72" i="17" s="1"/>
  <c r="I73" i="17"/>
  <c r="N73" i="17" s="1" a="1"/>
  <c r="N73" i="17" s="1"/>
  <c r="J73" i="17"/>
  <c r="O73" i="17" s="1" a="1"/>
  <c r="O73" i="17" s="1"/>
  <c r="K73" i="17"/>
  <c r="L73" i="17"/>
  <c r="M73" i="17" s="1"/>
  <c r="I74" i="17"/>
  <c r="N74" i="17" s="1" a="1"/>
  <c r="N74" i="17" s="1"/>
  <c r="J74" i="17"/>
  <c r="O74" i="17" s="1" a="1"/>
  <c r="O74" i="17" s="1"/>
  <c r="K74" i="17"/>
  <c r="L74" i="17"/>
  <c r="M74" i="17" s="1"/>
  <c r="I75" i="17"/>
  <c r="N75" i="17" s="1" a="1"/>
  <c r="N75" i="17" s="1"/>
  <c r="J75" i="17"/>
  <c r="O75" i="17" s="1" a="1"/>
  <c r="O75" i="17" s="1"/>
  <c r="K75" i="17"/>
  <c r="L75" i="17"/>
  <c r="M75" i="17" s="1"/>
  <c r="I76" i="17"/>
  <c r="N76" i="17" s="1" a="1"/>
  <c r="N76" i="17" s="1"/>
  <c r="J76" i="17"/>
  <c r="O76" i="17" s="1" a="1"/>
  <c r="O76" i="17" s="1"/>
  <c r="K76" i="17"/>
  <c r="L76" i="17"/>
  <c r="M76" i="17" s="1"/>
  <c r="I77" i="17"/>
  <c r="N77" i="17" s="1" a="1"/>
  <c r="N77" i="17" s="1"/>
  <c r="J77" i="17"/>
  <c r="O77" i="17" s="1" a="1"/>
  <c r="O77" i="17" s="1"/>
  <c r="K77" i="17"/>
  <c r="L77" i="17"/>
  <c r="M77" i="17" s="1"/>
  <c r="I78" i="17"/>
  <c r="N78" i="17" s="1" a="1"/>
  <c r="N78" i="17" s="1"/>
  <c r="J78" i="17"/>
  <c r="O78" i="17" s="1" a="1"/>
  <c r="O78" i="17" s="1"/>
  <c r="K78" i="17"/>
  <c r="L78" i="17"/>
  <c r="M78" i="17" s="1"/>
  <c r="I79" i="17"/>
  <c r="N79" i="17" s="1" a="1"/>
  <c r="N79" i="17" s="1"/>
  <c r="J79" i="17"/>
  <c r="O79" i="17" s="1" a="1"/>
  <c r="O79" i="17" s="1"/>
  <c r="K79" i="17"/>
  <c r="L79" i="17"/>
  <c r="M79" i="17" s="1"/>
  <c r="I80" i="17"/>
  <c r="N80" i="17" s="1" a="1"/>
  <c r="N80" i="17" s="1"/>
  <c r="J80" i="17"/>
  <c r="O80" i="17" s="1" a="1"/>
  <c r="O80" i="17" s="1"/>
  <c r="K80" i="17"/>
  <c r="L80" i="17"/>
  <c r="M80" i="17" s="1"/>
  <c r="I81" i="17"/>
  <c r="N81" i="17" s="1" a="1"/>
  <c r="N81" i="17" s="1"/>
  <c r="J81" i="17"/>
  <c r="O81" i="17" s="1" a="1"/>
  <c r="O81" i="17" s="1"/>
  <c r="K81" i="17"/>
  <c r="L81" i="17"/>
  <c r="M81" i="17" s="1"/>
  <c r="I82" i="17"/>
  <c r="N82" i="17" s="1" a="1"/>
  <c r="N82" i="17" s="1"/>
  <c r="J82" i="17"/>
  <c r="O82" i="17" s="1" a="1"/>
  <c r="O82" i="17" s="1"/>
  <c r="K82" i="17"/>
  <c r="L82" i="17"/>
  <c r="M82" i="17" s="1"/>
  <c r="I83" i="17"/>
  <c r="N83" i="17" s="1" a="1"/>
  <c r="N83" i="17" s="1"/>
  <c r="J83" i="17"/>
  <c r="O83" i="17" s="1" a="1"/>
  <c r="O83" i="17" s="1"/>
  <c r="K83" i="17"/>
  <c r="L83" i="17"/>
  <c r="M83" i="17" s="1"/>
  <c r="I84" i="17"/>
  <c r="N84" i="17" s="1" a="1"/>
  <c r="N84" i="17" s="1"/>
  <c r="J84" i="17"/>
  <c r="O84" i="17" s="1" a="1"/>
  <c r="O84" i="17" s="1"/>
  <c r="K84" i="17"/>
  <c r="L84" i="17"/>
  <c r="M84" i="17" s="1"/>
  <c r="I85" i="17"/>
  <c r="N85" i="17" s="1" a="1"/>
  <c r="N85" i="17" s="1"/>
  <c r="J85" i="17"/>
  <c r="O85" i="17" s="1" a="1"/>
  <c r="O85" i="17" s="1"/>
  <c r="K85" i="17"/>
  <c r="L85" i="17"/>
  <c r="M85" i="17" s="1"/>
  <c r="I86" i="17"/>
  <c r="N86" i="17" s="1" a="1"/>
  <c r="N86" i="17" s="1"/>
  <c r="J86" i="17"/>
  <c r="O86" i="17" s="1" a="1"/>
  <c r="O86" i="17" s="1"/>
  <c r="K86" i="17"/>
  <c r="L86" i="17"/>
  <c r="M86" i="17" s="1"/>
  <c r="I87" i="17"/>
  <c r="N87" i="17" s="1" a="1"/>
  <c r="N87" i="17" s="1"/>
  <c r="J87" i="17"/>
  <c r="O87" i="17" s="1" a="1"/>
  <c r="O87" i="17" s="1"/>
  <c r="K87" i="17"/>
  <c r="L87" i="17"/>
  <c r="M87" i="17" s="1"/>
  <c r="I88" i="17"/>
  <c r="N88" i="17" s="1" a="1"/>
  <c r="N88" i="17" s="1"/>
  <c r="J88" i="17"/>
  <c r="O88" i="17" s="1" a="1"/>
  <c r="O88" i="17" s="1"/>
  <c r="K88" i="17"/>
  <c r="L88" i="17"/>
  <c r="M88" i="17" s="1"/>
  <c r="I89" i="17"/>
  <c r="N89" i="17" s="1" a="1"/>
  <c r="N89" i="17" s="1"/>
  <c r="J89" i="17"/>
  <c r="O89" i="17" s="1" a="1"/>
  <c r="O89" i="17" s="1"/>
  <c r="K89" i="17"/>
  <c r="L89" i="17"/>
  <c r="M89" i="17" s="1"/>
  <c r="I90" i="17"/>
  <c r="N90" i="17" s="1" a="1"/>
  <c r="N90" i="17" s="1"/>
  <c r="J90" i="17"/>
  <c r="O90" i="17" s="1" a="1"/>
  <c r="O90" i="17" s="1"/>
  <c r="K90" i="17"/>
  <c r="L90" i="17"/>
  <c r="M90" i="17" s="1"/>
  <c r="I91" i="17"/>
  <c r="N91" i="17" s="1" a="1"/>
  <c r="N91" i="17" s="1"/>
  <c r="J91" i="17"/>
  <c r="O91" i="17" s="1" a="1"/>
  <c r="O91" i="17" s="1"/>
  <c r="K91" i="17"/>
  <c r="L91" i="17"/>
  <c r="M91" i="17" s="1"/>
  <c r="I92" i="17"/>
  <c r="N92" i="17" s="1" a="1"/>
  <c r="N92" i="17" s="1"/>
  <c r="J92" i="17"/>
  <c r="O92" i="17" s="1" a="1"/>
  <c r="O92" i="17" s="1"/>
  <c r="K92" i="17"/>
  <c r="L92" i="17"/>
  <c r="M92" i="17" s="1"/>
  <c r="I93" i="17"/>
  <c r="N93" i="17" s="1" a="1"/>
  <c r="N93" i="17" s="1"/>
  <c r="J93" i="17"/>
  <c r="O93" i="17" s="1" a="1"/>
  <c r="O93" i="17" s="1"/>
  <c r="K93" i="17"/>
  <c r="L93" i="17"/>
  <c r="M93" i="17" s="1"/>
  <c r="I94" i="17"/>
  <c r="N94" i="17" s="1" a="1"/>
  <c r="N94" i="17" s="1"/>
  <c r="J94" i="17"/>
  <c r="O94" i="17" s="1" a="1"/>
  <c r="O94" i="17" s="1"/>
  <c r="K94" i="17"/>
  <c r="L94" i="17"/>
  <c r="M94" i="17" s="1"/>
  <c r="I95" i="17"/>
  <c r="N95" i="17" s="1" a="1"/>
  <c r="N95" i="17" s="1"/>
  <c r="J95" i="17"/>
  <c r="O95" i="17" s="1" a="1"/>
  <c r="O95" i="17" s="1"/>
  <c r="K95" i="17"/>
  <c r="L95" i="17"/>
  <c r="M95" i="17" s="1"/>
  <c r="I96" i="17"/>
  <c r="N96" i="17" s="1" a="1"/>
  <c r="N96" i="17" s="1"/>
  <c r="J96" i="17"/>
  <c r="O96" i="17" s="1" a="1"/>
  <c r="O96" i="17" s="1"/>
  <c r="K96" i="17"/>
  <c r="L96" i="17"/>
  <c r="M96" i="17" s="1"/>
  <c r="I97" i="17"/>
  <c r="N97" i="17" s="1" a="1"/>
  <c r="N97" i="17" s="1"/>
  <c r="J97" i="17"/>
  <c r="O97" i="17" s="1" a="1"/>
  <c r="O97" i="17" s="1"/>
  <c r="K97" i="17"/>
  <c r="L97" i="17"/>
  <c r="M97" i="17" s="1"/>
  <c r="I98" i="17"/>
  <c r="N98" i="17" s="1" a="1"/>
  <c r="N98" i="17" s="1"/>
  <c r="J98" i="17"/>
  <c r="O98" i="17" s="1" a="1"/>
  <c r="O98" i="17" s="1"/>
  <c r="K98" i="17"/>
  <c r="L98" i="17"/>
  <c r="M98" i="17" s="1"/>
  <c r="I99" i="17"/>
  <c r="N99" i="17" s="1" a="1"/>
  <c r="N99" i="17" s="1"/>
  <c r="J99" i="17"/>
  <c r="O99" i="17" s="1" a="1"/>
  <c r="O99" i="17" s="1"/>
  <c r="K99" i="17"/>
  <c r="L99" i="17"/>
  <c r="M99" i="17" s="1"/>
  <c r="I100" i="17"/>
  <c r="N100" i="17" s="1" a="1"/>
  <c r="N100" i="17" s="1"/>
  <c r="J100" i="17"/>
  <c r="O100" i="17" s="1" a="1"/>
  <c r="O100" i="17" s="1"/>
  <c r="K100" i="17"/>
  <c r="L100" i="17"/>
  <c r="M100" i="17" s="1"/>
  <c r="I101" i="17"/>
  <c r="N101" i="17" s="1" a="1"/>
  <c r="N101" i="17" s="1"/>
  <c r="J101" i="17"/>
  <c r="O101" i="17" s="1" a="1"/>
  <c r="O101" i="17" s="1"/>
  <c r="K101" i="17"/>
  <c r="L101" i="17"/>
  <c r="M101" i="17" s="1"/>
  <c r="I102" i="17"/>
  <c r="N102" i="17" s="1" a="1"/>
  <c r="N102" i="17" s="1"/>
  <c r="J102" i="17"/>
  <c r="O102" i="17" s="1" a="1"/>
  <c r="O102" i="17" s="1"/>
  <c r="K102" i="17"/>
  <c r="L102" i="17"/>
  <c r="M102" i="17" s="1"/>
  <c r="I103" i="17"/>
  <c r="N103" i="17" s="1" a="1"/>
  <c r="N103" i="17" s="1"/>
  <c r="J103" i="17"/>
  <c r="O103" i="17" s="1" a="1"/>
  <c r="O103" i="17" s="1"/>
  <c r="K103" i="17"/>
  <c r="L103" i="17"/>
  <c r="M103" i="17" s="1"/>
  <c r="I104" i="17"/>
  <c r="N104" i="17" s="1" a="1"/>
  <c r="N104" i="17" s="1"/>
  <c r="J104" i="17"/>
  <c r="O104" i="17" s="1" a="1"/>
  <c r="O104" i="17" s="1"/>
  <c r="K104" i="17"/>
  <c r="L104" i="17"/>
  <c r="M104" i="17" s="1"/>
  <c r="I105" i="17"/>
  <c r="N105" i="17" s="1" a="1"/>
  <c r="N105" i="17" s="1"/>
  <c r="J105" i="17"/>
  <c r="O105" i="17" s="1" a="1"/>
  <c r="O105" i="17" s="1"/>
  <c r="K105" i="17"/>
  <c r="L105" i="17"/>
  <c r="M105" i="17" s="1"/>
  <c r="I106" i="17"/>
  <c r="N106" i="17" s="1" a="1"/>
  <c r="N106" i="17" s="1"/>
  <c r="J106" i="17"/>
  <c r="O106" i="17" s="1" a="1"/>
  <c r="O106" i="17" s="1"/>
  <c r="K106" i="17"/>
  <c r="L106" i="17"/>
  <c r="M106" i="17" s="1"/>
  <c r="I107" i="17"/>
  <c r="N107" i="17" s="1" a="1"/>
  <c r="N107" i="17" s="1"/>
  <c r="J107" i="17"/>
  <c r="O107" i="17" s="1" a="1"/>
  <c r="O107" i="17" s="1"/>
  <c r="K107" i="17"/>
  <c r="L107" i="17"/>
  <c r="M107" i="17" s="1"/>
  <c r="I108" i="17"/>
  <c r="N108" i="17" s="1" a="1"/>
  <c r="N108" i="17" s="1"/>
  <c r="J108" i="17"/>
  <c r="O108" i="17" s="1" a="1"/>
  <c r="O108" i="17" s="1"/>
  <c r="K108" i="17"/>
  <c r="L108" i="17"/>
  <c r="M108" i="17" s="1"/>
  <c r="I109" i="17"/>
  <c r="N109" i="17" s="1" a="1"/>
  <c r="N109" i="17" s="1"/>
  <c r="J109" i="17"/>
  <c r="O109" i="17" s="1" a="1"/>
  <c r="O109" i="17" s="1"/>
  <c r="K109" i="17"/>
  <c r="L109" i="17"/>
  <c r="M109" i="17" s="1"/>
  <c r="I110" i="17"/>
  <c r="N110" i="17" s="1" a="1"/>
  <c r="N110" i="17" s="1"/>
  <c r="J110" i="17"/>
  <c r="O110" i="17" s="1" a="1"/>
  <c r="O110" i="17" s="1"/>
  <c r="K110" i="17"/>
  <c r="L110" i="17"/>
  <c r="M110" i="17" s="1"/>
  <c r="I111" i="17"/>
  <c r="N111" i="17" s="1" a="1"/>
  <c r="N111" i="17" s="1"/>
  <c r="J111" i="17"/>
  <c r="O111" i="17" s="1" a="1"/>
  <c r="O111" i="17" s="1"/>
  <c r="K111" i="17"/>
  <c r="L111" i="17"/>
  <c r="M111" i="17" s="1"/>
  <c r="I112" i="17"/>
  <c r="N112" i="17" s="1" a="1"/>
  <c r="N112" i="17" s="1"/>
  <c r="J112" i="17"/>
  <c r="O112" i="17" s="1" a="1"/>
  <c r="O112" i="17" s="1"/>
  <c r="K112" i="17"/>
  <c r="L112" i="17"/>
  <c r="M112" i="17" s="1"/>
  <c r="I113" i="17"/>
  <c r="N113" i="17" s="1" a="1"/>
  <c r="N113" i="17" s="1"/>
  <c r="J113" i="17"/>
  <c r="O113" i="17" s="1" a="1"/>
  <c r="O113" i="17" s="1"/>
  <c r="K113" i="17"/>
  <c r="L113" i="17"/>
  <c r="M113" i="17" s="1"/>
  <c r="I114" i="17"/>
  <c r="N114" i="17" s="1" a="1"/>
  <c r="N114" i="17" s="1"/>
  <c r="J114" i="17"/>
  <c r="O114" i="17" s="1" a="1"/>
  <c r="O114" i="17" s="1"/>
  <c r="K114" i="17"/>
  <c r="L114" i="17"/>
  <c r="M114" i="17" s="1"/>
  <c r="I115" i="17"/>
  <c r="N115" i="17" s="1" a="1"/>
  <c r="N115" i="17" s="1"/>
  <c r="J115" i="17"/>
  <c r="O115" i="17" s="1" a="1"/>
  <c r="O115" i="17" s="1"/>
  <c r="K115" i="17"/>
  <c r="L115" i="17"/>
  <c r="M115" i="17" s="1"/>
  <c r="I116" i="17"/>
  <c r="N116" i="17" s="1" a="1"/>
  <c r="N116" i="17" s="1"/>
  <c r="J116" i="17"/>
  <c r="O116" i="17" s="1" a="1"/>
  <c r="O116" i="17" s="1"/>
  <c r="K116" i="17"/>
  <c r="L116" i="17"/>
  <c r="M116" i="17" s="1"/>
  <c r="I117" i="17"/>
  <c r="N117" i="17" s="1" a="1"/>
  <c r="N117" i="17" s="1"/>
  <c r="J117" i="17"/>
  <c r="O117" i="17" s="1" a="1"/>
  <c r="O117" i="17" s="1"/>
  <c r="K117" i="17"/>
  <c r="L117" i="17"/>
  <c r="M117" i="17" s="1"/>
  <c r="I118" i="17"/>
  <c r="N118" i="17" s="1" a="1"/>
  <c r="N118" i="17" s="1"/>
  <c r="J118" i="17"/>
  <c r="O118" i="17" s="1" a="1"/>
  <c r="O118" i="17" s="1"/>
  <c r="K118" i="17"/>
  <c r="L118" i="17"/>
  <c r="M118" i="17" s="1"/>
  <c r="I119" i="17"/>
  <c r="N119" i="17" s="1" a="1"/>
  <c r="N119" i="17" s="1"/>
  <c r="J119" i="17"/>
  <c r="O119" i="17" s="1" a="1"/>
  <c r="O119" i="17" s="1"/>
  <c r="K119" i="17"/>
  <c r="L119" i="17"/>
  <c r="M119" i="17" s="1"/>
  <c r="I120" i="17"/>
  <c r="N120" i="17" s="1" a="1"/>
  <c r="N120" i="17" s="1"/>
  <c r="J120" i="17"/>
  <c r="O120" i="17" s="1" a="1"/>
  <c r="O120" i="17" s="1"/>
  <c r="K120" i="17"/>
  <c r="L120" i="17"/>
  <c r="M120" i="17" s="1"/>
  <c r="I121" i="17"/>
  <c r="N121" i="17" s="1" a="1"/>
  <c r="N121" i="17" s="1"/>
  <c r="J121" i="17"/>
  <c r="O121" i="17" s="1" a="1"/>
  <c r="O121" i="17" s="1"/>
  <c r="K121" i="17"/>
  <c r="L121" i="17"/>
  <c r="M121" i="17" s="1"/>
  <c r="I122" i="17"/>
  <c r="N122" i="17" s="1" a="1"/>
  <c r="N122" i="17" s="1"/>
  <c r="J122" i="17"/>
  <c r="O122" i="17" s="1" a="1"/>
  <c r="O122" i="17" s="1"/>
  <c r="K122" i="17"/>
  <c r="L122" i="17"/>
  <c r="M122" i="17" s="1"/>
  <c r="I123" i="17"/>
  <c r="N123" i="17" s="1" a="1"/>
  <c r="N123" i="17" s="1"/>
  <c r="J123" i="17"/>
  <c r="O123" i="17" s="1" a="1"/>
  <c r="O123" i="17" s="1"/>
  <c r="K123" i="17"/>
  <c r="L123" i="17"/>
  <c r="M123" i="17" s="1"/>
  <c r="I124" i="17"/>
  <c r="N124" i="17" s="1" a="1"/>
  <c r="N124" i="17" s="1"/>
  <c r="J124" i="17"/>
  <c r="O124" i="17" s="1" a="1"/>
  <c r="O124" i="17" s="1"/>
  <c r="K124" i="17"/>
  <c r="L124" i="17"/>
  <c r="M124" i="17" s="1"/>
  <c r="I125" i="17"/>
  <c r="N125" i="17" s="1" a="1"/>
  <c r="N125" i="17" s="1"/>
  <c r="J125" i="17"/>
  <c r="O125" i="17" s="1" a="1"/>
  <c r="O125" i="17" s="1"/>
  <c r="K125" i="17"/>
  <c r="L125" i="17"/>
  <c r="M125" i="17" s="1"/>
  <c r="I126" i="17"/>
  <c r="N126" i="17" s="1" a="1"/>
  <c r="N126" i="17" s="1"/>
  <c r="J126" i="17"/>
  <c r="O126" i="17" s="1" a="1"/>
  <c r="O126" i="17" s="1"/>
  <c r="K126" i="17"/>
  <c r="L126" i="17"/>
  <c r="M126" i="17" s="1"/>
  <c r="I127" i="17"/>
  <c r="N127" i="17" s="1" a="1"/>
  <c r="N127" i="17" s="1"/>
  <c r="J127" i="17"/>
  <c r="O127" i="17" s="1" a="1"/>
  <c r="O127" i="17" s="1"/>
  <c r="K127" i="17"/>
  <c r="L127" i="17"/>
  <c r="M127" i="17" s="1"/>
  <c r="I128" i="17"/>
  <c r="N128" i="17" s="1" a="1"/>
  <c r="N128" i="17" s="1"/>
  <c r="J128" i="17"/>
  <c r="O128" i="17" s="1" a="1"/>
  <c r="O128" i="17" s="1"/>
  <c r="K128" i="17"/>
  <c r="L128" i="17"/>
  <c r="M128" i="17" s="1"/>
  <c r="I129" i="17"/>
  <c r="N129" i="17" s="1" a="1"/>
  <c r="N129" i="17" s="1"/>
  <c r="J129" i="17"/>
  <c r="O129" i="17" s="1" a="1"/>
  <c r="O129" i="17" s="1"/>
  <c r="K129" i="17"/>
  <c r="L129" i="17"/>
  <c r="M129" i="17" s="1"/>
  <c r="I130" i="17"/>
  <c r="N130" i="17" s="1" a="1"/>
  <c r="N130" i="17" s="1"/>
  <c r="J130" i="17"/>
  <c r="O130" i="17" s="1" a="1"/>
  <c r="O130" i="17" s="1"/>
  <c r="K130" i="17"/>
  <c r="L130" i="17"/>
  <c r="M130" i="17" s="1"/>
  <c r="I131" i="17"/>
  <c r="N131" i="17" s="1" a="1"/>
  <c r="N131" i="17" s="1"/>
  <c r="J131" i="17"/>
  <c r="O131" i="17" s="1" a="1"/>
  <c r="O131" i="17" s="1"/>
  <c r="K131" i="17"/>
  <c r="L131" i="17"/>
  <c r="M131" i="17" s="1"/>
  <c r="I132" i="17"/>
  <c r="N132" i="17" s="1" a="1"/>
  <c r="N132" i="17" s="1"/>
  <c r="J132" i="17"/>
  <c r="O132" i="17" s="1" a="1"/>
  <c r="O132" i="17" s="1"/>
  <c r="K132" i="17"/>
  <c r="L132" i="17"/>
  <c r="M132" i="17" s="1"/>
  <c r="I133" i="17"/>
  <c r="N133" i="17" s="1" a="1"/>
  <c r="N133" i="17" s="1"/>
  <c r="J133" i="17"/>
  <c r="O133" i="17" s="1" a="1"/>
  <c r="O133" i="17" s="1"/>
  <c r="K133" i="17"/>
  <c r="L133" i="17"/>
  <c r="M133" i="17" s="1"/>
  <c r="I134" i="17"/>
  <c r="N134" i="17" s="1" a="1"/>
  <c r="N134" i="17" s="1"/>
  <c r="J134" i="17"/>
  <c r="O134" i="17" s="1" a="1"/>
  <c r="O134" i="17" s="1"/>
  <c r="K134" i="17"/>
  <c r="L134" i="17"/>
  <c r="M134" i="17" s="1"/>
  <c r="I135" i="17"/>
  <c r="N135" i="17" s="1" a="1"/>
  <c r="N135" i="17" s="1"/>
  <c r="J135" i="17"/>
  <c r="O135" i="17" s="1" a="1"/>
  <c r="O135" i="17" s="1"/>
  <c r="K135" i="17"/>
  <c r="L135" i="17"/>
  <c r="M135" i="17" s="1"/>
  <c r="I136" i="17"/>
  <c r="N136" i="17" s="1" a="1"/>
  <c r="N136" i="17" s="1"/>
  <c r="J136" i="17"/>
  <c r="O136" i="17" s="1" a="1"/>
  <c r="O136" i="17" s="1"/>
  <c r="K136" i="17"/>
  <c r="L136" i="17"/>
  <c r="M136" i="17" s="1"/>
  <c r="I137" i="17"/>
  <c r="N137" i="17" s="1" a="1"/>
  <c r="N137" i="17" s="1"/>
  <c r="J137" i="17"/>
  <c r="O137" i="17" s="1" a="1"/>
  <c r="O137" i="17" s="1"/>
  <c r="K137" i="17"/>
  <c r="L137" i="17"/>
  <c r="M137" i="17" s="1"/>
  <c r="I138" i="17"/>
  <c r="N138" i="17" s="1" a="1"/>
  <c r="N138" i="17" s="1"/>
  <c r="J138" i="17"/>
  <c r="O138" i="17" s="1" a="1"/>
  <c r="O138" i="17" s="1"/>
  <c r="K138" i="17"/>
  <c r="L138" i="17"/>
  <c r="M138" i="17" s="1"/>
  <c r="I139" i="17"/>
  <c r="N139" i="17" s="1" a="1"/>
  <c r="N139" i="17" s="1"/>
  <c r="J139" i="17"/>
  <c r="O139" i="17" s="1" a="1"/>
  <c r="O139" i="17" s="1"/>
  <c r="K139" i="17"/>
  <c r="L139" i="17"/>
  <c r="M139" i="17" s="1"/>
  <c r="I140" i="17"/>
  <c r="N140" i="17" s="1" a="1"/>
  <c r="N140" i="17" s="1"/>
  <c r="J140" i="17"/>
  <c r="O140" i="17" s="1" a="1"/>
  <c r="O140" i="17" s="1"/>
  <c r="K140" i="17"/>
  <c r="L140" i="17"/>
  <c r="M140" i="17" s="1"/>
  <c r="I141" i="17"/>
  <c r="N141" i="17" s="1" a="1"/>
  <c r="N141" i="17" s="1"/>
  <c r="J141" i="17"/>
  <c r="O141" i="17" s="1" a="1"/>
  <c r="O141" i="17" s="1"/>
  <c r="K141" i="17"/>
  <c r="L141" i="17"/>
  <c r="M141" i="17" s="1"/>
  <c r="I142" i="17"/>
  <c r="N142" i="17" s="1" a="1"/>
  <c r="N142" i="17" s="1"/>
  <c r="J142" i="17"/>
  <c r="O142" i="17" s="1" a="1"/>
  <c r="O142" i="17" s="1"/>
  <c r="K142" i="17"/>
  <c r="L142" i="17"/>
  <c r="M142" i="17" s="1"/>
  <c r="I143" i="17"/>
  <c r="N143" i="17" s="1" a="1"/>
  <c r="N143" i="17" s="1"/>
  <c r="J143" i="17"/>
  <c r="O143" i="17" s="1" a="1"/>
  <c r="O143" i="17" s="1"/>
  <c r="K143" i="17"/>
  <c r="L143" i="17"/>
  <c r="M143" i="17" s="1"/>
  <c r="I144" i="17"/>
  <c r="N144" i="17" s="1" a="1"/>
  <c r="N144" i="17" s="1"/>
  <c r="J144" i="17"/>
  <c r="O144" i="17" s="1" a="1"/>
  <c r="O144" i="17" s="1"/>
  <c r="K144" i="17"/>
  <c r="L144" i="17"/>
  <c r="M144" i="17" s="1"/>
  <c r="I145" i="17"/>
  <c r="N145" i="17" s="1" a="1"/>
  <c r="N145" i="17" s="1"/>
  <c r="J145" i="17"/>
  <c r="O145" i="17" s="1" a="1"/>
  <c r="O145" i="17" s="1"/>
  <c r="K145" i="17"/>
  <c r="L145" i="17"/>
  <c r="M145" i="17" s="1"/>
  <c r="I146" i="17"/>
  <c r="N146" i="17" s="1" a="1"/>
  <c r="N146" i="17" s="1"/>
  <c r="J146" i="17"/>
  <c r="O146" i="17" s="1" a="1"/>
  <c r="O146" i="17" s="1"/>
  <c r="K146" i="17"/>
  <c r="L146" i="17"/>
  <c r="M146" i="17" s="1"/>
  <c r="I147" i="17"/>
  <c r="N147" i="17" s="1" a="1"/>
  <c r="N147" i="17" s="1"/>
  <c r="J147" i="17"/>
  <c r="O147" i="17" s="1" a="1"/>
  <c r="O147" i="17" s="1"/>
  <c r="K147" i="17"/>
  <c r="L147" i="17"/>
  <c r="M147" i="17" s="1"/>
  <c r="I148" i="17"/>
  <c r="N148" i="17" s="1" a="1"/>
  <c r="N148" i="17" s="1"/>
  <c r="J148" i="17"/>
  <c r="O148" i="17" s="1" a="1"/>
  <c r="O148" i="17" s="1"/>
  <c r="K148" i="17"/>
  <c r="L148" i="17"/>
  <c r="M148" i="17" s="1"/>
  <c r="I149" i="17"/>
  <c r="N149" i="17" s="1" a="1"/>
  <c r="N149" i="17" s="1"/>
  <c r="J149" i="17"/>
  <c r="O149" i="17" s="1" a="1"/>
  <c r="O149" i="17" s="1"/>
  <c r="K149" i="17"/>
  <c r="L149" i="17"/>
  <c r="M149" i="17" s="1"/>
  <c r="I150" i="17"/>
  <c r="N150" i="17" s="1" a="1"/>
  <c r="N150" i="17" s="1"/>
  <c r="J150" i="17"/>
  <c r="O150" i="17" s="1" a="1"/>
  <c r="O150" i="17" s="1"/>
  <c r="K150" i="17"/>
  <c r="L150" i="17"/>
  <c r="M150" i="17" s="1"/>
  <c r="I151" i="17"/>
  <c r="N151" i="17" s="1" a="1"/>
  <c r="N151" i="17" s="1"/>
  <c r="J151" i="17"/>
  <c r="O151" i="17" s="1" a="1"/>
  <c r="O151" i="17" s="1"/>
  <c r="K151" i="17"/>
  <c r="L151" i="17"/>
  <c r="M151" i="17" s="1"/>
  <c r="I152" i="17"/>
  <c r="N152" i="17" s="1" a="1"/>
  <c r="N152" i="17" s="1"/>
  <c r="J152" i="17"/>
  <c r="O152" i="17" s="1" a="1"/>
  <c r="O152" i="17" s="1"/>
  <c r="K152" i="17"/>
  <c r="L152" i="17"/>
  <c r="M152" i="17" s="1"/>
  <c r="I153" i="17"/>
  <c r="N153" i="17" s="1" a="1"/>
  <c r="N153" i="17" s="1"/>
  <c r="J153" i="17"/>
  <c r="O153" i="17" s="1" a="1"/>
  <c r="O153" i="17" s="1"/>
  <c r="K153" i="17"/>
  <c r="L153" i="17"/>
  <c r="M153" i="17" s="1"/>
  <c r="I154" i="17"/>
  <c r="N154" i="17" s="1" a="1"/>
  <c r="N154" i="17" s="1"/>
  <c r="J154" i="17"/>
  <c r="O154" i="17" s="1" a="1"/>
  <c r="O154" i="17" s="1"/>
  <c r="K154" i="17"/>
  <c r="L154" i="17"/>
  <c r="M154" i="17" s="1"/>
  <c r="I155" i="17"/>
  <c r="N155" i="17" s="1" a="1"/>
  <c r="N155" i="17" s="1"/>
  <c r="J155" i="17"/>
  <c r="O155" i="17" s="1" a="1"/>
  <c r="O155" i="17" s="1"/>
  <c r="K155" i="17"/>
  <c r="L155" i="17"/>
  <c r="M155" i="17" s="1"/>
  <c r="I156" i="17"/>
  <c r="N156" i="17" s="1" a="1"/>
  <c r="N156" i="17" s="1"/>
  <c r="J156" i="17"/>
  <c r="O156" i="17" s="1" a="1"/>
  <c r="O156" i="17" s="1"/>
  <c r="K156" i="17"/>
  <c r="L156" i="17"/>
  <c r="M156" i="17" s="1"/>
  <c r="I157" i="17"/>
  <c r="N157" i="17" s="1" a="1"/>
  <c r="N157" i="17" s="1"/>
  <c r="J157" i="17"/>
  <c r="O157" i="17" s="1" a="1"/>
  <c r="O157" i="17" s="1"/>
  <c r="K157" i="17"/>
  <c r="L157" i="17"/>
  <c r="M157" i="17" s="1"/>
  <c r="I158" i="17"/>
  <c r="N158" i="17" s="1" a="1"/>
  <c r="N158" i="17" s="1"/>
  <c r="J158" i="17"/>
  <c r="O158" i="17" s="1" a="1"/>
  <c r="O158" i="17" s="1"/>
  <c r="K158" i="17"/>
  <c r="L158" i="17"/>
  <c r="M158" i="17" s="1"/>
  <c r="I159" i="17"/>
  <c r="N159" i="17" s="1" a="1"/>
  <c r="N159" i="17" s="1"/>
  <c r="J159" i="17"/>
  <c r="O159" i="17" s="1" a="1"/>
  <c r="O159" i="17" s="1"/>
  <c r="K159" i="17"/>
  <c r="L159" i="17"/>
  <c r="M159" i="17" s="1"/>
  <c r="I160" i="17"/>
  <c r="N160" i="17" s="1" a="1"/>
  <c r="N160" i="17" s="1"/>
  <c r="J160" i="17"/>
  <c r="O160" i="17" s="1" a="1"/>
  <c r="O160" i="17" s="1"/>
  <c r="K160" i="17"/>
  <c r="L160" i="17"/>
  <c r="M160" i="17" s="1"/>
  <c r="I161" i="17"/>
  <c r="N161" i="17" s="1" a="1"/>
  <c r="N161" i="17" s="1"/>
  <c r="J161" i="17"/>
  <c r="O161" i="17" s="1" a="1"/>
  <c r="O161" i="17" s="1"/>
  <c r="K161" i="17"/>
  <c r="L161" i="17"/>
  <c r="M161" i="17" s="1"/>
  <c r="I162" i="17"/>
  <c r="N162" i="17" s="1" a="1"/>
  <c r="N162" i="17" s="1"/>
  <c r="J162" i="17"/>
  <c r="O162" i="17" s="1" a="1"/>
  <c r="O162" i="17" s="1"/>
  <c r="K162" i="17"/>
  <c r="L162" i="17"/>
  <c r="M162" i="17" s="1"/>
  <c r="I163" i="17"/>
  <c r="N163" i="17" s="1" a="1"/>
  <c r="N163" i="17" s="1"/>
  <c r="J163" i="17"/>
  <c r="O163" i="17" s="1" a="1"/>
  <c r="O163" i="17" s="1"/>
  <c r="K163" i="17"/>
  <c r="L163" i="17"/>
  <c r="M163" i="17" s="1"/>
  <c r="I164" i="17"/>
  <c r="N164" i="17" s="1" a="1"/>
  <c r="N164" i="17" s="1"/>
  <c r="J164" i="17"/>
  <c r="O164" i="17" s="1" a="1"/>
  <c r="O164" i="17" s="1"/>
  <c r="K164" i="17"/>
  <c r="L164" i="17"/>
  <c r="M164" i="17" s="1"/>
  <c r="I165" i="17"/>
  <c r="N165" i="17" s="1" a="1"/>
  <c r="N165" i="17" s="1"/>
  <c r="J165" i="17"/>
  <c r="O165" i="17" s="1" a="1"/>
  <c r="O165" i="17" s="1"/>
  <c r="K165" i="17"/>
  <c r="L165" i="17"/>
  <c r="M165" i="17" s="1"/>
  <c r="I166" i="17"/>
  <c r="N166" i="17" s="1" a="1"/>
  <c r="N166" i="17" s="1"/>
  <c r="J166" i="17"/>
  <c r="O166" i="17" s="1" a="1"/>
  <c r="O166" i="17" s="1"/>
  <c r="K166" i="17"/>
  <c r="L166" i="17"/>
  <c r="M166" i="17" s="1"/>
  <c r="I167" i="17"/>
  <c r="N167" i="17" s="1" a="1"/>
  <c r="N167" i="17" s="1"/>
  <c r="J167" i="17"/>
  <c r="O167" i="17" s="1" a="1"/>
  <c r="O167" i="17" s="1"/>
  <c r="K167" i="17"/>
  <c r="L167" i="17"/>
  <c r="M167" i="17" s="1"/>
  <c r="I168" i="17"/>
  <c r="N168" i="17" s="1" a="1"/>
  <c r="N168" i="17" s="1"/>
  <c r="J168" i="17"/>
  <c r="O168" i="17" s="1" a="1"/>
  <c r="O168" i="17" s="1"/>
  <c r="K168" i="17"/>
  <c r="L168" i="17"/>
  <c r="M168" i="17" s="1"/>
  <c r="I169" i="17"/>
  <c r="N169" i="17" s="1" a="1"/>
  <c r="N169" i="17" s="1"/>
  <c r="J169" i="17"/>
  <c r="O169" i="17" s="1" a="1"/>
  <c r="O169" i="17" s="1"/>
  <c r="K169" i="17"/>
  <c r="L169" i="17"/>
  <c r="M169" i="17" s="1"/>
  <c r="I170" i="17"/>
  <c r="N170" i="17" s="1" a="1"/>
  <c r="N170" i="17" s="1"/>
  <c r="J170" i="17"/>
  <c r="O170" i="17" s="1" a="1"/>
  <c r="O170" i="17" s="1"/>
  <c r="K170" i="17"/>
  <c r="L170" i="17"/>
  <c r="M170" i="17" s="1"/>
  <c r="I171" i="17"/>
  <c r="N171" i="17" s="1" a="1"/>
  <c r="N171" i="17" s="1"/>
  <c r="J171" i="17"/>
  <c r="O171" i="17" s="1" a="1"/>
  <c r="O171" i="17" s="1"/>
  <c r="K171" i="17"/>
  <c r="L171" i="17"/>
  <c r="M171" i="17" s="1"/>
  <c r="I172" i="17"/>
  <c r="N172" i="17" s="1" a="1"/>
  <c r="N172" i="17" s="1"/>
  <c r="J172" i="17"/>
  <c r="O172" i="17" s="1" a="1"/>
  <c r="O172" i="17" s="1"/>
  <c r="K172" i="17"/>
  <c r="L172" i="17"/>
  <c r="M172" i="17" s="1"/>
  <c r="I173" i="17"/>
  <c r="N173" i="17" s="1" a="1"/>
  <c r="N173" i="17" s="1"/>
  <c r="J173" i="17"/>
  <c r="O173" i="17" s="1" a="1"/>
  <c r="O173" i="17" s="1"/>
  <c r="K173" i="17"/>
  <c r="L173" i="17"/>
  <c r="M173" i="17" s="1"/>
  <c r="I174" i="17"/>
  <c r="N174" i="17" s="1" a="1"/>
  <c r="N174" i="17" s="1"/>
  <c r="J174" i="17"/>
  <c r="O174" i="17" s="1" a="1"/>
  <c r="O174" i="17" s="1"/>
  <c r="K174" i="17"/>
  <c r="L174" i="17"/>
  <c r="M174" i="17" s="1"/>
  <c r="I175" i="17"/>
  <c r="N175" i="17" s="1" a="1"/>
  <c r="N175" i="17" s="1"/>
  <c r="J175" i="17"/>
  <c r="O175" i="17" s="1" a="1"/>
  <c r="O175" i="17" s="1"/>
  <c r="K175" i="17"/>
  <c r="L175" i="17"/>
  <c r="M175" i="17" s="1"/>
  <c r="I176" i="17"/>
  <c r="N176" i="17" s="1" a="1"/>
  <c r="N176" i="17" s="1"/>
  <c r="J176" i="17"/>
  <c r="O176" i="17" s="1" a="1"/>
  <c r="O176" i="17" s="1"/>
  <c r="K176" i="17"/>
  <c r="L176" i="17"/>
  <c r="M176" i="17" s="1"/>
  <c r="I177" i="17"/>
  <c r="N177" i="17" s="1" a="1"/>
  <c r="N177" i="17" s="1"/>
  <c r="J177" i="17"/>
  <c r="O177" i="17" s="1" a="1"/>
  <c r="O177" i="17" s="1"/>
  <c r="K177" i="17"/>
  <c r="L177" i="17"/>
  <c r="M177" i="17" s="1"/>
  <c r="I178" i="17"/>
  <c r="N178" i="17" s="1" a="1"/>
  <c r="N178" i="17" s="1"/>
  <c r="J178" i="17"/>
  <c r="O178" i="17" s="1" a="1"/>
  <c r="O178" i="17" s="1"/>
  <c r="K178" i="17"/>
  <c r="L178" i="17"/>
  <c r="M178" i="17" s="1"/>
  <c r="I179" i="17"/>
  <c r="N179" i="17" s="1" a="1"/>
  <c r="N179" i="17" s="1"/>
  <c r="J179" i="17"/>
  <c r="O179" i="17" s="1" a="1"/>
  <c r="O179" i="17" s="1"/>
  <c r="K179" i="17"/>
  <c r="L179" i="17"/>
  <c r="M179" i="17" s="1"/>
  <c r="I180" i="17"/>
  <c r="N180" i="17" s="1" a="1"/>
  <c r="N180" i="17" s="1"/>
  <c r="J180" i="17"/>
  <c r="O180" i="17" s="1" a="1"/>
  <c r="O180" i="17" s="1"/>
  <c r="K180" i="17"/>
  <c r="L180" i="17"/>
  <c r="M180" i="17" s="1"/>
  <c r="I181" i="17"/>
  <c r="N181" i="17" s="1" a="1"/>
  <c r="N181" i="17" s="1"/>
  <c r="J181" i="17"/>
  <c r="O181" i="17" s="1" a="1"/>
  <c r="O181" i="17" s="1"/>
  <c r="K181" i="17"/>
  <c r="L181" i="17"/>
  <c r="M181" i="17" s="1"/>
  <c r="I182" i="17"/>
  <c r="N182" i="17" s="1" a="1"/>
  <c r="N182" i="17" s="1"/>
  <c r="J182" i="17"/>
  <c r="O182" i="17" s="1" a="1"/>
  <c r="O182" i="17" s="1"/>
  <c r="K182" i="17"/>
  <c r="L182" i="17"/>
  <c r="M182" i="17" s="1"/>
  <c r="I183" i="17"/>
  <c r="N183" i="17" s="1" a="1"/>
  <c r="N183" i="17" s="1"/>
  <c r="J183" i="17"/>
  <c r="O183" i="17" s="1" a="1"/>
  <c r="O183" i="17" s="1"/>
  <c r="K183" i="17"/>
  <c r="L183" i="17"/>
  <c r="M183" i="17" s="1"/>
  <c r="I184" i="17"/>
  <c r="N184" i="17" s="1" a="1"/>
  <c r="N184" i="17" s="1"/>
  <c r="J184" i="17"/>
  <c r="O184" i="17" s="1" a="1"/>
  <c r="O184" i="17" s="1"/>
  <c r="K184" i="17"/>
  <c r="L184" i="17"/>
  <c r="M184" i="17" s="1"/>
  <c r="I185" i="17"/>
  <c r="N185" i="17" s="1" a="1"/>
  <c r="N185" i="17" s="1"/>
  <c r="J185" i="17"/>
  <c r="O185" i="17" s="1" a="1"/>
  <c r="O185" i="17" s="1"/>
  <c r="K185" i="17"/>
  <c r="L185" i="17"/>
  <c r="M185" i="17" s="1"/>
  <c r="I186" i="17"/>
  <c r="N186" i="17" s="1" a="1"/>
  <c r="N186" i="17" s="1"/>
  <c r="J186" i="17"/>
  <c r="O186" i="17" s="1" a="1"/>
  <c r="O186" i="17" s="1"/>
  <c r="K186" i="17"/>
  <c r="L186" i="17"/>
  <c r="M186" i="17" s="1"/>
  <c r="I187" i="17"/>
  <c r="N187" i="17" s="1" a="1"/>
  <c r="N187" i="17" s="1"/>
  <c r="J187" i="17"/>
  <c r="O187" i="17" s="1" a="1"/>
  <c r="O187" i="17" s="1"/>
  <c r="K187" i="17"/>
  <c r="L187" i="17"/>
  <c r="M187" i="17" s="1"/>
  <c r="I188" i="17"/>
  <c r="N188" i="17" s="1" a="1"/>
  <c r="N188" i="17" s="1"/>
  <c r="J188" i="17"/>
  <c r="O188" i="17" s="1" a="1"/>
  <c r="O188" i="17" s="1"/>
  <c r="K188" i="17"/>
  <c r="L188" i="17"/>
  <c r="M188" i="17" s="1"/>
  <c r="I189" i="17"/>
  <c r="N189" i="17" s="1" a="1"/>
  <c r="N189" i="17" s="1"/>
  <c r="J189" i="17"/>
  <c r="O189" i="17" s="1" a="1"/>
  <c r="O189" i="17" s="1"/>
  <c r="K189" i="17"/>
  <c r="L189" i="17"/>
  <c r="M189" i="17" s="1"/>
  <c r="I190" i="17"/>
  <c r="N190" i="17" s="1" a="1"/>
  <c r="N190" i="17" s="1"/>
  <c r="J190" i="17"/>
  <c r="O190" i="17" s="1" a="1"/>
  <c r="O190" i="17" s="1"/>
  <c r="K190" i="17"/>
  <c r="L190" i="17"/>
  <c r="M190" i="17" s="1"/>
  <c r="I191" i="17"/>
  <c r="N191" i="17" s="1" a="1"/>
  <c r="N191" i="17" s="1"/>
  <c r="J191" i="17"/>
  <c r="O191" i="17" s="1" a="1"/>
  <c r="O191" i="17" s="1"/>
  <c r="K191" i="17"/>
  <c r="L191" i="17"/>
  <c r="M191" i="17" s="1"/>
  <c r="I192" i="17"/>
  <c r="N192" i="17" s="1" a="1"/>
  <c r="N192" i="17" s="1"/>
  <c r="J192" i="17"/>
  <c r="O192" i="17" s="1" a="1"/>
  <c r="O192" i="17" s="1"/>
  <c r="K192" i="17"/>
  <c r="L192" i="17"/>
  <c r="M192" i="17" s="1"/>
  <c r="I193" i="17"/>
  <c r="N193" i="17" s="1" a="1"/>
  <c r="N193" i="17" s="1"/>
  <c r="J193" i="17"/>
  <c r="O193" i="17" s="1" a="1"/>
  <c r="O193" i="17" s="1"/>
  <c r="K193" i="17"/>
  <c r="L193" i="17"/>
  <c r="M193" i="17" s="1"/>
  <c r="I194" i="17"/>
  <c r="N194" i="17" s="1" a="1"/>
  <c r="N194" i="17" s="1"/>
  <c r="J194" i="17"/>
  <c r="O194" i="17" s="1" a="1"/>
  <c r="O194" i="17" s="1"/>
  <c r="K194" i="17"/>
  <c r="L194" i="17"/>
  <c r="M194" i="17" s="1"/>
  <c r="I195" i="17"/>
  <c r="N195" i="17" s="1" a="1"/>
  <c r="N195" i="17" s="1"/>
  <c r="J195" i="17"/>
  <c r="O195" i="17" s="1" a="1"/>
  <c r="O195" i="17" s="1"/>
  <c r="K195" i="17"/>
  <c r="L195" i="17"/>
  <c r="M195" i="17" s="1"/>
  <c r="I196" i="17"/>
  <c r="N196" i="17" s="1" a="1"/>
  <c r="N196" i="17" s="1"/>
  <c r="J196" i="17"/>
  <c r="O196" i="17" s="1" a="1"/>
  <c r="O196" i="17" s="1"/>
  <c r="K196" i="17"/>
  <c r="L196" i="17"/>
  <c r="M196" i="17" s="1"/>
  <c r="I197" i="17"/>
  <c r="N197" i="17" s="1" a="1"/>
  <c r="N197" i="17" s="1"/>
  <c r="J197" i="17"/>
  <c r="O197" i="17" s="1" a="1"/>
  <c r="O197" i="17" s="1"/>
  <c r="K197" i="17"/>
  <c r="L197" i="17"/>
  <c r="M197" i="17" s="1"/>
  <c r="I198" i="17"/>
  <c r="N198" i="17" s="1" a="1"/>
  <c r="N198" i="17" s="1"/>
  <c r="J198" i="17"/>
  <c r="O198" i="17" s="1" a="1"/>
  <c r="O198" i="17" s="1"/>
  <c r="K198" i="17"/>
  <c r="L198" i="17"/>
  <c r="M198" i="17" s="1"/>
  <c r="I199" i="17"/>
  <c r="N199" i="17" s="1" a="1"/>
  <c r="N199" i="17" s="1"/>
  <c r="J199" i="17"/>
  <c r="O199" i="17" s="1" a="1"/>
  <c r="O199" i="17" s="1"/>
  <c r="K199" i="17"/>
  <c r="L199" i="17"/>
  <c r="M199" i="17" s="1"/>
  <c r="I200" i="17"/>
  <c r="N200" i="17" s="1" a="1"/>
  <c r="N200" i="17" s="1"/>
  <c r="J200" i="17"/>
  <c r="O200" i="17" s="1" a="1"/>
  <c r="O200" i="17" s="1"/>
  <c r="K200" i="17"/>
  <c r="L200" i="17"/>
  <c r="M200" i="17" s="1"/>
  <c r="I201" i="17"/>
  <c r="N201" i="17" s="1" a="1"/>
  <c r="N201" i="17" s="1"/>
  <c r="J201" i="17"/>
  <c r="O201" i="17" s="1" a="1"/>
  <c r="O201" i="17" s="1"/>
  <c r="K201" i="17"/>
  <c r="L201" i="17"/>
  <c r="M201" i="17" s="1"/>
  <c r="I202" i="17"/>
  <c r="N202" i="17" s="1" a="1"/>
  <c r="N202" i="17" s="1"/>
  <c r="J202" i="17"/>
  <c r="O202" i="17" s="1" a="1"/>
  <c r="O202" i="17" s="1"/>
  <c r="K202" i="17"/>
  <c r="L202" i="17"/>
  <c r="M202" i="17" s="1"/>
  <c r="I203" i="17"/>
  <c r="N203" i="17" s="1" a="1"/>
  <c r="N203" i="17" s="1"/>
  <c r="J203" i="17"/>
  <c r="O203" i="17" s="1" a="1"/>
  <c r="O203" i="17" s="1"/>
  <c r="K203" i="17"/>
  <c r="L203" i="17"/>
  <c r="M203" i="17" s="1"/>
  <c r="I204" i="17"/>
  <c r="N204" i="17" s="1" a="1"/>
  <c r="N204" i="17" s="1"/>
  <c r="J204" i="17"/>
  <c r="O204" i="17" s="1" a="1"/>
  <c r="O204" i="17" s="1"/>
  <c r="K204" i="17"/>
  <c r="L204" i="17"/>
  <c r="M204" i="17" s="1"/>
  <c r="I205" i="17"/>
  <c r="N205" i="17" s="1" a="1"/>
  <c r="N205" i="17" s="1"/>
  <c r="J205" i="17"/>
  <c r="O205" i="17" s="1" a="1"/>
  <c r="O205" i="17" s="1"/>
  <c r="K205" i="17"/>
  <c r="L205" i="17"/>
  <c r="M205" i="17" s="1"/>
  <c r="I206" i="17"/>
  <c r="N206" i="17" s="1" a="1"/>
  <c r="N206" i="17" s="1"/>
  <c r="J206" i="17"/>
  <c r="O206" i="17" s="1" a="1"/>
  <c r="O206" i="17" s="1"/>
  <c r="K206" i="17"/>
  <c r="L206" i="17"/>
  <c r="M206" i="17" s="1"/>
  <c r="I207" i="17"/>
  <c r="N207" i="17" s="1" a="1"/>
  <c r="N207" i="17" s="1"/>
  <c r="J207" i="17"/>
  <c r="O207" i="17" s="1" a="1"/>
  <c r="O207" i="17" s="1"/>
  <c r="K207" i="17"/>
  <c r="L207" i="17"/>
  <c r="M207" i="17" s="1"/>
  <c r="I208" i="17"/>
  <c r="N208" i="17" s="1" a="1"/>
  <c r="N208" i="17" s="1"/>
  <c r="J208" i="17"/>
  <c r="O208" i="17" s="1" a="1"/>
  <c r="O208" i="17" s="1"/>
  <c r="K208" i="17"/>
  <c r="L208" i="17"/>
  <c r="M208" i="17" s="1"/>
  <c r="I209" i="17"/>
  <c r="N209" i="17" s="1" a="1"/>
  <c r="N209" i="17" s="1"/>
  <c r="J209" i="17"/>
  <c r="O209" i="17" s="1" a="1"/>
  <c r="O209" i="17" s="1"/>
  <c r="K209" i="17"/>
  <c r="L209" i="17"/>
  <c r="M209" i="17" s="1"/>
  <c r="I210" i="17"/>
  <c r="N210" i="17" s="1" a="1"/>
  <c r="N210" i="17" s="1"/>
  <c r="J210" i="17"/>
  <c r="O210" i="17" s="1" a="1"/>
  <c r="O210" i="17" s="1"/>
  <c r="K210" i="17"/>
  <c r="L210" i="17"/>
  <c r="M210" i="17" s="1"/>
  <c r="I211" i="17"/>
  <c r="N211" i="17" s="1" a="1"/>
  <c r="N211" i="17" s="1"/>
  <c r="J211" i="17"/>
  <c r="O211" i="17" s="1" a="1"/>
  <c r="O211" i="17" s="1"/>
  <c r="K211" i="17"/>
  <c r="L211" i="17"/>
  <c r="M211" i="17" s="1"/>
  <c r="I212" i="17"/>
  <c r="N212" i="17" s="1" a="1"/>
  <c r="N212" i="17" s="1"/>
  <c r="J212" i="17"/>
  <c r="O212" i="17" s="1" a="1"/>
  <c r="O212" i="17" s="1"/>
  <c r="K212" i="17"/>
  <c r="L212" i="17"/>
  <c r="M212" i="17" s="1"/>
  <c r="I213" i="17"/>
  <c r="N213" i="17" s="1" a="1"/>
  <c r="N213" i="17" s="1"/>
  <c r="J213" i="17"/>
  <c r="O213" i="17" s="1" a="1"/>
  <c r="O213" i="17" s="1"/>
  <c r="K213" i="17"/>
  <c r="L213" i="17"/>
  <c r="M213" i="17" s="1"/>
  <c r="I214" i="17"/>
  <c r="N214" i="17" s="1" a="1"/>
  <c r="N214" i="17" s="1"/>
  <c r="J214" i="17"/>
  <c r="O214" i="17" s="1" a="1"/>
  <c r="O214" i="17" s="1"/>
  <c r="K214" i="17"/>
  <c r="L214" i="17"/>
  <c r="M214" i="17" s="1"/>
  <c r="I215" i="17"/>
  <c r="N215" i="17" s="1" a="1"/>
  <c r="N215" i="17" s="1"/>
  <c r="J215" i="17"/>
  <c r="O215" i="17" s="1" a="1"/>
  <c r="O215" i="17" s="1"/>
  <c r="K215" i="17"/>
  <c r="L215" i="17"/>
  <c r="M215" i="17" s="1"/>
  <c r="I216" i="17"/>
  <c r="N216" i="17" s="1" a="1"/>
  <c r="N216" i="17" s="1"/>
  <c r="J216" i="17"/>
  <c r="O216" i="17" s="1" a="1"/>
  <c r="O216" i="17" s="1"/>
  <c r="K216" i="17"/>
  <c r="L216" i="17"/>
  <c r="M216" i="17" s="1"/>
  <c r="I217" i="17"/>
  <c r="N217" i="17" s="1" a="1"/>
  <c r="N217" i="17" s="1"/>
  <c r="J217" i="17"/>
  <c r="O217" i="17" s="1" a="1"/>
  <c r="O217" i="17" s="1"/>
  <c r="K217" i="17"/>
  <c r="L217" i="17"/>
  <c r="M217" i="17" s="1"/>
  <c r="I218" i="17"/>
  <c r="N218" i="17" s="1" a="1"/>
  <c r="N218" i="17" s="1"/>
  <c r="J218" i="17"/>
  <c r="O218" i="17" s="1" a="1"/>
  <c r="O218" i="17" s="1"/>
  <c r="K218" i="17"/>
  <c r="L218" i="17"/>
  <c r="M218" i="17" s="1"/>
  <c r="I219" i="17"/>
  <c r="N219" i="17" s="1" a="1"/>
  <c r="N219" i="17" s="1"/>
  <c r="J219" i="17"/>
  <c r="O219" i="17" s="1" a="1"/>
  <c r="O219" i="17" s="1"/>
  <c r="K219" i="17"/>
  <c r="L219" i="17"/>
  <c r="M219" i="17" s="1"/>
  <c r="I220" i="17"/>
  <c r="N220" i="17" s="1" a="1"/>
  <c r="N220" i="17" s="1"/>
  <c r="J220" i="17"/>
  <c r="O220" i="17" s="1" a="1"/>
  <c r="O220" i="17" s="1"/>
  <c r="K220" i="17"/>
  <c r="L220" i="17"/>
  <c r="M220" i="17" s="1"/>
  <c r="I221" i="17"/>
  <c r="N221" i="17" s="1" a="1"/>
  <c r="N221" i="17" s="1"/>
  <c r="J221" i="17"/>
  <c r="O221" i="17" s="1" a="1"/>
  <c r="O221" i="17" s="1"/>
  <c r="K221" i="17"/>
  <c r="L221" i="17"/>
  <c r="M221" i="17" s="1"/>
  <c r="I222" i="17"/>
  <c r="N222" i="17" s="1" a="1"/>
  <c r="N222" i="17" s="1"/>
  <c r="J222" i="17"/>
  <c r="O222" i="17" s="1" a="1"/>
  <c r="O222" i="17" s="1"/>
  <c r="K222" i="17"/>
  <c r="L222" i="17"/>
  <c r="M222" i="17" s="1"/>
  <c r="I223" i="17"/>
  <c r="N223" i="17" s="1" a="1"/>
  <c r="N223" i="17" s="1"/>
  <c r="J223" i="17"/>
  <c r="O223" i="17" s="1" a="1"/>
  <c r="O223" i="17" s="1"/>
  <c r="K223" i="17"/>
  <c r="L223" i="17"/>
  <c r="M223" i="17" s="1"/>
  <c r="I224" i="17"/>
  <c r="N224" i="17" s="1" a="1"/>
  <c r="N224" i="17" s="1"/>
  <c r="J224" i="17"/>
  <c r="O224" i="17" s="1" a="1"/>
  <c r="O224" i="17" s="1"/>
  <c r="K224" i="17"/>
  <c r="L224" i="17"/>
  <c r="M224" i="17" s="1"/>
  <c r="I225" i="17"/>
  <c r="N225" i="17" s="1" a="1"/>
  <c r="N225" i="17" s="1"/>
  <c r="J225" i="17"/>
  <c r="O225" i="17" s="1" a="1"/>
  <c r="O225" i="17" s="1"/>
  <c r="K225" i="17"/>
  <c r="L225" i="17"/>
  <c r="M225" i="17" s="1"/>
  <c r="I226" i="17"/>
  <c r="N226" i="17" s="1" a="1"/>
  <c r="N226" i="17" s="1"/>
  <c r="J226" i="17"/>
  <c r="O226" i="17" s="1" a="1"/>
  <c r="O226" i="17" s="1"/>
  <c r="K226" i="17"/>
  <c r="L226" i="17"/>
  <c r="M226" i="17" s="1"/>
  <c r="I227" i="17"/>
  <c r="N227" i="17" s="1" a="1"/>
  <c r="N227" i="17" s="1"/>
  <c r="J227" i="17"/>
  <c r="O227" i="17" s="1" a="1"/>
  <c r="O227" i="17" s="1"/>
  <c r="K227" i="17"/>
  <c r="L227" i="17"/>
  <c r="M227" i="17" s="1"/>
  <c r="I228" i="17"/>
  <c r="N228" i="17" s="1" a="1"/>
  <c r="N228" i="17" s="1"/>
  <c r="J228" i="17"/>
  <c r="O228" i="17" s="1" a="1"/>
  <c r="O228" i="17" s="1"/>
  <c r="K228" i="17"/>
  <c r="L228" i="17"/>
  <c r="M228" i="17" s="1"/>
  <c r="I229" i="17"/>
  <c r="N229" i="17" s="1" a="1"/>
  <c r="N229" i="17" s="1"/>
  <c r="J229" i="17"/>
  <c r="O229" i="17" s="1" a="1"/>
  <c r="O229" i="17" s="1"/>
  <c r="K229" i="17"/>
  <c r="L229" i="17"/>
  <c r="M229" i="17" s="1"/>
  <c r="I230" i="17"/>
  <c r="N230" i="17" s="1" a="1"/>
  <c r="N230" i="17" s="1"/>
  <c r="J230" i="17"/>
  <c r="O230" i="17" s="1" a="1"/>
  <c r="O230" i="17" s="1"/>
  <c r="K230" i="17"/>
  <c r="L230" i="17"/>
  <c r="M230" i="17" s="1"/>
  <c r="I231" i="17"/>
  <c r="N231" i="17" s="1" a="1"/>
  <c r="N231" i="17" s="1"/>
  <c r="J231" i="17"/>
  <c r="O231" i="17" s="1" a="1"/>
  <c r="O231" i="17" s="1"/>
  <c r="K231" i="17"/>
  <c r="L231" i="17"/>
  <c r="M231" i="17" s="1"/>
  <c r="I232" i="17"/>
  <c r="N232" i="17" s="1" a="1"/>
  <c r="N232" i="17" s="1"/>
  <c r="J232" i="17"/>
  <c r="O232" i="17" s="1" a="1"/>
  <c r="O232" i="17" s="1"/>
  <c r="K232" i="17"/>
  <c r="L232" i="17"/>
  <c r="M232" i="17" s="1"/>
  <c r="I233" i="17"/>
  <c r="N233" i="17" s="1" a="1"/>
  <c r="N233" i="17" s="1"/>
  <c r="J233" i="17"/>
  <c r="O233" i="17" s="1" a="1"/>
  <c r="O233" i="17" s="1"/>
  <c r="K233" i="17"/>
  <c r="L233" i="17"/>
  <c r="M233" i="17" s="1"/>
  <c r="I234" i="17"/>
  <c r="N234" i="17" s="1" a="1"/>
  <c r="N234" i="17" s="1"/>
  <c r="J234" i="17"/>
  <c r="O234" i="17" s="1" a="1"/>
  <c r="O234" i="17" s="1"/>
  <c r="K234" i="17"/>
  <c r="L234" i="17"/>
  <c r="M234" i="17" s="1"/>
  <c r="I235" i="17"/>
  <c r="N235" i="17" s="1" a="1"/>
  <c r="N235" i="17" s="1"/>
  <c r="J235" i="17"/>
  <c r="O235" i="17" s="1" a="1"/>
  <c r="O235" i="17" s="1"/>
  <c r="K235" i="17"/>
  <c r="L235" i="17"/>
  <c r="M235" i="17" s="1"/>
  <c r="I236" i="17"/>
  <c r="N236" i="17" s="1" a="1"/>
  <c r="N236" i="17" s="1"/>
  <c r="J236" i="17"/>
  <c r="O236" i="17" s="1" a="1"/>
  <c r="O236" i="17" s="1"/>
  <c r="K236" i="17"/>
  <c r="L236" i="17"/>
  <c r="M236" i="17" s="1"/>
  <c r="I237" i="17"/>
  <c r="N237" i="17" s="1" a="1"/>
  <c r="N237" i="17" s="1"/>
  <c r="J237" i="17"/>
  <c r="O237" i="17" s="1" a="1"/>
  <c r="O237" i="17" s="1"/>
  <c r="K237" i="17"/>
  <c r="L237" i="17"/>
  <c r="M237" i="17" s="1"/>
  <c r="I238" i="17"/>
  <c r="N238" i="17" s="1" a="1"/>
  <c r="N238" i="17" s="1"/>
  <c r="J238" i="17"/>
  <c r="O238" i="17" s="1" a="1"/>
  <c r="O238" i="17" s="1"/>
  <c r="K238" i="17"/>
  <c r="L238" i="17"/>
  <c r="M238" i="17" s="1"/>
  <c r="I239" i="17"/>
  <c r="N239" i="17" s="1" a="1"/>
  <c r="N239" i="17" s="1"/>
  <c r="J239" i="17"/>
  <c r="O239" i="17" s="1" a="1"/>
  <c r="O239" i="17" s="1"/>
  <c r="K239" i="17"/>
  <c r="L239" i="17"/>
  <c r="M239" i="17" s="1"/>
  <c r="I240" i="17"/>
  <c r="N240" i="17" s="1" a="1"/>
  <c r="N240" i="17" s="1"/>
  <c r="J240" i="17"/>
  <c r="O240" i="17" s="1" a="1"/>
  <c r="O240" i="17" s="1"/>
  <c r="K240" i="17"/>
  <c r="L240" i="17"/>
  <c r="M240" i="17" s="1"/>
  <c r="I241" i="17"/>
  <c r="N241" i="17" s="1" a="1"/>
  <c r="N241" i="17" s="1"/>
  <c r="J241" i="17"/>
  <c r="O241" i="17" s="1" a="1"/>
  <c r="O241" i="17" s="1"/>
  <c r="K241" i="17"/>
  <c r="L241" i="17"/>
  <c r="M241" i="17" s="1"/>
  <c r="I242" i="17"/>
  <c r="N242" i="17" s="1" a="1"/>
  <c r="N242" i="17" s="1"/>
  <c r="J242" i="17"/>
  <c r="O242" i="17" s="1" a="1"/>
  <c r="O242" i="17" s="1"/>
  <c r="K242" i="17"/>
  <c r="L242" i="17"/>
  <c r="M242" i="17" s="1"/>
  <c r="I243" i="17"/>
  <c r="N243" i="17" s="1" a="1"/>
  <c r="N243" i="17" s="1"/>
  <c r="J243" i="17"/>
  <c r="O243" i="17" s="1" a="1"/>
  <c r="O243" i="17" s="1"/>
  <c r="K243" i="17"/>
  <c r="L243" i="17"/>
  <c r="M243" i="17" s="1"/>
  <c r="I244" i="17"/>
  <c r="N244" i="17" s="1" a="1"/>
  <c r="N244" i="17" s="1"/>
  <c r="J244" i="17"/>
  <c r="O244" i="17" s="1" a="1"/>
  <c r="O244" i="17" s="1"/>
  <c r="K244" i="17"/>
  <c r="L244" i="17"/>
  <c r="M244" i="17" s="1"/>
  <c r="I245" i="17"/>
  <c r="N245" i="17" s="1" a="1"/>
  <c r="N245" i="17" s="1"/>
  <c r="J245" i="17"/>
  <c r="O245" i="17" s="1" a="1"/>
  <c r="O245" i="17" s="1"/>
  <c r="K245" i="17"/>
  <c r="L245" i="17"/>
  <c r="M245" i="17" s="1"/>
  <c r="I246" i="17"/>
  <c r="N246" i="17" s="1" a="1"/>
  <c r="N246" i="17" s="1"/>
  <c r="J246" i="17"/>
  <c r="O246" i="17" s="1" a="1"/>
  <c r="O246" i="17" s="1"/>
  <c r="K246" i="17"/>
  <c r="L246" i="17"/>
  <c r="M246" i="17" s="1"/>
  <c r="I247" i="17"/>
  <c r="N247" i="17" s="1" a="1"/>
  <c r="N247" i="17" s="1"/>
  <c r="J247" i="17"/>
  <c r="O247" i="17" s="1" a="1"/>
  <c r="O247" i="17" s="1"/>
  <c r="K247" i="17"/>
  <c r="L247" i="17"/>
  <c r="M247" i="17" s="1"/>
  <c r="I248" i="17"/>
  <c r="N248" i="17" s="1" a="1"/>
  <c r="N248" i="17" s="1"/>
  <c r="J248" i="17"/>
  <c r="O248" i="17" s="1" a="1"/>
  <c r="O248" i="17" s="1"/>
  <c r="K248" i="17"/>
  <c r="L248" i="17"/>
  <c r="M248" i="17" s="1"/>
  <c r="I249" i="17"/>
  <c r="N249" i="17" s="1" a="1"/>
  <c r="N249" i="17" s="1"/>
  <c r="J249" i="17"/>
  <c r="O249" i="17" s="1" a="1"/>
  <c r="O249" i="17" s="1"/>
  <c r="K249" i="17"/>
  <c r="L249" i="17"/>
  <c r="M249" i="17" s="1"/>
  <c r="I250" i="17"/>
  <c r="N250" i="17" s="1" a="1"/>
  <c r="N250" i="17" s="1"/>
  <c r="J250" i="17"/>
  <c r="O250" i="17" s="1" a="1"/>
  <c r="O250" i="17" s="1"/>
  <c r="K250" i="17"/>
  <c r="L250" i="17"/>
  <c r="M250" i="17" s="1"/>
  <c r="I251" i="17"/>
  <c r="N251" i="17" s="1" a="1"/>
  <c r="N251" i="17" s="1"/>
  <c r="J251" i="17"/>
  <c r="O251" i="17" s="1" a="1"/>
  <c r="O251" i="17" s="1"/>
  <c r="K251" i="17"/>
  <c r="L251" i="17"/>
  <c r="M251" i="17" s="1"/>
  <c r="I252" i="17"/>
  <c r="N252" i="17" s="1" a="1"/>
  <c r="N252" i="17" s="1"/>
  <c r="J252" i="17"/>
  <c r="O252" i="17" s="1" a="1"/>
  <c r="O252" i="17" s="1"/>
  <c r="K252" i="17"/>
  <c r="L252" i="17"/>
  <c r="M252" i="17" s="1"/>
  <c r="I253" i="17"/>
  <c r="N253" i="17" s="1" a="1"/>
  <c r="N253" i="17" s="1"/>
  <c r="J253" i="17"/>
  <c r="O253" i="17" s="1" a="1"/>
  <c r="O253" i="17" s="1"/>
  <c r="K253" i="17"/>
  <c r="L253" i="17"/>
  <c r="M253" i="17" s="1"/>
  <c r="I254" i="17"/>
  <c r="N254" i="17" s="1" a="1"/>
  <c r="N254" i="17" s="1"/>
  <c r="J254" i="17"/>
  <c r="O254" i="17" s="1" a="1"/>
  <c r="O254" i="17" s="1"/>
  <c r="K254" i="17"/>
  <c r="L254" i="17"/>
  <c r="M254" i="17" s="1"/>
  <c r="I255" i="17"/>
  <c r="N255" i="17" s="1" a="1"/>
  <c r="N255" i="17" s="1"/>
  <c r="J255" i="17"/>
  <c r="O255" i="17" s="1" a="1"/>
  <c r="O255" i="17" s="1"/>
  <c r="K255" i="17"/>
  <c r="L255" i="17"/>
  <c r="M255" i="17" s="1"/>
  <c r="I256" i="17"/>
  <c r="N256" i="17" s="1" a="1"/>
  <c r="N256" i="17" s="1"/>
  <c r="J256" i="17"/>
  <c r="O256" i="17" s="1" a="1"/>
  <c r="O256" i="17" s="1"/>
  <c r="K256" i="17"/>
  <c r="L256" i="17"/>
  <c r="M256" i="17" s="1"/>
  <c r="I257" i="17"/>
  <c r="N257" i="17" s="1" a="1"/>
  <c r="N257" i="17" s="1"/>
  <c r="J257" i="17"/>
  <c r="O257" i="17" s="1" a="1"/>
  <c r="O257" i="17" s="1"/>
  <c r="K257" i="17"/>
  <c r="L257" i="17"/>
  <c r="M257" i="17" s="1"/>
  <c r="I258" i="17"/>
  <c r="N258" i="17" s="1" a="1"/>
  <c r="N258" i="17" s="1"/>
  <c r="J258" i="17"/>
  <c r="O258" i="17" s="1" a="1"/>
  <c r="O258" i="17" s="1"/>
  <c r="K258" i="17"/>
  <c r="L258" i="17"/>
  <c r="M258" i="17" s="1"/>
  <c r="I259" i="17"/>
  <c r="N259" i="17" s="1" a="1"/>
  <c r="N259" i="17" s="1"/>
  <c r="J259" i="17"/>
  <c r="O259" i="17" s="1" a="1"/>
  <c r="O259" i="17" s="1"/>
  <c r="K259" i="17"/>
  <c r="L259" i="17"/>
  <c r="M259" i="17" s="1"/>
  <c r="I260" i="17"/>
  <c r="N260" i="17" s="1" a="1"/>
  <c r="N260" i="17" s="1"/>
  <c r="J260" i="17"/>
  <c r="O260" i="17" s="1" a="1"/>
  <c r="O260" i="17" s="1"/>
  <c r="K260" i="17"/>
  <c r="L260" i="17"/>
  <c r="M260" i="17" s="1"/>
  <c r="I261" i="17"/>
  <c r="N261" i="17" s="1" a="1"/>
  <c r="N261" i="17" s="1"/>
  <c r="J261" i="17"/>
  <c r="O261" i="17" s="1" a="1"/>
  <c r="O261" i="17" s="1"/>
  <c r="K261" i="17"/>
  <c r="L261" i="17"/>
  <c r="M261" i="17" s="1"/>
  <c r="I262" i="17"/>
  <c r="N262" i="17" s="1" a="1"/>
  <c r="N262" i="17" s="1"/>
  <c r="J262" i="17"/>
  <c r="O262" i="17" s="1" a="1"/>
  <c r="O262" i="17" s="1"/>
  <c r="K262" i="17"/>
  <c r="L262" i="17"/>
  <c r="M262" i="17" s="1"/>
  <c r="I263" i="17"/>
  <c r="N263" i="17" s="1" a="1"/>
  <c r="N263" i="17" s="1"/>
  <c r="J263" i="17"/>
  <c r="O263" i="17" s="1" a="1"/>
  <c r="O263" i="17" s="1"/>
  <c r="K263" i="17"/>
  <c r="L263" i="17"/>
  <c r="M263" i="17" s="1"/>
  <c r="I264" i="17"/>
  <c r="N264" i="17" s="1" a="1"/>
  <c r="N264" i="17" s="1"/>
  <c r="J264" i="17"/>
  <c r="O264" i="17" s="1" a="1"/>
  <c r="O264" i="17" s="1"/>
  <c r="K264" i="17"/>
  <c r="L264" i="17"/>
  <c r="M264" i="17" s="1"/>
  <c r="I265" i="17"/>
  <c r="N265" i="17" s="1" a="1"/>
  <c r="N265" i="17" s="1"/>
  <c r="J265" i="17"/>
  <c r="O265" i="17" s="1" a="1"/>
  <c r="O265" i="17" s="1"/>
  <c r="K265" i="17"/>
  <c r="L265" i="17"/>
  <c r="M265" i="17" s="1"/>
  <c r="I266" i="17"/>
  <c r="N266" i="17" s="1" a="1"/>
  <c r="N266" i="17" s="1"/>
  <c r="J266" i="17"/>
  <c r="O266" i="17" s="1" a="1"/>
  <c r="O266" i="17" s="1"/>
  <c r="K266" i="17"/>
  <c r="L266" i="17"/>
  <c r="M266" i="17" s="1"/>
  <c r="I267" i="17"/>
  <c r="N267" i="17" s="1" a="1"/>
  <c r="N267" i="17" s="1"/>
  <c r="J267" i="17"/>
  <c r="O267" i="17" s="1" a="1"/>
  <c r="O267" i="17" s="1"/>
  <c r="K267" i="17"/>
  <c r="L267" i="17"/>
  <c r="M267" i="17" s="1"/>
  <c r="I268" i="17"/>
  <c r="N268" i="17" s="1" a="1"/>
  <c r="N268" i="17" s="1"/>
  <c r="J268" i="17"/>
  <c r="O268" i="17" s="1" a="1"/>
  <c r="O268" i="17" s="1"/>
  <c r="K268" i="17"/>
  <c r="L268" i="17"/>
  <c r="M268" i="17" s="1"/>
  <c r="I269" i="17"/>
  <c r="N269" i="17" s="1" a="1"/>
  <c r="N269" i="17" s="1"/>
  <c r="J269" i="17"/>
  <c r="O269" i="17" s="1" a="1"/>
  <c r="O269" i="17" s="1"/>
  <c r="K269" i="17"/>
  <c r="L269" i="17"/>
  <c r="M269" i="17" s="1"/>
  <c r="I270" i="17"/>
  <c r="N270" i="17" s="1" a="1"/>
  <c r="N270" i="17" s="1"/>
  <c r="J270" i="17"/>
  <c r="O270" i="17" s="1" a="1"/>
  <c r="O270" i="17" s="1"/>
  <c r="K270" i="17"/>
  <c r="L270" i="17"/>
  <c r="M270" i="17" s="1"/>
  <c r="I271" i="17"/>
  <c r="N271" i="17" s="1" a="1"/>
  <c r="N271" i="17" s="1"/>
  <c r="J271" i="17"/>
  <c r="O271" i="17" s="1" a="1"/>
  <c r="O271" i="17" s="1"/>
  <c r="K271" i="17"/>
  <c r="L271" i="17"/>
  <c r="M271" i="17" s="1"/>
  <c r="I272" i="17"/>
  <c r="N272" i="17" s="1" a="1"/>
  <c r="N272" i="17" s="1"/>
  <c r="J272" i="17"/>
  <c r="O272" i="17" s="1" a="1"/>
  <c r="O272" i="17" s="1"/>
  <c r="K272" i="17"/>
  <c r="L272" i="17"/>
  <c r="M272" i="17" s="1"/>
  <c r="I273" i="17"/>
  <c r="N273" i="17" s="1" a="1"/>
  <c r="N273" i="17" s="1"/>
  <c r="J273" i="17"/>
  <c r="O273" i="17" s="1" a="1"/>
  <c r="O273" i="17" s="1"/>
  <c r="K273" i="17"/>
  <c r="L273" i="17"/>
  <c r="M273" i="17" s="1"/>
  <c r="I274" i="17"/>
  <c r="N274" i="17" s="1" a="1"/>
  <c r="N274" i="17" s="1"/>
  <c r="J274" i="17"/>
  <c r="O274" i="17" s="1" a="1"/>
  <c r="O274" i="17" s="1"/>
  <c r="K274" i="17"/>
  <c r="L274" i="17"/>
  <c r="M274" i="17" s="1"/>
  <c r="I275" i="17"/>
  <c r="N275" i="17" s="1" a="1"/>
  <c r="N275" i="17" s="1"/>
  <c r="J275" i="17"/>
  <c r="O275" i="17" s="1" a="1"/>
  <c r="O275" i="17" s="1"/>
  <c r="K275" i="17"/>
  <c r="L275" i="17"/>
  <c r="M275" i="17" s="1"/>
  <c r="I276" i="17"/>
  <c r="N276" i="17" s="1" a="1"/>
  <c r="N276" i="17" s="1"/>
  <c r="J276" i="17"/>
  <c r="O276" i="17" s="1" a="1"/>
  <c r="O276" i="17" s="1"/>
  <c r="K276" i="17"/>
  <c r="L276" i="17"/>
  <c r="M276" i="17" s="1"/>
  <c r="I277" i="17"/>
  <c r="N277" i="17" s="1" a="1"/>
  <c r="N277" i="17" s="1"/>
  <c r="J277" i="17"/>
  <c r="O277" i="17" s="1" a="1"/>
  <c r="O277" i="17" s="1"/>
  <c r="K277" i="17"/>
  <c r="L277" i="17"/>
  <c r="M277" i="17" s="1"/>
  <c r="I278" i="17"/>
  <c r="N278" i="17" s="1" a="1"/>
  <c r="N278" i="17" s="1"/>
  <c r="J278" i="17"/>
  <c r="O278" i="17" s="1" a="1"/>
  <c r="O278" i="17" s="1"/>
  <c r="K278" i="17"/>
  <c r="L278" i="17"/>
  <c r="M278" i="17" s="1"/>
  <c r="I279" i="17"/>
  <c r="N279" i="17" s="1" a="1"/>
  <c r="N279" i="17" s="1"/>
  <c r="J279" i="17"/>
  <c r="O279" i="17" s="1" a="1"/>
  <c r="O279" i="17" s="1"/>
  <c r="K279" i="17"/>
  <c r="L279" i="17"/>
  <c r="M279" i="17" s="1"/>
  <c r="I280" i="17"/>
  <c r="N280" i="17" s="1" a="1"/>
  <c r="N280" i="17" s="1"/>
  <c r="J280" i="17"/>
  <c r="O280" i="17" s="1" a="1"/>
  <c r="O280" i="17" s="1"/>
  <c r="K280" i="17"/>
  <c r="L280" i="17"/>
  <c r="M280" i="17" s="1"/>
  <c r="I281" i="17"/>
  <c r="N281" i="17" s="1" a="1"/>
  <c r="N281" i="17" s="1"/>
  <c r="J281" i="17"/>
  <c r="O281" i="17" s="1" a="1"/>
  <c r="O281" i="17" s="1"/>
  <c r="K281" i="17"/>
  <c r="L281" i="17"/>
  <c r="M281" i="17" s="1"/>
  <c r="I282" i="17"/>
  <c r="N282" i="17" s="1" a="1"/>
  <c r="N282" i="17" s="1"/>
  <c r="J282" i="17"/>
  <c r="O282" i="17" s="1" a="1"/>
  <c r="O282" i="17" s="1"/>
  <c r="K282" i="17"/>
  <c r="L282" i="17"/>
  <c r="M282" i="17" s="1"/>
  <c r="I283" i="17"/>
  <c r="N283" i="17" s="1" a="1"/>
  <c r="N283" i="17" s="1"/>
  <c r="J283" i="17"/>
  <c r="O283" i="17" s="1" a="1"/>
  <c r="O283" i="17" s="1"/>
  <c r="K283" i="17"/>
  <c r="L283" i="17"/>
  <c r="M283" i="17" s="1"/>
  <c r="I284" i="17"/>
  <c r="N284" i="17" s="1" a="1"/>
  <c r="N284" i="17" s="1"/>
  <c r="J284" i="17"/>
  <c r="O284" i="17" s="1" a="1"/>
  <c r="O284" i="17" s="1"/>
  <c r="K284" i="17"/>
  <c r="L284" i="17"/>
  <c r="M284" i="17" s="1"/>
  <c r="I285" i="17"/>
  <c r="N285" i="17" s="1" a="1"/>
  <c r="N285" i="17" s="1"/>
  <c r="J285" i="17"/>
  <c r="O285" i="17" s="1" a="1"/>
  <c r="O285" i="17" s="1"/>
  <c r="K285" i="17"/>
  <c r="L285" i="17"/>
  <c r="M285" i="17" s="1"/>
  <c r="I286" i="17"/>
  <c r="N286" i="17" s="1" a="1"/>
  <c r="N286" i="17" s="1"/>
  <c r="J286" i="17"/>
  <c r="O286" i="17" s="1" a="1"/>
  <c r="O286" i="17" s="1"/>
  <c r="K286" i="17"/>
  <c r="L286" i="17"/>
  <c r="M286" i="17" s="1"/>
  <c r="I287" i="17"/>
  <c r="N287" i="17" s="1" a="1"/>
  <c r="N287" i="17" s="1"/>
  <c r="J287" i="17"/>
  <c r="O287" i="17" s="1" a="1"/>
  <c r="O287" i="17" s="1"/>
  <c r="K287" i="17"/>
  <c r="L287" i="17"/>
  <c r="M287" i="17" s="1"/>
  <c r="I288" i="17"/>
  <c r="N288" i="17" s="1" a="1"/>
  <c r="N288" i="17" s="1"/>
  <c r="J288" i="17"/>
  <c r="O288" i="17" s="1" a="1"/>
  <c r="O288" i="17" s="1"/>
  <c r="K288" i="17"/>
  <c r="L288" i="17"/>
  <c r="M288" i="17" s="1"/>
  <c r="I289" i="17"/>
  <c r="N289" i="17" s="1" a="1"/>
  <c r="N289" i="17" s="1"/>
  <c r="J289" i="17"/>
  <c r="O289" i="17" s="1" a="1"/>
  <c r="O289" i="17" s="1"/>
  <c r="K289" i="17"/>
  <c r="L289" i="17"/>
  <c r="M289" i="17" s="1"/>
  <c r="I290" i="17"/>
  <c r="N290" i="17" s="1" a="1"/>
  <c r="N290" i="17" s="1"/>
  <c r="J290" i="17"/>
  <c r="O290" i="17" s="1" a="1"/>
  <c r="O290" i="17" s="1"/>
  <c r="K290" i="17"/>
  <c r="L290" i="17"/>
  <c r="M290" i="17" s="1"/>
  <c r="I291" i="17"/>
  <c r="N291" i="17" s="1" a="1"/>
  <c r="N291" i="17" s="1"/>
  <c r="J291" i="17"/>
  <c r="O291" i="17" s="1" a="1"/>
  <c r="O291" i="17" s="1"/>
  <c r="K291" i="17"/>
  <c r="L291" i="17"/>
  <c r="M291" i="17" s="1"/>
  <c r="I292" i="17"/>
  <c r="N292" i="17" s="1" a="1"/>
  <c r="N292" i="17" s="1"/>
  <c r="J292" i="17"/>
  <c r="O292" i="17" s="1" a="1"/>
  <c r="O292" i="17" s="1"/>
  <c r="K292" i="17"/>
  <c r="L292" i="17"/>
  <c r="M292" i="17" s="1"/>
  <c r="I293" i="17"/>
  <c r="N293" i="17" s="1" a="1"/>
  <c r="N293" i="17" s="1"/>
  <c r="J293" i="17"/>
  <c r="O293" i="17" s="1" a="1"/>
  <c r="O293" i="17" s="1"/>
  <c r="K293" i="17"/>
  <c r="L293" i="17"/>
  <c r="M293" i="17" s="1"/>
  <c r="I294" i="17"/>
  <c r="N294" i="17" s="1" a="1"/>
  <c r="N294" i="17" s="1"/>
  <c r="J294" i="17"/>
  <c r="O294" i="17" s="1" a="1"/>
  <c r="O294" i="17" s="1"/>
  <c r="K294" i="17"/>
  <c r="L294" i="17"/>
  <c r="M294" i="17" s="1"/>
  <c r="I295" i="17"/>
  <c r="N295" i="17" s="1" a="1"/>
  <c r="N295" i="17" s="1"/>
  <c r="J295" i="17"/>
  <c r="O295" i="17" s="1" a="1"/>
  <c r="O295" i="17" s="1"/>
  <c r="K295" i="17"/>
  <c r="L295" i="17"/>
  <c r="M295" i="17" s="1"/>
  <c r="I296" i="17"/>
  <c r="N296" i="17" s="1" a="1"/>
  <c r="N296" i="17" s="1"/>
  <c r="J296" i="17"/>
  <c r="O296" i="17" s="1" a="1"/>
  <c r="O296" i="17" s="1"/>
  <c r="K296" i="17"/>
  <c r="L296" i="17"/>
  <c r="M296" i="17" s="1"/>
  <c r="I297" i="17"/>
  <c r="N297" i="17" s="1" a="1"/>
  <c r="N297" i="17" s="1"/>
  <c r="J297" i="17"/>
  <c r="O297" i="17" s="1" a="1"/>
  <c r="O297" i="17" s="1"/>
  <c r="K297" i="17"/>
  <c r="L297" i="17"/>
  <c r="M297" i="17" s="1"/>
  <c r="I298" i="17"/>
  <c r="N298" i="17" s="1" a="1"/>
  <c r="N298" i="17" s="1"/>
  <c r="J298" i="17"/>
  <c r="O298" i="17" s="1" a="1"/>
  <c r="O298" i="17" s="1"/>
  <c r="K298" i="17"/>
  <c r="L298" i="17"/>
  <c r="M298" i="17" s="1"/>
  <c r="I299" i="17"/>
  <c r="N299" i="17" s="1" a="1"/>
  <c r="N299" i="17" s="1"/>
  <c r="J299" i="17"/>
  <c r="O299" i="17" s="1" a="1"/>
  <c r="O299" i="17" s="1"/>
  <c r="K299" i="17"/>
  <c r="L299" i="17"/>
  <c r="M299" i="17" s="1"/>
  <c r="I300" i="17"/>
  <c r="N300" i="17" s="1" a="1"/>
  <c r="N300" i="17" s="1"/>
  <c r="J300" i="17"/>
  <c r="O300" i="17" s="1" a="1"/>
  <c r="O300" i="17" s="1"/>
  <c r="K300" i="17"/>
  <c r="L300" i="17"/>
  <c r="M300" i="17" s="1"/>
  <c r="I301" i="17"/>
  <c r="N301" i="17" s="1" a="1"/>
  <c r="N301" i="17" s="1"/>
  <c r="J301" i="17"/>
  <c r="O301" i="17" s="1" a="1"/>
  <c r="O301" i="17" s="1"/>
  <c r="K301" i="17"/>
  <c r="L301" i="17"/>
  <c r="M301" i="17" s="1"/>
  <c r="I302" i="17"/>
  <c r="N302" i="17" s="1" a="1"/>
  <c r="N302" i="17" s="1"/>
  <c r="J302" i="17"/>
  <c r="O302" i="17" s="1" a="1"/>
  <c r="O302" i="17" s="1"/>
  <c r="K302" i="17"/>
  <c r="L302" i="17"/>
  <c r="M302" i="17" s="1"/>
  <c r="I303" i="17"/>
  <c r="N303" i="17" s="1" a="1"/>
  <c r="N303" i="17" s="1"/>
  <c r="J303" i="17"/>
  <c r="O303" i="17" s="1" a="1"/>
  <c r="O303" i="17" s="1"/>
  <c r="K303" i="17"/>
  <c r="L303" i="17"/>
  <c r="M303" i="17" s="1"/>
  <c r="I304" i="17"/>
  <c r="N304" i="17" s="1" a="1"/>
  <c r="N304" i="17" s="1"/>
  <c r="J304" i="17"/>
  <c r="O304" i="17" s="1" a="1"/>
  <c r="O304" i="17" s="1"/>
  <c r="K304" i="17"/>
  <c r="L304" i="17"/>
  <c r="M304" i="17" s="1"/>
  <c r="I305" i="17"/>
  <c r="N305" i="17" s="1" a="1"/>
  <c r="N305" i="17" s="1"/>
  <c r="J305" i="17"/>
  <c r="O305" i="17" s="1" a="1"/>
  <c r="O305" i="17" s="1"/>
  <c r="K305" i="17"/>
  <c r="L305" i="17"/>
  <c r="M305" i="17" s="1"/>
  <c r="I306" i="17"/>
  <c r="N306" i="17" s="1" a="1"/>
  <c r="N306" i="17" s="1"/>
  <c r="J306" i="17"/>
  <c r="O306" i="17" s="1" a="1"/>
  <c r="O306" i="17" s="1"/>
  <c r="K306" i="17"/>
  <c r="L306" i="17"/>
  <c r="M306" i="17" s="1"/>
  <c r="I307" i="17"/>
  <c r="N307" i="17" s="1" a="1"/>
  <c r="N307" i="17" s="1"/>
  <c r="J307" i="17"/>
  <c r="O307" i="17" s="1" a="1"/>
  <c r="O307" i="17" s="1"/>
  <c r="K307" i="17"/>
  <c r="L307" i="17"/>
  <c r="M307" i="17" s="1"/>
  <c r="I308" i="17"/>
  <c r="N308" i="17" s="1" a="1"/>
  <c r="N308" i="17" s="1"/>
  <c r="J308" i="17"/>
  <c r="O308" i="17" s="1" a="1"/>
  <c r="O308" i="17" s="1"/>
  <c r="K308" i="17"/>
  <c r="L308" i="17"/>
  <c r="M308" i="17" s="1"/>
  <c r="I309" i="17"/>
  <c r="N309" i="17" s="1" a="1"/>
  <c r="N309" i="17" s="1"/>
  <c r="J309" i="17"/>
  <c r="O309" i="17" s="1" a="1"/>
  <c r="O309" i="17" s="1"/>
  <c r="K309" i="17"/>
  <c r="L309" i="17"/>
  <c r="M309" i="17" s="1"/>
  <c r="I310" i="17"/>
  <c r="N310" i="17" s="1" a="1"/>
  <c r="N310" i="17" s="1"/>
  <c r="J310" i="17"/>
  <c r="O310" i="17" s="1" a="1"/>
  <c r="O310" i="17" s="1"/>
  <c r="K310" i="17"/>
  <c r="L310" i="17"/>
  <c r="M310" i="17" s="1"/>
  <c r="I311" i="17"/>
  <c r="N311" i="17" s="1" a="1"/>
  <c r="N311" i="17" s="1"/>
  <c r="J311" i="17"/>
  <c r="O311" i="17" s="1" a="1"/>
  <c r="O311" i="17" s="1"/>
  <c r="K311" i="17"/>
  <c r="L311" i="17"/>
  <c r="M311" i="17" s="1"/>
  <c r="I312" i="17"/>
  <c r="N312" i="17" s="1" a="1"/>
  <c r="N312" i="17" s="1"/>
  <c r="J312" i="17"/>
  <c r="O312" i="17" s="1" a="1"/>
  <c r="O312" i="17" s="1"/>
  <c r="K312" i="17"/>
  <c r="L312" i="17"/>
  <c r="M312" i="17" s="1"/>
  <c r="I313" i="17"/>
  <c r="N313" i="17" s="1" a="1"/>
  <c r="N313" i="17" s="1"/>
  <c r="J313" i="17"/>
  <c r="O313" i="17" s="1" a="1"/>
  <c r="O313" i="17" s="1"/>
  <c r="K313" i="17"/>
  <c r="L313" i="17"/>
  <c r="M313" i="17" s="1"/>
  <c r="I314" i="17"/>
  <c r="N314" i="17" s="1" a="1"/>
  <c r="N314" i="17" s="1"/>
  <c r="J314" i="17"/>
  <c r="O314" i="17" s="1" a="1"/>
  <c r="O314" i="17" s="1"/>
  <c r="K314" i="17"/>
  <c r="L314" i="17"/>
  <c r="M314" i="17" s="1"/>
  <c r="I315" i="17"/>
  <c r="N315" i="17" s="1" a="1"/>
  <c r="N315" i="17" s="1"/>
  <c r="J315" i="17"/>
  <c r="O315" i="17" s="1" a="1"/>
  <c r="O315" i="17" s="1"/>
  <c r="K315" i="17"/>
  <c r="L315" i="17"/>
  <c r="M315" i="17" s="1"/>
  <c r="I316" i="17"/>
  <c r="N316" i="17" s="1" a="1"/>
  <c r="N316" i="17" s="1"/>
  <c r="J316" i="17"/>
  <c r="O316" i="17" s="1" a="1"/>
  <c r="O316" i="17" s="1"/>
  <c r="K316" i="17"/>
  <c r="L316" i="17"/>
  <c r="M316" i="17" s="1"/>
  <c r="I317" i="17"/>
  <c r="N317" i="17" s="1" a="1"/>
  <c r="N317" i="17" s="1"/>
  <c r="J317" i="17"/>
  <c r="O317" i="17" s="1" a="1"/>
  <c r="O317" i="17" s="1"/>
  <c r="K317" i="17"/>
  <c r="L317" i="17"/>
  <c r="M317" i="17" s="1"/>
  <c r="I318" i="17"/>
  <c r="N318" i="17" s="1" a="1"/>
  <c r="N318" i="17" s="1"/>
  <c r="J318" i="17"/>
  <c r="O318" i="17" s="1" a="1"/>
  <c r="O318" i="17" s="1"/>
  <c r="K318" i="17"/>
  <c r="L318" i="17"/>
  <c r="M318" i="17" s="1"/>
  <c r="I319" i="17"/>
  <c r="N319" i="17" s="1" a="1"/>
  <c r="N319" i="17" s="1"/>
  <c r="J319" i="17"/>
  <c r="O319" i="17" s="1" a="1"/>
  <c r="O319" i="17" s="1"/>
  <c r="K319" i="17"/>
  <c r="L319" i="17"/>
  <c r="M319" i="17" s="1"/>
  <c r="I320" i="17"/>
  <c r="N320" i="17" s="1" a="1"/>
  <c r="N320" i="17" s="1"/>
  <c r="J320" i="17"/>
  <c r="O320" i="17" s="1" a="1"/>
  <c r="O320" i="17" s="1"/>
  <c r="K320" i="17"/>
  <c r="L320" i="17"/>
  <c r="M320" i="17" s="1"/>
  <c r="I321" i="17"/>
  <c r="N321" i="17" s="1" a="1"/>
  <c r="N321" i="17" s="1"/>
  <c r="J321" i="17"/>
  <c r="O321" i="17" s="1" a="1"/>
  <c r="O321" i="17" s="1"/>
  <c r="K321" i="17"/>
  <c r="L321" i="17"/>
  <c r="M321" i="17" s="1"/>
  <c r="I322" i="17"/>
  <c r="N322" i="17" s="1" a="1"/>
  <c r="N322" i="17" s="1"/>
  <c r="J322" i="17"/>
  <c r="O322" i="17" s="1" a="1"/>
  <c r="O322" i="17" s="1"/>
  <c r="K322" i="17"/>
  <c r="L322" i="17"/>
  <c r="M322" i="17" s="1"/>
  <c r="I323" i="17"/>
  <c r="N323" i="17" s="1" a="1"/>
  <c r="N323" i="17" s="1"/>
  <c r="J323" i="17"/>
  <c r="O323" i="17" s="1" a="1"/>
  <c r="O323" i="17" s="1"/>
  <c r="K323" i="17"/>
  <c r="L323" i="17"/>
  <c r="M323" i="17" s="1"/>
  <c r="I324" i="17"/>
  <c r="N324" i="17" s="1" a="1"/>
  <c r="N324" i="17" s="1"/>
  <c r="J324" i="17"/>
  <c r="O324" i="17" s="1" a="1"/>
  <c r="O324" i="17" s="1"/>
  <c r="K324" i="17"/>
  <c r="L324" i="17"/>
  <c r="M324" i="17" s="1"/>
  <c r="I325" i="17"/>
  <c r="N325" i="17" s="1" a="1"/>
  <c r="N325" i="17" s="1"/>
  <c r="J325" i="17"/>
  <c r="O325" i="17" s="1" a="1"/>
  <c r="O325" i="17" s="1"/>
  <c r="K325" i="17"/>
  <c r="L325" i="17"/>
  <c r="M325" i="17" s="1"/>
  <c r="I326" i="17"/>
  <c r="N326" i="17" s="1" a="1"/>
  <c r="N326" i="17" s="1"/>
  <c r="J326" i="17"/>
  <c r="O326" i="17" s="1" a="1"/>
  <c r="O326" i="17" s="1"/>
  <c r="K326" i="17"/>
  <c r="L326" i="17"/>
  <c r="M326" i="17" s="1"/>
  <c r="I327" i="17"/>
  <c r="N327" i="17" s="1" a="1"/>
  <c r="N327" i="17" s="1"/>
  <c r="J327" i="17"/>
  <c r="O327" i="17" s="1" a="1"/>
  <c r="O327" i="17" s="1"/>
  <c r="K327" i="17"/>
  <c r="L327" i="17"/>
  <c r="M327" i="17" s="1"/>
  <c r="I328" i="17"/>
  <c r="N328" i="17" s="1" a="1"/>
  <c r="N328" i="17" s="1"/>
  <c r="J328" i="17"/>
  <c r="O328" i="17" s="1" a="1"/>
  <c r="O328" i="17" s="1"/>
  <c r="K328" i="17"/>
  <c r="L328" i="17"/>
  <c r="M328" i="17" s="1"/>
  <c r="I329" i="17"/>
  <c r="N329" i="17" s="1" a="1"/>
  <c r="N329" i="17" s="1"/>
  <c r="J329" i="17"/>
  <c r="O329" i="17" s="1" a="1"/>
  <c r="O329" i="17" s="1"/>
  <c r="K329" i="17"/>
  <c r="L329" i="17"/>
  <c r="M329" i="17" s="1"/>
  <c r="I330" i="17"/>
  <c r="N330" i="17" s="1" a="1"/>
  <c r="N330" i="17" s="1"/>
  <c r="J330" i="17"/>
  <c r="O330" i="17" s="1" a="1"/>
  <c r="O330" i="17" s="1"/>
  <c r="K330" i="17"/>
  <c r="L330" i="17"/>
  <c r="M330" i="17" s="1"/>
  <c r="I331" i="17"/>
  <c r="N331" i="17" s="1" a="1"/>
  <c r="N331" i="17" s="1"/>
  <c r="J331" i="17"/>
  <c r="O331" i="17" s="1" a="1"/>
  <c r="O331" i="17" s="1"/>
  <c r="K331" i="17"/>
  <c r="L331" i="17"/>
  <c r="M331" i="17" s="1"/>
  <c r="I332" i="17"/>
  <c r="N332" i="17" s="1" a="1"/>
  <c r="N332" i="17" s="1"/>
  <c r="J332" i="17"/>
  <c r="O332" i="17" s="1" a="1"/>
  <c r="O332" i="17" s="1"/>
  <c r="K332" i="17"/>
  <c r="L332" i="17"/>
  <c r="M332" i="17" s="1"/>
  <c r="I333" i="17"/>
  <c r="N333" i="17" s="1" a="1"/>
  <c r="N333" i="17" s="1"/>
  <c r="J333" i="17"/>
  <c r="O333" i="17" s="1" a="1"/>
  <c r="O333" i="17" s="1"/>
  <c r="K333" i="17"/>
  <c r="L333" i="17"/>
  <c r="M333" i="17" s="1"/>
  <c r="I334" i="17"/>
  <c r="N334" i="17" s="1" a="1"/>
  <c r="N334" i="17" s="1"/>
  <c r="J334" i="17"/>
  <c r="O334" i="17" s="1" a="1"/>
  <c r="O334" i="17" s="1"/>
  <c r="K334" i="17"/>
  <c r="L334" i="17"/>
  <c r="M334" i="17" s="1"/>
  <c r="I335" i="17"/>
  <c r="N335" i="17" s="1" a="1"/>
  <c r="N335" i="17" s="1"/>
  <c r="J335" i="17"/>
  <c r="O335" i="17" s="1" a="1"/>
  <c r="O335" i="17" s="1"/>
  <c r="K335" i="17"/>
  <c r="L335" i="17"/>
  <c r="M335" i="17" s="1"/>
  <c r="I336" i="17"/>
  <c r="N336" i="17" s="1" a="1"/>
  <c r="N336" i="17" s="1"/>
  <c r="J336" i="17"/>
  <c r="O336" i="17" s="1" a="1"/>
  <c r="O336" i="17" s="1"/>
  <c r="K336" i="17"/>
  <c r="L336" i="17"/>
  <c r="M336" i="17" s="1"/>
  <c r="I337" i="17"/>
  <c r="N337" i="17" s="1" a="1"/>
  <c r="N337" i="17" s="1"/>
  <c r="J337" i="17"/>
  <c r="O337" i="17" s="1" a="1"/>
  <c r="O337" i="17" s="1"/>
  <c r="K337" i="17"/>
  <c r="L337" i="17"/>
  <c r="M337" i="17" s="1"/>
  <c r="I338" i="17"/>
  <c r="N338" i="17" s="1" a="1"/>
  <c r="N338" i="17" s="1"/>
  <c r="J338" i="17"/>
  <c r="O338" i="17" s="1" a="1"/>
  <c r="O338" i="17" s="1"/>
  <c r="K338" i="17"/>
  <c r="L338" i="17"/>
  <c r="M338" i="17" s="1"/>
  <c r="I339" i="17"/>
  <c r="N339" i="17" s="1" a="1"/>
  <c r="N339" i="17" s="1"/>
  <c r="J339" i="17"/>
  <c r="O339" i="17" s="1" a="1"/>
  <c r="O339" i="17" s="1"/>
  <c r="K339" i="17"/>
  <c r="L339" i="17"/>
  <c r="M339" i="17" s="1"/>
  <c r="I340" i="17"/>
  <c r="N340" i="17" s="1" a="1"/>
  <c r="N340" i="17" s="1"/>
  <c r="J340" i="17"/>
  <c r="O340" i="17" s="1" a="1"/>
  <c r="O340" i="17" s="1"/>
  <c r="K340" i="17"/>
  <c r="L340" i="17"/>
  <c r="M340" i="17" s="1"/>
  <c r="I341" i="17"/>
  <c r="N341" i="17" s="1" a="1"/>
  <c r="N341" i="17" s="1"/>
  <c r="J341" i="17"/>
  <c r="O341" i="17" s="1" a="1"/>
  <c r="O341" i="17" s="1"/>
  <c r="K341" i="17"/>
  <c r="L341" i="17"/>
  <c r="M341" i="17" s="1"/>
  <c r="I342" i="17"/>
  <c r="N342" i="17" s="1" a="1"/>
  <c r="N342" i="17" s="1"/>
  <c r="J342" i="17"/>
  <c r="O342" i="17" s="1" a="1"/>
  <c r="O342" i="17" s="1"/>
  <c r="K342" i="17"/>
  <c r="L342" i="17"/>
  <c r="M342" i="17" s="1"/>
  <c r="I343" i="17"/>
  <c r="N343" i="17" s="1" a="1"/>
  <c r="N343" i="17" s="1"/>
  <c r="J343" i="17"/>
  <c r="O343" i="17" s="1" a="1"/>
  <c r="O343" i="17" s="1"/>
  <c r="K343" i="17"/>
  <c r="L343" i="17"/>
  <c r="M343" i="17" s="1"/>
  <c r="I344" i="17"/>
  <c r="N344" i="17" s="1" a="1"/>
  <c r="N344" i="17" s="1"/>
  <c r="J344" i="17"/>
  <c r="O344" i="17" s="1" a="1"/>
  <c r="O344" i="17" s="1"/>
  <c r="K344" i="17"/>
  <c r="L344" i="17"/>
  <c r="M344" i="17" s="1"/>
  <c r="I345" i="17"/>
  <c r="N345" i="17" s="1" a="1"/>
  <c r="N345" i="17" s="1"/>
  <c r="J345" i="17"/>
  <c r="O345" i="17" s="1" a="1"/>
  <c r="O345" i="17" s="1"/>
  <c r="K345" i="17"/>
  <c r="L345" i="17"/>
  <c r="M345" i="17" s="1"/>
  <c r="I346" i="17"/>
  <c r="N346" i="17" s="1" a="1"/>
  <c r="N346" i="17" s="1"/>
  <c r="J346" i="17"/>
  <c r="O346" i="17" s="1" a="1"/>
  <c r="O346" i="17" s="1"/>
  <c r="K346" i="17"/>
  <c r="L346" i="17"/>
  <c r="M346" i="17" s="1"/>
  <c r="I347" i="17"/>
  <c r="N347" i="17" s="1" a="1"/>
  <c r="N347" i="17" s="1"/>
  <c r="J347" i="17"/>
  <c r="O347" i="17" s="1" a="1"/>
  <c r="O347" i="17" s="1"/>
  <c r="K347" i="17"/>
  <c r="L347" i="17"/>
  <c r="M347" i="17" s="1"/>
  <c r="I348" i="17"/>
  <c r="N348" i="17" s="1" a="1"/>
  <c r="N348" i="17" s="1"/>
  <c r="J348" i="17"/>
  <c r="O348" i="17" s="1" a="1"/>
  <c r="O348" i="17" s="1"/>
  <c r="K348" i="17"/>
  <c r="L348" i="17"/>
  <c r="M348" i="17" s="1"/>
  <c r="I349" i="17"/>
  <c r="N349" i="17" s="1" a="1"/>
  <c r="N349" i="17" s="1"/>
  <c r="J349" i="17"/>
  <c r="O349" i="17" s="1" a="1"/>
  <c r="O349" i="17" s="1"/>
  <c r="K349" i="17"/>
  <c r="L349" i="17"/>
  <c r="M349" i="17" s="1"/>
  <c r="I350" i="17"/>
  <c r="N350" i="17" s="1" a="1"/>
  <c r="N350" i="17" s="1"/>
  <c r="J350" i="17"/>
  <c r="O350" i="17" s="1" a="1"/>
  <c r="O350" i="17" s="1"/>
  <c r="K350" i="17"/>
  <c r="L350" i="17"/>
  <c r="M350" i="17" s="1"/>
  <c r="I351" i="17"/>
  <c r="N351" i="17" s="1" a="1"/>
  <c r="N351" i="17" s="1"/>
  <c r="J351" i="17"/>
  <c r="O351" i="17" s="1" a="1"/>
  <c r="O351" i="17" s="1"/>
  <c r="K351" i="17"/>
  <c r="L351" i="17"/>
  <c r="M351" i="17" s="1"/>
  <c r="I352" i="17"/>
  <c r="N352" i="17" s="1" a="1"/>
  <c r="N352" i="17" s="1"/>
  <c r="J352" i="17"/>
  <c r="O352" i="17" s="1" a="1"/>
  <c r="O352" i="17" s="1"/>
  <c r="K352" i="17"/>
  <c r="L352" i="17"/>
  <c r="M352" i="17" s="1"/>
  <c r="I353" i="17"/>
  <c r="N353" i="17" s="1" a="1"/>
  <c r="N353" i="17" s="1"/>
  <c r="J353" i="17"/>
  <c r="O353" i="17" s="1" a="1"/>
  <c r="O353" i="17" s="1"/>
  <c r="K353" i="17"/>
  <c r="L353" i="17"/>
  <c r="M353" i="17" s="1"/>
  <c r="I354" i="17"/>
  <c r="N354" i="17" s="1" a="1"/>
  <c r="N354" i="17" s="1"/>
  <c r="J354" i="17"/>
  <c r="O354" i="17" s="1" a="1"/>
  <c r="O354" i="17" s="1"/>
  <c r="K354" i="17"/>
  <c r="L354" i="17"/>
  <c r="M354" i="17" s="1"/>
  <c r="I355" i="17"/>
  <c r="N355" i="17" s="1" a="1"/>
  <c r="N355" i="17" s="1"/>
  <c r="J355" i="17"/>
  <c r="O355" i="17" s="1" a="1"/>
  <c r="O355" i="17" s="1"/>
  <c r="K355" i="17"/>
  <c r="L355" i="17"/>
  <c r="M355" i="17" s="1"/>
  <c r="I356" i="17"/>
  <c r="N356" i="17" s="1" a="1"/>
  <c r="N356" i="17" s="1"/>
  <c r="J356" i="17"/>
  <c r="O356" i="17" s="1" a="1"/>
  <c r="O356" i="17" s="1"/>
  <c r="K356" i="17"/>
  <c r="L356" i="17"/>
  <c r="M356" i="17" s="1"/>
  <c r="I357" i="17"/>
  <c r="N357" i="17" s="1" a="1"/>
  <c r="N357" i="17" s="1"/>
  <c r="J357" i="17"/>
  <c r="O357" i="17" s="1" a="1"/>
  <c r="O357" i="17" s="1"/>
  <c r="K357" i="17"/>
  <c r="L357" i="17"/>
  <c r="M357" i="17" s="1"/>
  <c r="I358" i="17"/>
  <c r="N358" i="17" s="1" a="1"/>
  <c r="N358" i="17" s="1"/>
  <c r="J358" i="17"/>
  <c r="O358" i="17" s="1" a="1"/>
  <c r="O358" i="17" s="1"/>
  <c r="K358" i="17"/>
  <c r="L358" i="17"/>
  <c r="M358" i="17" s="1"/>
  <c r="I359" i="17"/>
  <c r="N359" i="17" s="1" a="1"/>
  <c r="N359" i="17" s="1"/>
  <c r="J359" i="17"/>
  <c r="O359" i="17" s="1" a="1"/>
  <c r="O359" i="17" s="1"/>
  <c r="K359" i="17"/>
  <c r="L359" i="17"/>
  <c r="M359" i="17" s="1"/>
  <c r="I360" i="17"/>
  <c r="N360" i="17" s="1" a="1"/>
  <c r="N360" i="17" s="1"/>
  <c r="J360" i="17"/>
  <c r="O360" i="17" s="1" a="1"/>
  <c r="O360" i="17" s="1"/>
  <c r="K360" i="17"/>
  <c r="L360" i="17"/>
  <c r="M360" i="17" s="1"/>
  <c r="I361" i="17"/>
  <c r="N361" i="17" s="1" a="1"/>
  <c r="N361" i="17" s="1"/>
  <c r="J361" i="17"/>
  <c r="O361" i="17" s="1" a="1"/>
  <c r="O361" i="17" s="1"/>
  <c r="K361" i="17"/>
  <c r="L361" i="17"/>
  <c r="M361" i="17" s="1"/>
  <c r="I362" i="17"/>
  <c r="N362" i="17" s="1" a="1"/>
  <c r="N362" i="17" s="1"/>
  <c r="J362" i="17"/>
  <c r="O362" i="17" s="1" a="1"/>
  <c r="O362" i="17" s="1"/>
  <c r="K362" i="17"/>
  <c r="L362" i="17"/>
  <c r="M362" i="17" s="1"/>
  <c r="I363" i="17"/>
  <c r="N363" i="17" s="1" a="1"/>
  <c r="N363" i="17" s="1"/>
  <c r="J363" i="17"/>
  <c r="O363" i="17" s="1" a="1"/>
  <c r="O363" i="17" s="1"/>
  <c r="K363" i="17"/>
  <c r="L363" i="17"/>
  <c r="M363" i="17" s="1"/>
  <c r="I364" i="17"/>
  <c r="N364" i="17" s="1" a="1"/>
  <c r="N364" i="17" s="1"/>
  <c r="J364" i="17"/>
  <c r="O364" i="17" s="1" a="1"/>
  <c r="O364" i="17" s="1"/>
  <c r="K364" i="17"/>
  <c r="L364" i="17"/>
  <c r="M364" i="17" s="1"/>
  <c r="I365" i="17"/>
  <c r="N365" i="17" s="1" a="1"/>
  <c r="N365" i="17" s="1"/>
  <c r="J365" i="17"/>
  <c r="O365" i="17" s="1" a="1"/>
  <c r="O365" i="17" s="1"/>
  <c r="K365" i="17"/>
  <c r="L365" i="17"/>
  <c r="M365" i="17" s="1"/>
  <c r="I366" i="17"/>
  <c r="N366" i="17" s="1" a="1"/>
  <c r="N366" i="17" s="1"/>
  <c r="J366" i="17"/>
  <c r="O366" i="17" s="1" a="1"/>
  <c r="O366" i="17" s="1"/>
  <c r="K366" i="17"/>
  <c r="L366" i="17"/>
  <c r="M366" i="17" s="1"/>
  <c r="I367" i="17"/>
  <c r="N367" i="17" s="1" a="1"/>
  <c r="N367" i="17" s="1"/>
  <c r="J367" i="17"/>
  <c r="O367" i="17" s="1" a="1"/>
  <c r="O367" i="17" s="1"/>
  <c r="K367" i="17"/>
  <c r="L367" i="17"/>
  <c r="M367" i="17" s="1"/>
  <c r="I368" i="17"/>
  <c r="N368" i="17" s="1" a="1"/>
  <c r="N368" i="17" s="1"/>
  <c r="J368" i="17"/>
  <c r="O368" i="17" s="1" a="1"/>
  <c r="O368" i="17" s="1"/>
  <c r="K368" i="17"/>
  <c r="L368" i="17"/>
  <c r="M368" i="17" s="1"/>
  <c r="I369" i="17"/>
  <c r="N369" i="17" s="1" a="1"/>
  <c r="N369" i="17" s="1"/>
  <c r="J369" i="17"/>
  <c r="O369" i="17" s="1" a="1"/>
  <c r="O369" i="17" s="1"/>
  <c r="K369" i="17"/>
  <c r="L369" i="17"/>
  <c r="M369" i="17" s="1"/>
  <c r="I370" i="17"/>
  <c r="N370" i="17" s="1" a="1"/>
  <c r="N370" i="17" s="1"/>
  <c r="J370" i="17"/>
  <c r="O370" i="17" s="1" a="1"/>
  <c r="O370" i="17" s="1"/>
  <c r="K370" i="17"/>
  <c r="L370" i="17"/>
  <c r="M370" i="17" s="1"/>
  <c r="I371" i="17"/>
  <c r="N371" i="17" s="1" a="1"/>
  <c r="N371" i="17" s="1"/>
  <c r="J371" i="17"/>
  <c r="O371" i="17" s="1" a="1"/>
  <c r="O371" i="17" s="1"/>
  <c r="K371" i="17"/>
  <c r="L371" i="17"/>
  <c r="M371" i="17" s="1"/>
  <c r="I372" i="17"/>
  <c r="N372" i="17" s="1" a="1"/>
  <c r="N372" i="17" s="1"/>
  <c r="J372" i="17"/>
  <c r="O372" i="17" s="1" a="1"/>
  <c r="O372" i="17" s="1"/>
  <c r="K372" i="17"/>
  <c r="L372" i="17"/>
  <c r="M372" i="17" s="1"/>
  <c r="I373" i="17"/>
  <c r="N373" i="17" s="1" a="1"/>
  <c r="N373" i="17" s="1"/>
  <c r="J373" i="17"/>
  <c r="O373" i="17" s="1" a="1"/>
  <c r="O373" i="17" s="1"/>
  <c r="K373" i="17"/>
  <c r="L373" i="17"/>
  <c r="M373" i="17" s="1"/>
  <c r="I374" i="17"/>
  <c r="N374" i="17" s="1" a="1"/>
  <c r="N374" i="17" s="1"/>
  <c r="J374" i="17"/>
  <c r="O374" i="17" s="1" a="1"/>
  <c r="O374" i="17" s="1"/>
  <c r="K374" i="17"/>
  <c r="L374" i="17"/>
  <c r="M374" i="17" s="1"/>
  <c r="I375" i="17"/>
  <c r="N375" i="17" s="1" a="1"/>
  <c r="N375" i="17" s="1"/>
  <c r="J375" i="17"/>
  <c r="O375" i="17" s="1" a="1"/>
  <c r="O375" i="17" s="1"/>
  <c r="K375" i="17"/>
  <c r="L375" i="17"/>
  <c r="M375" i="17" s="1"/>
  <c r="I376" i="17"/>
  <c r="N376" i="17" s="1" a="1"/>
  <c r="N376" i="17" s="1"/>
  <c r="J376" i="17"/>
  <c r="O376" i="17" s="1" a="1"/>
  <c r="O376" i="17" s="1"/>
  <c r="K376" i="17"/>
  <c r="L376" i="17"/>
  <c r="M376" i="17" s="1"/>
  <c r="I377" i="17"/>
  <c r="N377" i="17" s="1" a="1"/>
  <c r="N377" i="17" s="1"/>
  <c r="J377" i="17"/>
  <c r="O377" i="17" s="1" a="1"/>
  <c r="O377" i="17" s="1"/>
  <c r="K377" i="17"/>
  <c r="L377" i="17"/>
  <c r="M377" i="17" s="1"/>
  <c r="I378" i="17"/>
  <c r="N378" i="17" s="1" a="1"/>
  <c r="N378" i="17" s="1"/>
  <c r="J378" i="17"/>
  <c r="O378" i="17" s="1" a="1"/>
  <c r="O378" i="17" s="1"/>
  <c r="K378" i="17"/>
  <c r="L378" i="17"/>
  <c r="M378" i="17" s="1"/>
  <c r="I379" i="17"/>
  <c r="N379" i="17" s="1" a="1"/>
  <c r="N379" i="17" s="1"/>
  <c r="J379" i="17"/>
  <c r="O379" i="17" s="1" a="1"/>
  <c r="O379" i="17" s="1"/>
  <c r="K379" i="17"/>
  <c r="L379" i="17"/>
  <c r="M379" i="17" s="1"/>
  <c r="I380" i="17"/>
  <c r="N380" i="17" s="1" a="1"/>
  <c r="N380" i="17" s="1"/>
  <c r="J380" i="17"/>
  <c r="O380" i="17" s="1" a="1"/>
  <c r="O380" i="17" s="1"/>
  <c r="K380" i="17"/>
  <c r="L380" i="17"/>
  <c r="M380" i="17" s="1"/>
  <c r="I381" i="17"/>
  <c r="N381" i="17" s="1" a="1"/>
  <c r="N381" i="17" s="1"/>
  <c r="J381" i="17"/>
  <c r="O381" i="17" s="1" a="1"/>
  <c r="O381" i="17" s="1"/>
  <c r="K381" i="17"/>
  <c r="L381" i="17"/>
  <c r="M381" i="17" s="1"/>
  <c r="I382" i="17"/>
  <c r="N382" i="17" s="1" a="1"/>
  <c r="N382" i="17" s="1"/>
  <c r="J382" i="17"/>
  <c r="O382" i="17" s="1" a="1"/>
  <c r="O382" i="17" s="1"/>
  <c r="K382" i="17"/>
  <c r="L382" i="17"/>
  <c r="M382" i="17" s="1"/>
  <c r="I383" i="17"/>
  <c r="N383" i="17" s="1" a="1"/>
  <c r="N383" i="17" s="1"/>
  <c r="J383" i="17"/>
  <c r="O383" i="17" s="1" a="1"/>
  <c r="O383" i="17" s="1"/>
  <c r="K383" i="17"/>
  <c r="L383" i="17"/>
  <c r="M383" i="17" s="1"/>
  <c r="I384" i="17"/>
  <c r="N384" i="17" s="1" a="1"/>
  <c r="N384" i="17" s="1"/>
  <c r="J384" i="17"/>
  <c r="O384" i="17" s="1" a="1"/>
  <c r="O384" i="17" s="1"/>
  <c r="K384" i="17"/>
  <c r="L384" i="17"/>
  <c r="M384" i="17" s="1"/>
  <c r="I385" i="17"/>
  <c r="N385" i="17" s="1" a="1"/>
  <c r="N385" i="17" s="1"/>
  <c r="J385" i="17"/>
  <c r="O385" i="17" s="1" a="1"/>
  <c r="O385" i="17" s="1"/>
  <c r="K385" i="17"/>
  <c r="L385" i="17"/>
  <c r="M385" i="17" s="1"/>
  <c r="I386" i="17"/>
  <c r="N386" i="17" s="1" a="1"/>
  <c r="N386" i="17" s="1"/>
  <c r="J386" i="17"/>
  <c r="O386" i="17" s="1" a="1"/>
  <c r="O386" i="17" s="1"/>
  <c r="K386" i="17"/>
  <c r="L386" i="17"/>
  <c r="M386" i="17" s="1"/>
  <c r="I387" i="17"/>
  <c r="N387" i="17" s="1" a="1"/>
  <c r="N387" i="17" s="1"/>
  <c r="J387" i="17"/>
  <c r="O387" i="17" s="1" a="1"/>
  <c r="O387" i="17" s="1"/>
  <c r="K387" i="17"/>
  <c r="L387" i="17"/>
  <c r="M387" i="17" s="1"/>
  <c r="I388" i="17"/>
  <c r="N388" i="17" s="1" a="1"/>
  <c r="N388" i="17" s="1"/>
  <c r="J388" i="17"/>
  <c r="O388" i="17" s="1" a="1"/>
  <c r="O388" i="17" s="1"/>
  <c r="K388" i="17"/>
  <c r="L388" i="17"/>
  <c r="M388" i="17" s="1"/>
  <c r="I389" i="17"/>
  <c r="N389" i="17" s="1" a="1"/>
  <c r="N389" i="17" s="1"/>
  <c r="J389" i="17"/>
  <c r="O389" i="17" s="1" a="1"/>
  <c r="O389" i="17" s="1"/>
  <c r="K389" i="17"/>
  <c r="L389" i="17"/>
  <c r="M389" i="17" s="1"/>
  <c r="I390" i="17"/>
  <c r="N390" i="17" s="1" a="1"/>
  <c r="N390" i="17" s="1"/>
  <c r="J390" i="17"/>
  <c r="O390" i="17" s="1" a="1"/>
  <c r="O390" i="17" s="1"/>
  <c r="K390" i="17"/>
  <c r="L390" i="17"/>
  <c r="M390" i="17" s="1"/>
  <c r="I391" i="17"/>
  <c r="N391" i="17" s="1" a="1"/>
  <c r="N391" i="17" s="1"/>
  <c r="J391" i="17"/>
  <c r="O391" i="17" s="1" a="1"/>
  <c r="O391" i="17" s="1"/>
  <c r="K391" i="17"/>
  <c r="L391" i="17"/>
  <c r="M391" i="17" s="1"/>
  <c r="I392" i="17"/>
  <c r="N392" i="17" s="1" a="1"/>
  <c r="N392" i="17" s="1"/>
  <c r="J392" i="17"/>
  <c r="O392" i="17" s="1" a="1"/>
  <c r="O392" i="17" s="1"/>
  <c r="K392" i="17"/>
  <c r="L392" i="17"/>
  <c r="M392" i="17" s="1"/>
  <c r="I393" i="17"/>
  <c r="N393" i="17" s="1" a="1"/>
  <c r="N393" i="17" s="1"/>
  <c r="J393" i="17"/>
  <c r="O393" i="17" s="1" a="1"/>
  <c r="O393" i="17" s="1"/>
  <c r="K393" i="17"/>
  <c r="L393" i="17"/>
  <c r="M393" i="17" s="1"/>
  <c r="I394" i="17"/>
  <c r="N394" i="17" s="1" a="1"/>
  <c r="N394" i="17" s="1"/>
  <c r="J394" i="17"/>
  <c r="O394" i="17" s="1" a="1"/>
  <c r="O394" i="17" s="1"/>
  <c r="K394" i="17"/>
  <c r="L394" i="17"/>
  <c r="M394" i="17" s="1"/>
  <c r="I395" i="17"/>
  <c r="N395" i="17" s="1" a="1"/>
  <c r="N395" i="17" s="1"/>
  <c r="J395" i="17"/>
  <c r="O395" i="17" s="1" a="1"/>
  <c r="O395" i="17" s="1"/>
  <c r="K395" i="17"/>
  <c r="L395" i="17"/>
  <c r="M395" i="17" s="1"/>
  <c r="I396" i="17"/>
  <c r="N396" i="17" s="1" a="1"/>
  <c r="N396" i="17" s="1"/>
  <c r="J396" i="17"/>
  <c r="O396" i="17" s="1" a="1"/>
  <c r="O396" i="17" s="1"/>
  <c r="K396" i="17"/>
  <c r="L396" i="17"/>
  <c r="M396" i="17" s="1"/>
  <c r="I397" i="17"/>
  <c r="N397" i="17" s="1" a="1"/>
  <c r="N397" i="17" s="1"/>
  <c r="J397" i="17"/>
  <c r="O397" i="17" s="1" a="1"/>
  <c r="O397" i="17" s="1"/>
  <c r="K397" i="17"/>
  <c r="L397" i="17"/>
  <c r="M397" i="17" s="1"/>
  <c r="I398" i="17"/>
  <c r="N398" i="17" s="1" a="1"/>
  <c r="N398" i="17" s="1"/>
  <c r="J398" i="17"/>
  <c r="O398" i="17" s="1" a="1"/>
  <c r="O398" i="17" s="1"/>
  <c r="K398" i="17"/>
  <c r="L398" i="17"/>
  <c r="M398" i="17" s="1"/>
  <c r="I399" i="17"/>
  <c r="N399" i="17" s="1" a="1"/>
  <c r="N399" i="17" s="1"/>
  <c r="J399" i="17"/>
  <c r="O399" i="17" s="1" a="1"/>
  <c r="O399" i="17" s="1"/>
  <c r="K399" i="17"/>
  <c r="L399" i="17"/>
  <c r="M399" i="17" s="1"/>
  <c r="I400" i="17"/>
  <c r="N400" i="17" s="1" a="1"/>
  <c r="N400" i="17" s="1"/>
  <c r="J400" i="17"/>
  <c r="O400" i="17" s="1" a="1"/>
  <c r="O400" i="17" s="1"/>
  <c r="K400" i="17"/>
  <c r="L400" i="17"/>
  <c r="M400" i="17" s="1"/>
  <c r="I401" i="17"/>
  <c r="N401" i="17" s="1" a="1"/>
  <c r="N401" i="17" s="1"/>
  <c r="J401" i="17"/>
  <c r="O401" i="17" s="1" a="1"/>
  <c r="O401" i="17" s="1"/>
  <c r="K401" i="17"/>
  <c r="L401" i="17"/>
  <c r="M401" i="17" s="1"/>
  <c r="I402" i="17"/>
  <c r="N402" i="17" s="1" a="1"/>
  <c r="N402" i="17" s="1"/>
  <c r="J402" i="17"/>
  <c r="O402" i="17" s="1" a="1"/>
  <c r="O402" i="17" s="1"/>
  <c r="K402" i="17"/>
  <c r="L402" i="17"/>
  <c r="M402" i="17" s="1"/>
  <c r="I403" i="17"/>
  <c r="N403" i="17" s="1" a="1"/>
  <c r="N403" i="17" s="1"/>
  <c r="J403" i="17"/>
  <c r="O403" i="17" s="1" a="1"/>
  <c r="O403" i="17" s="1"/>
  <c r="K403" i="17"/>
  <c r="L403" i="17"/>
  <c r="M403" i="17" s="1"/>
  <c r="I404" i="17"/>
  <c r="N404" i="17" s="1" a="1"/>
  <c r="N404" i="17" s="1"/>
  <c r="J404" i="17"/>
  <c r="O404" i="17" s="1" a="1"/>
  <c r="O404" i="17" s="1"/>
  <c r="K404" i="17"/>
  <c r="L404" i="17"/>
  <c r="M404" i="17" s="1"/>
  <c r="I405" i="17"/>
  <c r="N405" i="17" s="1" a="1"/>
  <c r="N405" i="17" s="1"/>
  <c r="J405" i="17"/>
  <c r="O405" i="17" s="1" a="1"/>
  <c r="O405" i="17" s="1"/>
  <c r="K405" i="17"/>
  <c r="L405" i="17"/>
  <c r="M405" i="17" s="1"/>
  <c r="I406" i="17"/>
  <c r="N406" i="17" s="1" a="1"/>
  <c r="N406" i="17" s="1"/>
  <c r="J406" i="17"/>
  <c r="O406" i="17" s="1" a="1"/>
  <c r="O406" i="17" s="1"/>
  <c r="K406" i="17"/>
  <c r="L406" i="17"/>
  <c r="M406" i="17" s="1"/>
  <c r="I407" i="17"/>
  <c r="N407" i="17" s="1" a="1"/>
  <c r="N407" i="17" s="1"/>
  <c r="J407" i="17"/>
  <c r="O407" i="17" s="1" a="1"/>
  <c r="O407" i="17" s="1"/>
  <c r="K407" i="17"/>
  <c r="L407" i="17"/>
  <c r="M407" i="17" s="1"/>
  <c r="I408" i="17"/>
  <c r="N408" i="17" s="1" a="1"/>
  <c r="N408" i="17" s="1"/>
  <c r="J408" i="17"/>
  <c r="O408" i="17" s="1" a="1"/>
  <c r="O408" i="17" s="1"/>
  <c r="K408" i="17"/>
  <c r="L408" i="17"/>
  <c r="M408" i="17" s="1"/>
  <c r="I409" i="17"/>
  <c r="N409" i="17" s="1" a="1"/>
  <c r="N409" i="17" s="1"/>
  <c r="J409" i="17"/>
  <c r="O409" i="17" s="1" a="1"/>
  <c r="O409" i="17" s="1"/>
  <c r="K409" i="17"/>
  <c r="L409" i="17"/>
  <c r="M409" i="17" s="1"/>
  <c r="I410" i="17"/>
  <c r="N410" i="17" s="1" a="1"/>
  <c r="N410" i="17" s="1"/>
  <c r="J410" i="17"/>
  <c r="O410" i="17" s="1" a="1"/>
  <c r="O410" i="17" s="1"/>
  <c r="K410" i="17"/>
  <c r="L410" i="17"/>
  <c r="M410" i="17" s="1"/>
  <c r="I411" i="17"/>
  <c r="N411" i="17" s="1" a="1"/>
  <c r="N411" i="17" s="1"/>
  <c r="J411" i="17"/>
  <c r="O411" i="17" s="1" a="1"/>
  <c r="O411" i="17" s="1"/>
  <c r="K411" i="17"/>
  <c r="L411" i="17"/>
  <c r="M411" i="17" s="1"/>
  <c r="I412" i="17"/>
  <c r="N412" i="17" s="1" a="1"/>
  <c r="N412" i="17" s="1"/>
  <c r="J412" i="17"/>
  <c r="O412" i="17" s="1" a="1"/>
  <c r="O412" i="17" s="1"/>
  <c r="K412" i="17"/>
  <c r="L412" i="17"/>
  <c r="M412" i="17" s="1"/>
  <c r="I413" i="17"/>
  <c r="N413" i="17" s="1" a="1"/>
  <c r="N413" i="17" s="1"/>
  <c r="J413" i="17"/>
  <c r="O413" i="17" s="1" a="1"/>
  <c r="O413" i="17" s="1"/>
  <c r="K413" i="17"/>
  <c r="L413" i="17"/>
  <c r="M413" i="17" s="1"/>
  <c r="I414" i="17"/>
  <c r="N414" i="17" s="1" a="1"/>
  <c r="N414" i="17" s="1"/>
  <c r="J414" i="17"/>
  <c r="O414" i="17" s="1" a="1"/>
  <c r="O414" i="17" s="1"/>
  <c r="K414" i="17"/>
  <c r="L414" i="17"/>
  <c r="M414" i="17" s="1"/>
  <c r="I415" i="17"/>
  <c r="N415" i="17" s="1" a="1"/>
  <c r="N415" i="17" s="1"/>
  <c r="J415" i="17"/>
  <c r="O415" i="17" s="1" a="1"/>
  <c r="O415" i="17" s="1"/>
  <c r="K415" i="17"/>
  <c r="L415" i="17"/>
  <c r="M415" i="17" s="1"/>
  <c r="I416" i="17"/>
  <c r="N416" i="17" s="1" a="1"/>
  <c r="N416" i="17" s="1"/>
  <c r="J416" i="17"/>
  <c r="O416" i="17" s="1" a="1"/>
  <c r="O416" i="17" s="1"/>
  <c r="K416" i="17"/>
  <c r="L416" i="17"/>
  <c r="M416" i="17" s="1"/>
  <c r="I417" i="17"/>
  <c r="N417" i="17" s="1" a="1"/>
  <c r="N417" i="17" s="1"/>
  <c r="J417" i="17"/>
  <c r="O417" i="17" s="1" a="1"/>
  <c r="O417" i="17" s="1"/>
  <c r="K417" i="17"/>
  <c r="L417" i="17"/>
  <c r="M417" i="17" s="1"/>
  <c r="I418" i="17"/>
  <c r="N418" i="17" s="1" a="1"/>
  <c r="N418" i="17" s="1"/>
  <c r="J418" i="17"/>
  <c r="O418" i="17" s="1" a="1"/>
  <c r="O418" i="17" s="1"/>
  <c r="K418" i="17"/>
  <c r="L418" i="17"/>
  <c r="M418" i="17" s="1"/>
  <c r="I419" i="17"/>
  <c r="N419" i="17" s="1" a="1"/>
  <c r="N419" i="17" s="1"/>
  <c r="J419" i="17"/>
  <c r="O419" i="17" s="1" a="1"/>
  <c r="O419" i="17" s="1"/>
  <c r="K419" i="17"/>
  <c r="L419" i="17"/>
  <c r="M419" i="17" s="1"/>
  <c r="I420" i="17"/>
  <c r="N420" i="17" s="1" a="1"/>
  <c r="N420" i="17" s="1"/>
  <c r="J420" i="17"/>
  <c r="O420" i="17" s="1" a="1"/>
  <c r="O420" i="17" s="1"/>
  <c r="K420" i="17"/>
  <c r="L420" i="17"/>
  <c r="M420" i="17" s="1"/>
  <c r="I421" i="17"/>
  <c r="N421" i="17" s="1" a="1"/>
  <c r="N421" i="17" s="1"/>
  <c r="J421" i="17"/>
  <c r="O421" i="17" s="1" a="1"/>
  <c r="O421" i="17" s="1"/>
  <c r="K421" i="17"/>
  <c r="L421" i="17"/>
  <c r="M421" i="17" s="1"/>
  <c r="I422" i="17"/>
  <c r="N422" i="17" s="1" a="1"/>
  <c r="N422" i="17" s="1"/>
  <c r="J422" i="17"/>
  <c r="O422" i="17" s="1" a="1"/>
  <c r="O422" i="17" s="1"/>
  <c r="K422" i="17"/>
  <c r="L422" i="17"/>
  <c r="M422" i="17" s="1"/>
  <c r="I423" i="17"/>
  <c r="N423" i="17" s="1" a="1"/>
  <c r="N423" i="17" s="1"/>
  <c r="J423" i="17"/>
  <c r="O423" i="17" s="1" a="1"/>
  <c r="O423" i="17" s="1"/>
  <c r="K423" i="17"/>
  <c r="L423" i="17"/>
  <c r="M423" i="17" s="1"/>
  <c r="I424" i="17"/>
  <c r="N424" i="17" s="1" a="1"/>
  <c r="N424" i="17" s="1"/>
  <c r="J424" i="17"/>
  <c r="O424" i="17" s="1" a="1"/>
  <c r="O424" i="17" s="1"/>
  <c r="K424" i="17"/>
  <c r="L424" i="17"/>
  <c r="M424" i="17" s="1"/>
  <c r="I425" i="17"/>
  <c r="N425" i="17" s="1" a="1"/>
  <c r="N425" i="17" s="1"/>
  <c r="J425" i="17"/>
  <c r="O425" i="17" s="1" a="1"/>
  <c r="O425" i="17" s="1"/>
  <c r="K425" i="17"/>
  <c r="L425" i="17"/>
  <c r="M425" i="17" s="1"/>
  <c r="I426" i="17"/>
  <c r="N426" i="17" s="1" a="1"/>
  <c r="N426" i="17" s="1"/>
  <c r="J426" i="17"/>
  <c r="O426" i="17" s="1" a="1"/>
  <c r="O426" i="17" s="1"/>
  <c r="K426" i="17"/>
  <c r="L426" i="17"/>
  <c r="M426" i="17" s="1"/>
  <c r="I427" i="17"/>
  <c r="N427" i="17" s="1" a="1"/>
  <c r="N427" i="17" s="1"/>
  <c r="J427" i="17"/>
  <c r="O427" i="17" s="1" a="1"/>
  <c r="O427" i="17" s="1"/>
  <c r="K427" i="17"/>
  <c r="L427" i="17"/>
  <c r="M427" i="17" s="1"/>
  <c r="I428" i="17"/>
  <c r="N428" i="17" s="1" a="1"/>
  <c r="N428" i="17" s="1"/>
  <c r="J428" i="17"/>
  <c r="O428" i="17" s="1" a="1"/>
  <c r="O428" i="17" s="1"/>
  <c r="K428" i="17"/>
  <c r="L428" i="17"/>
  <c r="M428" i="17" s="1"/>
  <c r="I429" i="17"/>
  <c r="N429" i="17" s="1" a="1"/>
  <c r="N429" i="17" s="1"/>
  <c r="J429" i="17"/>
  <c r="O429" i="17" s="1" a="1"/>
  <c r="O429" i="17" s="1"/>
  <c r="K429" i="17"/>
  <c r="L429" i="17"/>
  <c r="M429" i="17" s="1"/>
  <c r="I430" i="17"/>
  <c r="N430" i="17" s="1" a="1"/>
  <c r="N430" i="17" s="1"/>
  <c r="J430" i="17"/>
  <c r="O430" i="17" s="1" a="1"/>
  <c r="O430" i="17" s="1"/>
  <c r="K430" i="17"/>
  <c r="L430" i="17"/>
  <c r="M430" i="17" s="1"/>
  <c r="I431" i="17"/>
  <c r="N431" i="17" s="1" a="1"/>
  <c r="N431" i="17" s="1"/>
  <c r="J431" i="17"/>
  <c r="O431" i="17" s="1" a="1"/>
  <c r="O431" i="17" s="1"/>
  <c r="K431" i="17"/>
  <c r="L431" i="17"/>
  <c r="M431" i="17" s="1"/>
  <c r="I432" i="17"/>
  <c r="N432" i="17" s="1" a="1"/>
  <c r="N432" i="17" s="1"/>
  <c r="J432" i="17"/>
  <c r="O432" i="17" s="1" a="1"/>
  <c r="O432" i="17" s="1"/>
  <c r="K432" i="17"/>
  <c r="L432" i="17"/>
  <c r="M432" i="17" s="1"/>
  <c r="I433" i="17"/>
  <c r="N433" i="17" s="1" a="1"/>
  <c r="N433" i="17" s="1"/>
  <c r="J433" i="17"/>
  <c r="O433" i="17" s="1" a="1"/>
  <c r="O433" i="17" s="1"/>
  <c r="K433" i="17"/>
  <c r="L433" i="17"/>
  <c r="M433" i="17" s="1"/>
  <c r="I434" i="17"/>
  <c r="N434" i="17" s="1" a="1"/>
  <c r="N434" i="17" s="1"/>
  <c r="J434" i="17"/>
  <c r="O434" i="17" s="1" a="1"/>
  <c r="O434" i="17" s="1"/>
  <c r="K434" i="17"/>
  <c r="L434" i="17"/>
  <c r="M434" i="17" s="1"/>
  <c r="I435" i="17"/>
  <c r="N435" i="17" s="1" a="1"/>
  <c r="N435" i="17" s="1"/>
  <c r="J435" i="17"/>
  <c r="O435" i="17" s="1" a="1"/>
  <c r="O435" i="17" s="1"/>
  <c r="K435" i="17"/>
  <c r="L435" i="17"/>
  <c r="M435" i="17" s="1"/>
  <c r="I436" i="17"/>
  <c r="N436" i="17" s="1" a="1"/>
  <c r="N436" i="17" s="1"/>
  <c r="J436" i="17"/>
  <c r="O436" i="17" s="1" a="1"/>
  <c r="O436" i="17" s="1"/>
  <c r="K436" i="17"/>
  <c r="L436" i="17"/>
  <c r="M436" i="17" s="1"/>
  <c r="I437" i="17"/>
  <c r="N437" i="17" s="1" a="1"/>
  <c r="N437" i="17" s="1"/>
  <c r="J437" i="17"/>
  <c r="O437" i="17" s="1" a="1"/>
  <c r="O437" i="17" s="1"/>
  <c r="K437" i="17"/>
  <c r="L437" i="17"/>
  <c r="M437" i="17" s="1"/>
  <c r="I438" i="17"/>
  <c r="N438" i="17" s="1" a="1"/>
  <c r="N438" i="17" s="1"/>
  <c r="J438" i="17"/>
  <c r="O438" i="17" s="1" a="1"/>
  <c r="O438" i="17" s="1"/>
  <c r="K438" i="17"/>
  <c r="L438" i="17"/>
  <c r="M438" i="17" s="1"/>
  <c r="I439" i="17"/>
  <c r="N439" i="17" s="1" a="1"/>
  <c r="N439" i="17" s="1"/>
  <c r="J439" i="17"/>
  <c r="O439" i="17" s="1" a="1"/>
  <c r="O439" i="17" s="1"/>
  <c r="K439" i="17"/>
  <c r="L439" i="17"/>
  <c r="M439" i="17" s="1"/>
  <c r="I440" i="17"/>
  <c r="N440" i="17" s="1" a="1"/>
  <c r="N440" i="17" s="1"/>
  <c r="J440" i="17"/>
  <c r="O440" i="17" s="1" a="1"/>
  <c r="O440" i="17" s="1"/>
  <c r="K440" i="17"/>
  <c r="L440" i="17"/>
  <c r="M440" i="17" s="1"/>
  <c r="I441" i="17"/>
  <c r="N441" i="17" s="1" a="1"/>
  <c r="N441" i="17" s="1"/>
  <c r="J441" i="17"/>
  <c r="O441" i="17" s="1" a="1"/>
  <c r="O441" i="17" s="1"/>
  <c r="K441" i="17"/>
  <c r="L441" i="17"/>
  <c r="M441" i="17" s="1"/>
  <c r="I442" i="17"/>
  <c r="N442" i="17" s="1" a="1"/>
  <c r="N442" i="17" s="1"/>
  <c r="J442" i="17"/>
  <c r="O442" i="17" s="1" a="1"/>
  <c r="O442" i="17" s="1"/>
  <c r="K442" i="17"/>
  <c r="L442" i="17"/>
  <c r="M442" i="17" s="1"/>
  <c r="I443" i="17"/>
  <c r="N443" i="17" s="1" a="1"/>
  <c r="N443" i="17" s="1"/>
  <c r="J443" i="17"/>
  <c r="O443" i="17" s="1" a="1"/>
  <c r="O443" i="17" s="1"/>
  <c r="K443" i="17"/>
  <c r="L443" i="17"/>
  <c r="M443" i="17" s="1"/>
  <c r="I444" i="17"/>
  <c r="N444" i="17" s="1" a="1"/>
  <c r="N444" i="17" s="1"/>
  <c r="J444" i="17"/>
  <c r="O444" i="17" s="1" a="1"/>
  <c r="O444" i="17" s="1"/>
  <c r="K444" i="17"/>
  <c r="L444" i="17"/>
  <c r="M444" i="17" s="1"/>
  <c r="I445" i="17"/>
  <c r="N445" i="17" s="1" a="1"/>
  <c r="N445" i="17" s="1"/>
  <c r="J445" i="17"/>
  <c r="O445" i="17" s="1" a="1"/>
  <c r="O445" i="17" s="1"/>
  <c r="K445" i="17"/>
  <c r="L445" i="17"/>
  <c r="M445" i="17" s="1"/>
  <c r="I446" i="17"/>
  <c r="N446" i="17" s="1" a="1"/>
  <c r="N446" i="17" s="1"/>
  <c r="J446" i="17"/>
  <c r="O446" i="17" s="1" a="1"/>
  <c r="O446" i="17" s="1"/>
  <c r="K446" i="17"/>
  <c r="L446" i="17"/>
  <c r="M446" i="17" s="1"/>
  <c r="I447" i="17"/>
  <c r="N447" i="17" s="1" a="1"/>
  <c r="N447" i="17" s="1"/>
  <c r="J447" i="17"/>
  <c r="O447" i="17" s="1" a="1"/>
  <c r="O447" i="17" s="1"/>
  <c r="K447" i="17"/>
  <c r="L447" i="17"/>
  <c r="M447" i="17" s="1"/>
  <c r="I448" i="17"/>
  <c r="N448" i="17" s="1" a="1"/>
  <c r="N448" i="17" s="1"/>
  <c r="J448" i="17"/>
  <c r="O448" i="17" s="1" a="1"/>
  <c r="O448" i="17" s="1"/>
  <c r="K448" i="17"/>
  <c r="L448" i="17"/>
  <c r="M448" i="17" s="1"/>
  <c r="I449" i="17"/>
  <c r="N449" i="17" s="1" a="1"/>
  <c r="N449" i="17" s="1"/>
  <c r="J449" i="17"/>
  <c r="O449" i="17" s="1" a="1"/>
  <c r="O449" i="17" s="1"/>
  <c r="K449" i="17"/>
  <c r="L449" i="17"/>
  <c r="M449" i="17" s="1"/>
  <c r="I450" i="17"/>
  <c r="N450" i="17" s="1" a="1"/>
  <c r="N450" i="17" s="1"/>
  <c r="J450" i="17"/>
  <c r="O450" i="17" s="1" a="1"/>
  <c r="O450" i="17" s="1"/>
  <c r="K450" i="17"/>
  <c r="L450" i="17"/>
  <c r="M450" i="17" s="1"/>
  <c r="I451" i="17"/>
  <c r="N451" i="17" s="1" a="1"/>
  <c r="N451" i="17" s="1"/>
  <c r="J451" i="17"/>
  <c r="O451" i="17" s="1" a="1"/>
  <c r="O451" i="17" s="1"/>
  <c r="K451" i="17"/>
  <c r="L451" i="17"/>
  <c r="M451" i="17" s="1"/>
  <c r="I452" i="17"/>
  <c r="N452" i="17" s="1" a="1"/>
  <c r="N452" i="17" s="1"/>
  <c r="J452" i="17"/>
  <c r="O452" i="17" s="1" a="1"/>
  <c r="O452" i="17" s="1"/>
  <c r="K452" i="17"/>
  <c r="L452" i="17"/>
  <c r="M452" i="17" s="1"/>
  <c r="I453" i="17"/>
  <c r="N453" i="17" s="1" a="1"/>
  <c r="N453" i="17" s="1"/>
  <c r="J453" i="17"/>
  <c r="O453" i="17" s="1" a="1"/>
  <c r="O453" i="17" s="1"/>
  <c r="K453" i="17"/>
  <c r="L453" i="17"/>
  <c r="M453" i="17" s="1"/>
  <c r="I454" i="17"/>
  <c r="N454" i="17" s="1" a="1"/>
  <c r="N454" i="17" s="1"/>
  <c r="J454" i="17"/>
  <c r="O454" i="17" s="1" a="1"/>
  <c r="O454" i="17" s="1"/>
  <c r="K454" i="17"/>
  <c r="L454" i="17"/>
  <c r="M454" i="17" s="1"/>
  <c r="I455" i="17"/>
  <c r="N455" i="17" s="1" a="1"/>
  <c r="N455" i="17" s="1"/>
  <c r="J455" i="17"/>
  <c r="O455" i="17" s="1" a="1"/>
  <c r="O455" i="17" s="1"/>
  <c r="K455" i="17"/>
  <c r="L455" i="17"/>
  <c r="M455" i="17" s="1"/>
  <c r="I456" i="17"/>
  <c r="N456" i="17" s="1" a="1"/>
  <c r="N456" i="17" s="1"/>
  <c r="J456" i="17"/>
  <c r="O456" i="17" s="1" a="1"/>
  <c r="O456" i="17" s="1"/>
  <c r="K456" i="17"/>
  <c r="L456" i="17"/>
  <c r="M456" i="17" s="1"/>
  <c r="I457" i="17"/>
  <c r="N457" i="17" s="1" a="1"/>
  <c r="N457" i="17" s="1"/>
  <c r="J457" i="17"/>
  <c r="O457" i="17" s="1" a="1"/>
  <c r="O457" i="17" s="1"/>
  <c r="K457" i="17"/>
  <c r="L457" i="17"/>
  <c r="M457" i="17" s="1"/>
  <c r="I458" i="17"/>
  <c r="N458" i="17" s="1" a="1"/>
  <c r="N458" i="17" s="1"/>
  <c r="J458" i="17"/>
  <c r="O458" i="17" s="1" a="1"/>
  <c r="O458" i="17" s="1"/>
  <c r="K458" i="17"/>
  <c r="L458" i="17"/>
  <c r="M458" i="17" s="1"/>
  <c r="I459" i="17"/>
  <c r="N459" i="17" s="1" a="1"/>
  <c r="N459" i="17" s="1"/>
  <c r="J459" i="17"/>
  <c r="O459" i="17" s="1" a="1"/>
  <c r="O459" i="17" s="1"/>
  <c r="K459" i="17"/>
  <c r="L459" i="17"/>
  <c r="M459" i="17" s="1"/>
  <c r="I460" i="17"/>
  <c r="N460" i="17" s="1" a="1"/>
  <c r="N460" i="17" s="1"/>
  <c r="J460" i="17"/>
  <c r="O460" i="17" s="1" a="1"/>
  <c r="O460" i="17" s="1"/>
  <c r="K460" i="17"/>
  <c r="L460" i="17"/>
  <c r="M460" i="17" s="1"/>
  <c r="I461" i="17"/>
  <c r="N461" i="17" s="1" a="1"/>
  <c r="N461" i="17" s="1"/>
  <c r="J461" i="17"/>
  <c r="O461" i="17" s="1" a="1"/>
  <c r="O461" i="17" s="1"/>
  <c r="K461" i="17"/>
  <c r="L461" i="17"/>
  <c r="M461" i="17" s="1"/>
  <c r="I462" i="17"/>
  <c r="N462" i="17" s="1" a="1"/>
  <c r="N462" i="17" s="1"/>
  <c r="J462" i="17"/>
  <c r="O462" i="17" s="1" a="1"/>
  <c r="O462" i="17" s="1"/>
  <c r="K462" i="17"/>
  <c r="L462" i="17"/>
  <c r="M462" i="17" s="1"/>
  <c r="I463" i="17"/>
  <c r="N463" i="17" s="1" a="1"/>
  <c r="N463" i="17" s="1"/>
  <c r="J463" i="17"/>
  <c r="O463" i="17" s="1" a="1"/>
  <c r="O463" i="17" s="1"/>
  <c r="K463" i="17"/>
  <c r="L463" i="17"/>
  <c r="M463" i="17" s="1"/>
  <c r="I464" i="17"/>
  <c r="N464" i="17" s="1" a="1"/>
  <c r="N464" i="17" s="1"/>
  <c r="J464" i="17"/>
  <c r="O464" i="17" s="1" a="1"/>
  <c r="O464" i="17" s="1"/>
  <c r="K464" i="17"/>
  <c r="L464" i="17"/>
  <c r="M464" i="17" s="1"/>
  <c r="I465" i="17"/>
  <c r="N465" i="17" s="1" a="1"/>
  <c r="N465" i="17" s="1"/>
  <c r="J465" i="17"/>
  <c r="O465" i="17" s="1" a="1"/>
  <c r="O465" i="17" s="1"/>
  <c r="K465" i="17"/>
  <c r="L465" i="17"/>
  <c r="M465" i="17" s="1"/>
  <c r="I466" i="17"/>
  <c r="N466" i="17" s="1" a="1"/>
  <c r="N466" i="17" s="1"/>
  <c r="J466" i="17"/>
  <c r="O466" i="17" s="1" a="1"/>
  <c r="O466" i="17" s="1"/>
  <c r="K466" i="17"/>
  <c r="L466" i="17"/>
  <c r="M466" i="17" s="1"/>
  <c r="I467" i="17"/>
  <c r="N467" i="17" s="1" a="1"/>
  <c r="N467" i="17" s="1"/>
  <c r="J467" i="17"/>
  <c r="O467" i="17" s="1" a="1"/>
  <c r="O467" i="17" s="1"/>
  <c r="K467" i="17"/>
  <c r="L467" i="17"/>
  <c r="M467" i="17" s="1"/>
  <c r="I468" i="17"/>
  <c r="N468" i="17" s="1" a="1"/>
  <c r="N468" i="17" s="1"/>
  <c r="J468" i="17"/>
  <c r="O468" i="17" s="1" a="1"/>
  <c r="O468" i="17" s="1"/>
  <c r="K468" i="17"/>
  <c r="L468" i="17"/>
  <c r="M468" i="17" s="1"/>
  <c r="I469" i="17"/>
  <c r="N469" i="17" s="1" a="1"/>
  <c r="N469" i="17" s="1"/>
  <c r="J469" i="17"/>
  <c r="O469" i="17" s="1" a="1"/>
  <c r="O469" i="17" s="1"/>
  <c r="K469" i="17"/>
  <c r="L469" i="17"/>
  <c r="M469" i="17" s="1"/>
  <c r="I470" i="17"/>
  <c r="N470" i="17" s="1" a="1"/>
  <c r="N470" i="17" s="1"/>
  <c r="J470" i="17"/>
  <c r="O470" i="17" s="1" a="1"/>
  <c r="O470" i="17" s="1"/>
  <c r="K470" i="17"/>
  <c r="L470" i="17"/>
  <c r="M470" i="17" s="1"/>
  <c r="I471" i="17"/>
  <c r="N471" i="17" s="1" a="1"/>
  <c r="N471" i="17" s="1"/>
  <c r="J471" i="17"/>
  <c r="O471" i="17" s="1" a="1"/>
  <c r="O471" i="17" s="1"/>
  <c r="K471" i="17"/>
  <c r="L471" i="17"/>
  <c r="M471" i="17" s="1"/>
  <c r="I472" i="17"/>
  <c r="N472" i="17" s="1" a="1"/>
  <c r="N472" i="17" s="1"/>
  <c r="J472" i="17"/>
  <c r="O472" i="17" s="1" a="1"/>
  <c r="O472" i="17" s="1"/>
  <c r="K472" i="17"/>
  <c r="L472" i="17"/>
  <c r="M472" i="17" s="1"/>
  <c r="I473" i="17"/>
  <c r="N473" i="17" s="1" a="1"/>
  <c r="N473" i="17" s="1"/>
  <c r="J473" i="17"/>
  <c r="O473" i="17" s="1" a="1"/>
  <c r="O473" i="17" s="1"/>
  <c r="K473" i="17"/>
  <c r="L473" i="17"/>
  <c r="M473" i="17" s="1"/>
  <c r="I474" i="17"/>
  <c r="N474" i="17" s="1" a="1"/>
  <c r="N474" i="17" s="1"/>
  <c r="J474" i="17"/>
  <c r="O474" i="17" s="1" a="1"/>
  <c r="O474" i="17" s="1"/>
  <c r="K474" i="17"/>
  <c r="L474" i="17"/>
  <c r="M474" i="17" s="1"/>
  <c r="I475" i="17"/>
  <c r="N475" i="17" s="1" a="1"/>
  <c r="N475" i="17" s="1"/>
  <c r="J475" i="17"/>
  <c r="O475" i="17" s="1" a="1"/>
  <c r="O475" i="17" s="1"/>
  <c r="K475" i="17"/>
  <c r="L475" i="17"/>
  <c r="M475" i="17" s="1"/>
  <c r="I476" i="17"/>
  <c r="N476" i="17" s="1" a="1"/>
  <c r="N476" i="17" s="1"/>
  <c r="J476" i="17"/>
  <c r="O476" i="17" s="1" a="1"/>
  <c r="O476" i="17" s="1"/>
  <c r="K476" i="17"/>
  <c r="L476" i="17"/>
  <c r="M476" i="17" s="1"/>
  <c r="I477" i="17"/>
  <c r="N477" i="17" s="1" a="1"/>
  <c r="N477" i="17" s="1"/>
  <c r="J477" i="17"/>
  <c r="O477" i="17" s="1" a="1"/>
  <c r="O477" i="17" s="1"/>
  <c r="K477" i="17"/>
  <c r="L477" i="17"/>
  <c r="M477" i="17" s="1"/>
  <c r="I478" i="17"/>
  <c r="N478" i="17" s="1" a="1"/>
  <c r="N478" i="17" s="1"/>
  <c r="J478" i="17"/>
  <c r="O478" i="17" s="1" a="1"/>
  <c r="O478" i="17" s="1"/>
  <c r="K478" i="17"/>
  <c r="L478" i="17"/>
  <c r="M478" i="17" s="1"/>
  <c r="I479" i="17"/>
  <c r="N479" i="17" s="1" a="1"/>
  <c r="N479" i="17" s="1"/>
  <c r="J479" i="17"/>
  <c r="O479" i="17" s="1" a="1"/>
  <c r="O479" i="17" s="1"/>
  <c r="K479" i="17"/>
  <c r="L479" i="17"/>
  <c r="M479" i="17" s="1"/>
  <c r="I480" i="17"/>
  <c r="N480" i="17" s="1" a="1"/>
  <c r="N480" i="17" s="1"/>
  <c r="J480" i="17"/>
  <c r="O480" i="17" s="1" a="1"/>
  <c r="O480" i="17" s="1"/>
  <c r="K480" i="17"/>
  <c r="L480" i="17"/>
  <c r="M480" i="17" s="1"/>
  <c r="I481" i="17"/>
  <c r="N481" i="17" s="1" a="1"/>
  <c r="N481" i="17" s="1"/>
  <c r="J481" i="17"/>
  <c r="O481" i="17" s="1" a="1"/>
  <c r="O481" i="17" s="1"/>
  <c r="K481" i="17"/>
  <c r="L481" i="17"/>
  <c r="M481" i="17" s="1"/>
  <c r="I482" i="17"/>
  <c r="N482" i="17" s="1" a="1"/>
  <c r="N482" i="17" s="1"/>
  <c r="J482" i="17"/>
  <c r="O482" i="17" s="1" a="1"/>
  <c r="O482" i="17" s="1"/>
  <c r="K482" i="17"/>
  <c r="L482" i="17"/>
  <c r="M482" i="17" s="1"/>
  <c r="I483" i="17"/>
  <c r="N483" i="17" s="1" a="1"/>
  <c r="N483" i="17" s="1"/>
  <c r="J483" i="17"/>
  <c r="O483" i="17" s="1" a="1"/>
  <c r="O483" i="17" s="1"/>
  <c r="K483" i="17"/>
  <c r="L483" i="17"/>
  <c r="M483" i="17" s="1"/>
  <c r="I484" i="17"/>
  <c r="N484" i="17" s="1" a="1"/>
  <c r="N484" i="17" s="1"/>
  <c r="J484" i="17"/>
  <c r="O484" i="17" s="1" a="1"/>
  <c r="O484" i="17" s="1"/>
  <c r="K484" i="17"/>
  <c r="L484" i="17"/>
  <c r="M484" i="17" s="1"/>
  <c r="I485" i="17"/>
  <c r="N485" i="17" s="1" a="1"/>
  <c r="N485" i="17" s="1"/>
  <c r="J485" i="17"/>
  <c r="O485" i="17" s="1" a="1"/>
  <c r="O485" i="17" s="1"/>
  <c r="K485" i="17"/>
  <c r="L485" i="17"/>
  <c r="M485" i="17" s="1"/>
  <c r="I486" i="17"/>
  <c r="N486" i="17" s="1" a="1"/>
  <c r="N486" i="17" s="1"/>
  <c r="J486" i="17"/>
  <c r="O486" i="17" s="1" a="1"/>
  <c r="O486" i="17" s="1"/>
  <c r="K486" i="17"/>
  <c r="L486" i="17"/>
  <c r="M486" i="17" s="1"/>
  <c r="I487" i="17"/>
  <c r="N487" i="17" s="1" a="1"/>
  <c r="N487" i="17" s="1"/>
  <c r="J487" i="17"/>
  <c r="O487" i="17" s="1" a="1"/>
  <c r="O487" i="17" s="1"/>
  <c r="K487" i="17"/>
  <c r="L487" i="17"/>
  <c r="M487" i="17" s="1"/>
  <c r="I488" i="17"/>
  <c r="N488" i="17" s="1" a="1"/>
  <c r="N488" i="17" s="1"/>
  <c r="J488" i="17"/>
  <c r="O488" i="17" s="1" a="1"/>
  <c r="O488" i="17" s="1"/>
  <c r="K488" i="17"/>
  <c r="L488" i="17"/>
  <c r="M488" i="17" s="1"/>
  <c r="I489" i="17"/>
  <c r="N489" i="17" s="1" a="1"/>
  <c r="N489" i="17" s="1"/>
  <c r="J489" i="17"/>
  <c r="O489" i="17" s="1" a="1"/>
  <c r="O489" i="17" s="1"/>
  <c r="K489" i="17"/>
  <c r="L489" i="17"/>
  <c r="M489" i="17" s="1"/>
  <c r="I490" i="17"/>
  <c r="N490" i="17" s="1" a="1"/>
  <c r="N490" i="17" s="1"/>
  <c r="J490" i="17"/>
  <c r="O490" i="17" s="1" a="1"/>
  <c r="O490" i="17" s="1"/>
  <c r="K490" i="17"/>
  <c r="L490" i="17"/>
  <c r="M490" i="17" s="1"/>
  <c r="I491" i="17"/>
  <c r="N491" i="17" s="1" a="1"/>
  <c r="N491" i="17" s="1"/>
  <c r="J491" i="17"/>
  <c r="O491" i="17" s="1" a="1"/>
  <c r="O491" i="17" s="1"/>
  <c r="K491" i="17"/>
  <c r="L491" i="17"/>
  <c r="M491" i="17" s="1"/>
  <c r="I492" i="17"/>
  <c r="N492" i="17" s="1" a="1"/>
  <c r="N492" i="17" s="1"/>
  <c r="J492" i="17"/>
  <c r="O492" i="17" s="1" a="1"/>
  <c r="O492" i="17" s="1"/>
  <c r="K492" i="17"/>
  <c r="L492" i="17"/>
  <c r="M492" i="17" s="1"/>
  <c r="I493" i="17"/>
  <c r="N493" i="17" s="1" a="1"/>
  <c r="N493" i="17" s="1"/>
  <c r="J493" i="17"/>
  <c r="O493" i="17" s="1" a="1"/>
  <c r="O493" i="17" s="1"/>
  <c r="K493" i="17"/>
  <c r="L493" i="17"/>
  <c r="M493" i="17" s="1"/>
  <c r="I494" i="17"/>
  <c r="N494" i="17" s="1" a="1"/>
  <c r="N494" i="17" s="1"/>
  <c r="J494" i="17"/>
  <c r="O494" i="17" s="1" a="1"/>
  <c r="O494" i="17" s="1"/>
  <c r="K494" i="17"/>
  <c r="L494" i="17"/>
  <c r="M494" i="17" s="1"/>
  <c r="I495" i="17"/>
  <c r="N495" i="17" s="1" a="1"/>
  <c r="N495" i="17" s="1"/>
  <c r="J495" i="17"/>
  <c r="O495" i="17" s="1" a="1"/>
  <c r="O495" i="17" s="1"/>
  <c r="K495" i="17"/>
  <c r="L495" i="17"/>
  <c r="M495" i="17" s="1"/>
  <c r="I496" i="17"/>
  <c r="N496" i="17" s="1" a="1"/>
  <c r="N496" i="17" s="1"/>
  <c r="J496" i="17"/>
  <c r="O496" i="17" s="1" a="1"/>
  <c r="O496" i="17" s="1"/>
  <c r="K496" i="17"/>
  <c r="L496" i="17"/>
  <c r="M496" i="17" s="1"/>
  <c r="I497" i="17"/>
  <c r="N497" i="17" s="1" a="1"/>
  <c r="N497" i="17" s="1"/>
  <c r="J497" i="17"/>
  <c r="O497" i="17" s="1" a="1"/>
  <c r="O497" i="17" s="1"/>
  <c r="K497" i="17"/>
  <c r="L497" i="17"/>
  <c r="M497" i="17" s="1"/>
  <c r="I498" i="17"/>
  <c r="N498" i="17" s="1" a="1"/>
  <c r="N498" i="17" s="1"/>
  <c r="J498" i="17"/>
  <c r="O498" i="17" s="1" a="1"/>
  <c r="O498" i="17" s="1"/>
  <c r="K498" i="17"/>
  <c r="L498" i="17"/>
  <c r="M498" i="17" s="1"/>
  <c r="I499" i="17"/>
  <c r="N499" i="17" s="1" a="1"/>
  <c r="N499" i="17" s="1"/>
  <c r="J499" i="17"/>
  <c r="O499" i="17" s="1" a="1"/>
  <c r="O499" i="17" s="1"/>
  <c r="K499" i="17"/>
  <c r="L499" i="17"/>
  <c r="M499" i="17" s="1"/>
  <c r="I500" i="17"/>
  <c r="N500" i="17" s="1" a="1"/>
  <c r="N500" i="17" s="1"/>
  <c r="J500" i="17"/>
  <c r="O500" i="17" s="1" a="1"/>
  <c r="O500" i="17" s="1"/>
  <c r="K500" i="17"/>
  <c r="L500" i="17"/>
  <c r="M500" i="17" s="1"/>
  <c r="I501" i="17"/>
  <c r="N501" i="17" s="1" a="1"/>
  <c r="N501" i="17" s="1"/>
  <c r="J501" i="17"/>
  <c r="O501" i="17" s="1" a="1"/>
  <c r="O501" i="17" s="1"/>
  <c r="K501" i="17"/>
  <c r="L501" i="17"/>
  <c r="M501" i="17" s="1"/>
  <c r="I502" i="17"/>
  <c r="N502" i="17" s="1" a="1"/>
  <c r="N502" i="17" s="1"/>
  <c r="J502" i="17"/>
  <c r="O502" i="17" s="1" a="1"/>
  <c r="O502" i="17" s="1"/>
  <c r="K502" i="17"/>
  <c r="L502" i="17"/>
  <c r="M502" i="17" s="1"/>
  <c r="I503" i="17"/>
  <c r="N503" i="17" s="1" a="1"/>
  <c r="N503" i="17" s="1"/>
  <c r="J503" i="17"/>
  <c r="O503" i="17" s="1" a="1"/>
  <c r="O503" i="17" s="1"/>
  <c r="K503" i="17"/>
  <c r="L503" i="17"/>
  <c r="M503" i="17" s="1"/>
  <c r="I504" i="17"/>
  <c r="N504" i="17" s="1" a="1"/>
  <c r="N504" i="17" s="1"/>
  <c r="J504" i="17"/>
  <c r="O504" i="17" s="1" a="1"/>
  <c r="O504" i="17" s="1"/>
  <c r="K504" i="17"/>
  <c r="L504" i="17"/>
  <c r="M504" i="17" s="1"/>
  <c r="I505" i="17"/>
  <c r="N505" i="17" s="1" a="1"/>
  <c r="N505" i="17" s="1"/>
  <c r="J505" i="17"/>
  <c r="O505" i="17" s="1" a="1"/>
  <c r="O505" i="17" s="1"/>
  <c r="K505" i="17"/>
  <c r="L505" i="17"/>
  <c r="M505" i="17" s="1"/>
  <c r="I506" i="17"/>
  <c r="N506" i="17" s="1" a="1"/>
  <c r="N506" i="17" s="1"/>
  <c r="J506" i="17"/>
  <c r="O506" i="17" s="1" a="1"/>
  <c r="O506" i="17" s="1"/>
  <c r="K506" i="17"/>
  <c r="L506" i="17"/>
  <c r="M506" i="17" s="1"/>
  <c r="I507" i="17"/>
  <c r="N507" i="17" s="1" a="1"/>
  <c r="N507" i="17" s="1"/>
  <c r="J507" i="17"/>
  <c r="O507" i="17" s="1" a="1"/>
  <c r="O507" i="17" s="1"/>
  <c r="K507" i="17"/>
  <c r="L507" i="17"/>
  <c r="M507" i="17" s="1"/>
  <c r="I508" i="17"/>
  <c r="N508" i="17" s="1" a="1"/>
  <c r="N508" i="17" s="1"/>
  <c r="J508" i="17"/>
  <c r="O508" i="17" s="1" a="1"/>
  <c r="O508" i="17" s="1"/>
  <c r="K508" i="17"/>
  <c r="L508" i="17"/>
  <c r="M508" i="17" s="1"/>
  <c r="I509" i="17"/>
  <c r="N509" i="17" s="1" a="1"/>
  <c r="N509" i="17" s="1"/>
  <c r="J509" i="17"/>
  <c r="O509" i="17" s="1" a="1"/>
  <c r="O509" i="17" s="1"/>
  <c r="K509" i="17"/>
  <c r="L509" i="17"/>
  <c r="M509" i="17" s="1"/>
  <c r="I510" i="17"/>
  <c r="N510" i="17" s="1" a="1"/>
  <c r="N510" i="17" s="1"/>
  <c r="J510" i="17"/>
  <c r="O510" i="17" s="1" a="1"/>
  <c r="O510" i="17" s="1"/>
  <c r="K510" i="17"/>
  <c r="L510" i="17"/>
  <c r="M510" i="17" s="1"/>
  <c r="I511" i="17"/>
  <c r="N511" i="17" s="1" a="1"/>
  <c r="N511" i="17" s="1"/>
  <c r="J511" i="17"/>
  <c r="O511" i="17" s="1" a="1"/>
  <c r="O511" i="17" s="1"/>
  <c r="K511" i="17"/>
  <c r="L511" i="17"/>
  <c r="M511" i="17" s="1"/>
  <c r="I512" i="17"/>
  <c r="N512" i="17" s="1" a="1"/>
  <c r="N512" i="17" s="1"/>
  <c r="J512" i="17"/>
  <c r="O512" i="17" s="1" a="1"/>
  <c r="O512" i="17" s="1"/>
  <c r="K512" i="17"/>
  <c r="L512" i="17"/>
  <c r="M512" i="17" s="1"/>
  <c r="I513" i="17"/>
  <c r="N513" i="17" s="1" a="1"/>
  <c r="N513" i="17" s="1"/>
  <c r="J513" i="17"/>
  <c r="O513" i="17" s="1" a="1"/>
  <c r="O513" i="17" s="1"/>
  <c r="K513" i="17"/>
  <c r="L513" i="17"/>
  <c r="M513" i="17" s="1"/>
  <c r="I514" i="17"/>
  <c r="N514" i="17" s="1" a="1"/>
  <c r="N514" i="17" s="1"/>
  <c r="J514" i="17"/>
  <c r="O514" i="17" s="1" a="1"/>
  <c r="O514" i="17" s="1"/>
  <c r="K514" i="17"/>
  <c r="L514" i="17"/>
  <c r="M514" i="17" s="1"/>
  <c r="I515" i="17"/>
  <c r="N515" i="17" s="1" a="1"/>
  <c r="N515" i="17" s="1"/>
  <c r="J515" i="17"/>
  <c r="O515" i="17" s="1" a="1"/>
  <c r="O515" i="17" s="1"/>
  <c r="K515" i="17"/>
  <c r="L515" i="17"/>
  <c r="M515" i="17" s="1"/>
  <c r="I516" i="17"/>
  <c r="N516" i="17" s="1" a="1"/>
  <c r="N516" i="17" s="1"/>
  <c r="J516" i="17"/>
  <c r="O516" i="17" s="1" a="1"/>
  <c r="O516" i="17" s="1"/>
  <c r="K516" i="17"/>
  <c r="L516" i="17"/>
  <c r="M516" i="17" s="1"/>
  <c r="I517" i="17"/>
  <c r="N517" i="17" s="1" a="1"/>
  <c r="N517" i="17" s="1"/>
  <c r="J517" i="17"/>
  <c r="O517" i="17" s="1" a="1"/>
  <c r="O517" i="17" s="1"/>
  <c r="K517" i="17"/>
  <c r="L517" i="17"/>
  <c r="M517" i="17" s="1"/>
  <c r="I518" i="17"/>
  <c r="N518" i="17" s="1" a="1"/>
  <c r="N518" i="17" s="1"/>
  <c r="J518" i="17"/>
  <c r="O518" i="17" s="1" a="1"/>
  <c r="O518" i="17" s="1"/>
  <c r="K518" i="17"/>
  <c r="L518" i="17"/>
  <c r="M518" i="17" s="1"/>
  <c r="I519" i="17"/>
  <c r="N519" i="17" s="1" a="1"/>
  <c r="N519" i="17" s="1"/>
  <c r="J519" i="17"/>
  <c r="O519" i="17" s="1" a="1"/>
  <c r="O519" i="17" s="1"/>
  <c r="K519" i="17"/>
  <c r="L519" i="17"/>
  <c r="M519" i="17" s="1"/>
  <c r="I520" i="17"/>
  <c r="N520" i="17" s="1" a="1"/>
  <c r="N520" i="17" s="1"/>
  <c r="J520" i="17"/>
  <c r="O520" i="17" s="1" a="1"/>
  <c r="O520" i="17" s="1"/>
  <c r="K520" i="17"/>
  <c r="L520" i="17"/>
  <c r="M520" i="17" s="1"/>
  <c r="I521" i="17"/>
  <c r="N521" i="17" s="1" a="1"/>
  <c r="N521" i="17" s="1"/>
  <c r="J521" i="17"/>
  <c r="O521" i="17" s="1" a="1"/>
  <c r="O521" i="17" s="1"/>
  <c r="K521" i="17"/>
  <c r="L521" i="17"/>
  <c r="M521" i="17" s="1"/>
  <c r="I522" i="17"/>
  <c r="N522" i="17" s="1" a="1"/>
  <c r="N522" i="17" s="1"/>
  <c r="J522" i="17"/>
  <c r="O522" i="17" s="1" a="1"/>
  <c r="O522" i="17" s="1"/>
  <c r="K522" i="17"/>
  <c r="L522" i="17"/>
  <c r="M522" i="17" s="1"/>
  <c r="I523" i="17"/>
  <c r="N523" i="17" s="1" a="1"/>
  <c r="N523" i="17" s="1"/>
  <c r="J523" i="17"/>
  <c r="O523" i="17" s="1" a="1"/>
  <c r="O523" i="17" s="1"/>
  <c r="K523" i="17"/>
  <c r="L523" i="17"/>
  <c r="M523" i="17" s="1"/>
  <c r="I524" i="17"/>
  <c r="N524" i="17" s="1" a="1"/>
  <c r="N524" i="17" s="1"/>
  <c r="J524" i="17"/>
  <c r="O524" i="17" s="1" a="1"/>
  <c r="O524" i="17" s="1"/>
  <c r="K524" i="17"/>
  <c r="L524" i="17"/>
  <c r="M524" i="17" s="1"/>
  <c r="I525" i="17"/>
  <c r="N525" i="17" s="1" a="1"/>
  <c r="N525" i="17" s="1"/>
  <c r="J525" i="17"/>
  <c r="O525" i="17" s="1" a="1"/>
  <c r="O525" i="17" s="1"/>
  <c r="K525" i="17"/>
  <c r="L525" i="17"/>
  <c r="M525" i="17" s="1"/>
  <c r="I526" i="17"/>
  <c r="N526" i="17" s="1" a="1"/>
  <c r="N526" i="17" s="1"/>
  <c r="J526" i="17"/>
  <c r="O526" i="17" s="1" a="1"/>
  <c r="O526" i="17" s="1"/>
  <c r="K526" i="17"/>
  <c r="L526" i="17"/>
  <c r="M526" i="17" s="1"/>
  <c r="I527" i="17"/>
  <c r="N527" i="17" s="1" a="1"/>
  <c r="N527" i="17" s="1"/>
  <c r="J527" i="17"/>
  <c r="O527" i="17" s="1" a="1"/>
  <c r="O527" i="17" s="1"/>
  <c r="K527" i="17"/>
  <c r="L527" i="17"/>
  <c r="M527" i="17" s="1"/>
  <c r="I528" i="17"/>
  <c r="N528" i="17" s="1" a="1"/>
  <c r="N528" i="17" s="1"/>
  <c r="J528" i="17"/>
  <c r="O528" i="17" s="1" a="1"/>
  <c r="O528" i="17" s="1"/>
  <c r="K528" i="17"/>
  <c r="L528" i="17"/>
  <c r="M528" i="17" s="1"/>
  <c r="I529" i="17"/>
  <c r="N529" i="17" s="1" a="1"/>
  <c r="N529" i="17" s="1"/>
  <c r="J529" i="17"/>
  <c r="O529" i="17" s="1" a="1"/>
  <c r="O529" i="17" s="1"/>
  <c r="K529" i="17"/>
  <c r="L529" i="17"/>
  <c r="M529" i="17" s="1"/>
  <c r="I530" i="17"/>
  <c r="N530" i="17" s="1" a="1"/>
  <c r="N530" i="17" s="1"/>
  <c r="J530" i="17"/>
  <c r="O530" i="17" s="1" a="1"/>
  <c r="O530" i="17" s="1"/>
  <c r="K530" i="17"/>
  <c r="L530" i="17"/>
  <c r="M530" i="17" s="1"/>
  <c r="I531" i="17"/>
  <c r="N531" i="17" s="1" a="1"/>
  <c r="N531" i="17" s="1"/>
  <c r="J531" i="17"/>
  <c r="O531" i="17" s="1" a="1"/>
  <c r="O531" i="17" s="1"/>
  <c r="K531" i="17"/>
  <c r="L531" i="17"/>
  <c r="M531" i="17" s="1"/>
  <c r="I532" i="17"/>
  <c r="N532" i="17" s="1" a="1"/>
  <c r="N532" i="17" s="1"/>
  <c r="J532" i="17"/>
  <c r="O532" i="17" s="1" a="1"/>
  <c r="O532" i="17" s="1"/>
  <c r="K532" i="17"/>
  <c r="L532" i="17"/>
  <c r="M532" i="17" s="1"/>
  <c r="I533" i="17"/>
  <c r="N533" i="17" s="1" a="1"/>
  <c r="N533" i="17" s="1"/>
  <c r="J533" i="17"/>
  <c r="O533" i="17" s="1" a="1"/>
  <c r="O533" i="17" s="1"/>
  <c r="K533" i="17"/>
  <c r="L533" i="17"/>
  <c r="M533" i="17" s="1"/>
  <c r="I534" i="17"/>
  <c r="N534" i="17" s="1" a="1"/>
  <c r="N534" i="17" s="1"/>
  <c r="J534" i="17"/>
  <c r="O534" i="17" s="1" a="1"/>
  <c r="O534" i="17" s="1"/>
  <c r="K534" i="17"/>
  <c r="L534" i="17"/>
  <c r="M534" i="17" s="1"/>
  <c r="I535" i="17"/>
  <c r="N535" i="17" s="1" a="1"/>
  <c r="N535" i="17" s="1"/>
  <c r="J535" i="17"/>
  <c r="O535" i="17" s="1" a="1"/>
  <c r="O535" i="17" s="1"/>
  <c r="K535" i="17"/>
  <c r="L535" i="17"/>
  <c r="M535" i="17" s="1"/>
  <c r="I536" i="17"/>
  <c r="N536" i="17" s="1" a="1"/>
  <c r="N536" i="17" s="1"/>
  <c r="J536" i="17"/>
  <c r="O536" i="17" s="1" a="1"/>
  <c r="O536" i="17" s="1"/>
  <c r="K536" i="17"/>
  <c r="L536" i="17"/>
  <c r="M536" i="17" s="1"/>
  <c r="I537" i="17"/>
  <c r="N537" i="17" s="1" a="1"/>
  <c r="N537" i="17" s="1"/>
  <c r="J537" i="17"/>
  <c r="O537" i="17" s="1" a="1"/>
  <c r="O537" i="17" s="1"/>
  <c r="K537" i="17"/>
  <c r="L537" i="17"/>
  <c r="M537" i="17" s="1"/>
  <c r="I538" i="17"/>
  <c r="N538" i="17" s="1" a="1"/>
  <c r="N538" i="17" s="1"/>
  <c r="J538" i="17"/>
  <c r="O538" i="17" s="1" a="1"/>
  <c r="O538" i="17" s="1"/>
  <c r="K538" i="17"/>
  <c r="L538" i="17"/>
  <c r="M538" i="17" s="1"/>
  <c r="I539" i="17"/>
  <c r="N539" i="17" s="1" a="1"/>
  <c r="N539" i="17" s="1"/>
  <c r="J539" i="17"/>
  <c r="O539" i="17" s="1" a="1"/>
  <c r="O539" i="17" s="1"/>
  <c r="K539" i="17"/>
  <c r="L539" i="17"/>
  <c r="M539" i="17" s="1"/>
  <c r="I540" i="17"/>
  <c r="N540" i="17" s="1" a="1"/>
  <c r="N540" i="17" s="1"/>
  <c r="J540" i="17"/>
  <c r="O540" i="17" s="1" a="1"/>
  <c r="O540" i="17" s="1"/>
  <c r="K540" i="17"/>
  <c r="L540" i="17"/>
  <c r="M540" i="17" s="1"/>
  <c r="I541" i="17"/>
  <c r="N541" i="17" s="1" a="1"/>
  <c r="N541" i="17" s="1"/>
  <c r="J541" i="17"/>
  <c r="O541" i="17" s="1" a="1"/>
  <c r="O541" i="17" s="1"/>
  <c r="K541" i="17"/>
  <c r="L541" i="17"/>
  <c r="M541" i="17" s="1"/>
  <c r="I542" i="17"/>
  <c r="N542" i="17" s="1" a="1"/>
  <c r="N542" i="17" s="1"/>
  <c r="J542" i="17"/>
  <c r="O542" i="17" s="1" a="1"/>
  <c r="O542" i="17" s="1"/>
  <c r="K542" i="17"/>
  <c r="L542" i="17"/>
  <c r="M542" i="17" s="1"/>
  <c r="I543" i="17"/>
  <c r="N543" i="17" s="1" a="1"/>
  <c r="N543" i="17" s="1"/>
  <c r="J543" i="17"/>
  <c r="O543" i="17" s="1" a="1"/>
  <c r="O543" i="17" s="1"/>
  <c r="K543" i="17"/>
  <c r="L543" i="17"/>
  <c r="M543" i="17" s="1"/>
  <c r="I544" i="17"/>
  <c r="N544" i="17" s="1" a="1"/>
  <c r="N544" i="17" s="1"/>
  <c r="J544" i="17"/>
  <c r="O544" i="17" s="1" a="1"/>
  <c r="O544" i="17" s="1"/>
  <c r="K544" i="17"/>
  <c r="L544" i="17"/>
  <c r="M544" i="17" s="1"/>
  <c r="I545" i="17"/>
  <c r="N545" i="17" s="1" a="1"/>
  <c r="N545" i="17" s="1"/>
  <c r="J545" i="17"/>
  <c r="O545" i="17" s="1" a="1"/>
  <c r="O545" i="17" s="1"/>
  <c r="K545" i="17"/>
  <c r="L545" i="17"/>
  <c r="M545" i="17" s="1"/>
  <c r="I546" i="17"/>
  <c r="N546" i="17" s="1" a="1"/>
  <c r="N546" i="17" s="1"/>
  <c r="J546" i="17"/>
  <c r="O546" i="17" s="1" a="1"/>
  <c r="O546" i="17" s="1"/>
  <c r="K546" i="17"/>
  <c r="L546" i="17"/>
  <c r="M546" i="17" s="1"/>
  <c r="I547" i="17"/>
  <c r="N547" i="17" s="1" a="1"/>
  <c r="N547" i="17" s="1"/>
  <c r="J547" i="17"/>
  <c r="O547" i="17" s="1" a="1"/>
  <c r="O547" i="17" s="1"/>
  <c r="K547" i="17"/>
  <c r="L547" i="17"/>
  <c r="M547" i="17" s="1"/>
  <c r="I548" i="17"/>
  <c r="N548" i="17" s="1" a="1"/>
  <c r="N548" i="17" s="1"/>
  <c r="J548" i="17"/>
  <c r="O548" i="17" s="1" a="1"/>
  <c r="O548" i="17" s="1"/>
  <c r="K548" i="17"/>
  <c r="L548" i="17"/>
  <c r="M548" i="17" s="1"/>
  <c r="I549" i="17"/>
  <c r="N549" i="17" s="1" a="1"/>
  <c r="N549" i="17" s="1"/>
  <c r="J549" i="17"/>
  <c r="O549" i="17" s="1" a="1"/>
  <c r="O549" i="17" s="1"/>
  <c r="K549" i="17"/>
  <c r="L549" i="17"/>
  <c r="M549" i="17" s="1"/>
  <c r="I550" i="17"/>
  <c r="N550" i="17" s="1" a="1"/>
  <c r="N550" i="17" s="1"/>
  <c r="J550" i="17"/>
  <c r="O550" i="17" s="1" a="1"/>
  <c r="O550" i="17" s="1"/>
  <c r="K550" i="17"/>
  <c r="L550" i="17"/>
  <c r="M550" i="17" s="1"/>
  <c r="I551" i="17"/>
  <c r="N551" i="17" s="1" a="1"/>
  <c r="N551" i="17" s="1"/>
  <c r="J551" i="17"/>
  <c r="O551" i="17" s="1" a="1"/>
  <c r="O551" i="17" s="1"/>
  <c r="K551" i="17"/>
  <c r="L551" i="17"/>
  <c r="M551" i="17" s="1"/>
  <c r="I552" i="17"/>
  <c r="N552" i="17" s="1" a="1"/>
  <c r="N552" i="17" s="1"/>
  <c r="J552" i="17"/>
  <c r="O552" i="17" s="1" a="1"/>
  <c r="O552" i="17" s="1"/>
  <c r="K552" i="17"/>
  <c r="L552" i="17"/>
  <c r="M552" i="17" s="1"/>
  <c r="I553" i="17"/>
  <c r="N553" i="17" s="1" a="1"/>
  <c r="N553" i="17" s="1"/>
  <c r="J553" i="17"/>
  <c r="O553" i="17" s="1" a="1"/>
  <c r="O553" i="17" s="1"/>
  <c r="K553" i="17"/>
  <c r="L553" i="17"/>
  <c r="M553" i="17" s="1"/>
  <c r="I554" i="17"/>
  <c r="N554" i="17" s="1" a="1"/>
  <c r="N554" i="17" s="1"/>
  <c r="J554" i="17"/>
  <c r="O554" i="17" s="1" a="1"/>
  <c r="O554" i="17" s="1"/>
  <c r="K554" i="17"/>
  <c r="L554" i="17"/>
  <c r="M554" i="17" s="1"/>
  <c r="I555" i="17"/>
  <c r="N555" i="17" s="1" a="1"/>
  <c r="N555" i="17" s="1"/>
  <c r="J555" i="17"/>
  <c r="O555" i="17" s="1" a="1"/>
  <c r="O555" i="17" s="1"/>
  <c r="K555" i="17"/>
  <c r="L555" i="17"/>
  <c r="M555" i="17" s="1"/>
  <c r="I556" i="17"/>
  <c r="N556" i="17" s="1" a="1"/>
  <c r="N556" i="17" s="1"/>
  <c r="J556" i="17"/>
  <c r="O556" i="17" s="1" a="1"/>
  <c r="O556" i="17" s="1"/>
  <c r="K556" i="17"/>
  <c r="L556" i="17"/>
  <c r="M556" i="17" s="1"/>
  <c r="I557" i="17"/>
  <c r="N557" i="17" s="1" a="1"/>
  <c r="N557" i="17" s="1"/>
  <c r="J557" i="17"/>
  <c r="O557" i="17" s="1" a="1"/>
  <c r="O557" i="17" s="1"/>
  <c r="K557" i="17"/>
  <c r="L557" i="17"/>
  <c r="M557" i="17" s="1"/>
  <c r="I558" i="17"/>
  <c r="N558" i="17" s="1" a="1"/>
  <c r="N558" i="17" s="1"/>
  <c r="J558" i="17"/>
  <c r="O558" i="17" s="1" a="1"/>
  <c r="O558" i="17" s="1"/>
  <c r="K558" i="17"/>
  <c r="L558" i="17"/>
  <c r="M558" i="17" s="1"/>
  <c r="I559" i="17"/>
  <c r="N559" i="17" s="1" a="1"/>
  <c r="N559" i="17" s="1"/>
  <c r="J559" i="17"/>
  <c r="O559" i="17" s="1" a="1"/>
  <c r="O559" i="17" s="1"/>
  <c r="K559" i="17"/>
  <c r="L559" i="17"/>
  <c r="M559" i="17" s="1"/>
  <c r="I560" i="17"/>
  <c r="N560" i="17" s="1" a="1"/>
  <c r="N560" i="17" s="1"/>
  <c r="J560" i="17"/>
  <c r="O560" i="17" s="1" a="1"/>
  <c r="O560" i="17" s="1"/>
  <c r="K560" i="17"/>
  <c r="L560" i="17"/>
  <c r="M560" i="17" s="1"/>
  <c r="I561" i="17"/>
  <c r="N561" i="17" s="1" a="1"/>
  <c r="N561" i="17" s="1"/>
  <c r="J561" i="17"/>
  <c r="O561" i="17" s="1" a="1"/>
  <c r="O561" i="17" s="1"/>
  <c r="K561" i="17"/>
  <c r="L561" i="17"/>
  <c r="M561" i="17" s="1"/>
  <c r="I562" i="17"/>
  <c r="N562" i="17" s="1" a="1"/>
  <c r="N562" i="17" s="1"/>
  <c r="J562" i="17"/>
  <c r="O562" i="17" s="1" a="1"/>
  <c r="O562" i="17" s="1"/>
  <c r="K562" i="17"/>
  <c r="L562" i="17"/>
  <c r="M562" i="17" s="1"/>
  <c r="I563" i="17"/>
  <c r="N563" i="17" s="1" a="1"/>
  <c r="N563" i="17" s="1"/>
  <c r="J563" i="17"/>
  <c r="O563" i="17" s="1" a="1"/>
  <c r="O563" i="17" s="1"/>
  <c r="K563" i="17"/>
  <c r="L563" i="17"/>
  <c r="M563" i="17" s="1"/>
  <c r="I564" i="17"/>
  <c r="N564" i="17" s="1" a="1"/>
  <c r="N564" i="17" s="1"/>
  <c r="J564" i="17"/>
  <c r="O564" i="17" s="1" a="1"/>
  <c r="O564" i="17" s="1"/>
  <c r="K564" i="17"/>
  <c r="L564" i="17"/>
  <c r="M564" i="17" s="1"/>
  <c r="I565" i="17"/>
  <c r="N565" i="17" s="1" a="1"/>
  <c r="N565" i="17" s="1"/>
  <c r="J565" i="17"/>
  <c r="O565" i="17" s="1" a="1"/>
  <c r="O565" i="17" s="1"/>
  <c r="K565" i="17"/>
  <c r="L565" i="17"/>
  <c r="M565" i="17" s="1"/>
  <c r="I566" i="17"/>
  <c r="N566" i="17" s="1" a="1"/>
  <c r="N566" i="17" s="1"/>
  <c r="J566" i="17"/>
  <c r="O566" i="17" s="1" a="1"/>
  <c r="O566" i="17" s="1"/>
  <c r="K566" i="17"/>
  <c r="L566" i="17"/>
  <c r="M566" i="17" s="1"/>
  <c r="I567" i="17"/>
  <c r="N567" i="17" s="1" a="1"/>
  <c r="N567" i="17" s="1"/>
  <c r="J567" i="17"/>
  <c r="O567" i="17" s="1" a="1"/>
  <c r="O567" i="17" s="1"/>
  <c r="K567" i="17"/>
  <c r="L567" i="17"/>
  <c r="M567" i="17" s="1"/>
  <c r="I568" i="17"/>
  <c r="N568" i="17" s="1" a="1"/>
  <c r="N568" i="17" s="1"/>
  <c r="J568" i="17"/>
  <c r="O568" i="17" s="1" a="1"/>
  <c r="O568" i="17" s="1"/>
  <c r="K568" i="17"/>
  <c r="L568" i="17"/>
  <c r="M568" i="17" s="1"/>
  <c r="I569" i="17"/>
  <c r="N569" i="17" s="1" a="1"/>
  <c r="N569" i="17" s="1"/>
  <c r="J569" i="17"/>
  <c r="O569" i="17" s="1" a="1"/>
  <c r="O569" i="17" s="1"/>
  <c r="K569" i="17"/>
  <c r="L569" i="17"/>
  <c r="M569" i="17" s="1"/>
  <c r="I570" i="17"/>
  <c r="N570" i="17" s="1" a="1"/>
  <c r="N570" i="17" s="1"/>
  <c r="J570" i="17"/>
  <c r="O570" i="17" s="1" a="1"/>
  <c r="O570" i="17" s="1"/>
  <c r="K570" i="17"/>
  <c r="L570" i="17"/>
  <c r="M570" i="17" s="1"/>
  <c r="I571" i="17"/>
  <c r="N571" i="17" s="1" a="1"/>
  <c r="N571" i="17" s="1"/>
  <c r="J571" i="17"/>
  <c r="O571" i="17" s="1" a="1"/>
  <c r="O571" i="17" s="1"/>
  <c r="K571" i="17"/>
  <c r="L571" i="17"/>
  <c r="M571" i="17" s="1"/>
  <c r="I572" i="17"/>
  <c r="N572" i="17" s="1" a="1"/>
  <c r="N572" i="17" s="1"/>
  <c r="J572" i="17"/>
  <c r="O572" i="17" s="1" a="1"/>
  <c r="O572" i="17" s="1"/>
  <c r="K572" i="17"/>
  <c r="L572" i="17"/>
  <c r="M572" i="17" s="1"/>
  <c r="I573" i="17"/>
  <c r="N573" i="17" s="1" a="1"/>
  <c r="N573" i="17" s="1"/>
  <c r="J573" i="17"/>
  <c r="O573" i="17" s="1" a="1"/>
  <c r="O573" i="17" s="1"/>
  <c r="K573" i="17"/>
  <c r="L573" i="17"/>
  <c r="M573" i="17" s="1"/>
  <c r="I574" i="17"/>
  <c r="N574" i="17" s="1" a="1"/>
  <c r="N574" i="17" s="1"/>
  <c r="J574" i="17"/>
  <c r="O574" i="17" s="1" a="1"/>
  <c r="O574" i="17" s="1"/>
  <c r="K574" i="17"/>
  <c r="L574" i="17"/>
  <c r="M574" i="17" s="1"/>
  <c r="I575" i="17"/>
  <c r="N575" i="17" s="1" a="1"/>
  <c r="N575" i="17" s="1"/>
  <c r="J575" i="17"/>
  <c r="O575" i="17" s="1" a="1"/>
  <c r="O575" i="17" s="1"/>
  <c r="K575" i="17"/>
  <c r="L575" i="17"/>
  <c r="M575" i="17" s="1"/>
  <c r="I576" i="17"/>
  <c r="N576" i="17" s="1" a="1"/>
  <c r="N576" i="17" s="1"/>
  <c r="J576" i="17"/>
  <c r="O576" i="17" s="1" a="1"/>
  <c r="O576" i="17" s="1"/>
  <c r="K576" i="17"/>
  <c r="L576" i="17"/>
  <c r="M576" i="17" s="1"/>
  <c r="I577" i="17"/>
  <c r="N577" i="17" s="1" a="1"/>
  <c r="N577" i="17" s="1"/>
  <c r="J577" i="17"/>
  <c r="O577" i="17" s="1" a="1"/>
  <c r="O577" i="17" s="1"/>
  <c r="K577" i="17"/>
  <c r="L577" i="17"/>
  <c r="M577" i="17" s="1"/>
  <c r="I578" i="17"/>
  <c r="N578" i="17" s="1" a="1"/>
  <c r="N578" i="17" s="1"/>
  <c r="J578" i="17"/>
  <c r="O578" i="17" s="1" a="1"/>
  <c r="O578" i="17" s="1"/>
  <c r="K578" i="17"/>
  <c r="L578" i="17"/>
  <c r="M578" i="17" s="1"/>
  <c r="I579" i="17"/>
  <c r="N579" i="17" s="1" a="1"/>
  <c r="N579" i="17" s="1"/>
  <c r="J579" i="17"/>
  <c r="O579" i="17" s="1" a="1"/>
  <c r="O579" i="17" s="1"/>
  <c r="K579" i="17"/>
  <c r="L579" i="17"/>
  <c r="M579" i="17" s="1"/>
  <c r="I580" i="17"/>
  <c r="N580" i="17" s="1" a="1"/>
  <c r="N580" i="17" s="1"/>
  <c r="J580" i="17"/>
  <c r="O580" i="17" s="1" a="1"/>
  <c r="O580" i="17" s="1"/>
  <c r="K580" i="17"/>
  <c r="L580" i="17"/>
  <c r="M580" i="17" s="1"/>
  <c r="I581" i="17"/>
  <c r="N581" i="17" s="1" a="1"/>
  <c r="N581" i="17" s="1"/>
  <c r="J581" i="17"/>
  <c r="O581" i="17" s="1" a="1"/>
  <c r="O581" i="17" s="1"/>
  <c r="K581" i="17"/>
  <c r="L581" i="17"/>
  <c r="M581" i="17" s="1"/>
  <c r="I582" i="17"/>
  <c r="N582" i="17" s="1" a="1"/>
  <c r="N582" i="17" s="1"/>
  <c r="J582" i="17"/>
  <c r="O582" i="17" s="1" a="1"/>
  <c r="O582" i="17" s="1"/>
  <c r="K582" i="17"/>
  <c r="L582" i="17"/>
  <c r="M582" i="17" s="1"/>
  <c r="I583" i="17"/>
  <c r="N583" i="17" s="1" a="1"/>
  <c r="N583" i="17" s="1"/>
  <c r="J583" i="17"/>
  <c r="O583" i="17" s="1" a="1"/>
  <c r="O583" i="17" s="1"/>
  <c r="K583" i="17"/>
  <c r="L583" i="17"/>
  <c r="M583" i="17" s="1"/>
  <c r="I584" i="17"/>
  <c r="N584" i="17" s="1" a="1"/>
  <c r="N584" i="17" s="1"/>
  <c r="J584" i="17"/>
  <c r="O584" i="17" s="1" a="1"/>
  <c r="O584" i="17" s="1"/>
  <c r="K584" i="17"/>
  <c r="L584" i="17"/>
  <c r="M584" i="17" s="1"/>
  <c r="I585" i="17"/>
  <c r="N585" i="17" s="1" a="1"/>
  <c r="N585" i="17" s="1"/>
  <c r="J585" i="17"/>
  <c r="O585" i="17" s="1" a="1"/>
  <c r="O585" i="17" s="1"/>
  <c r="K585" i="17"/>
  <c r="L585" i="17"/>
  <c r="M585" i="17" s="1"/>
  <c r="I586" i="17"/>
  <c r="N586" i="17" s="1" a="1"/>
  <c r="N586" i="17" s="1"/>
  <c r="J586" i="17"/>
  <c r="O586" i="17" s="1" a="1"/>
  <c r="O586" i="17" s="1"/>
  <c r="K586" i="17"/>
  <c r="L586" i="17"/>
  <c r="M586" i="17" s="1"/>
  <c r="I587" i="17"/>
  <c r="N587" i="17" s="1" a="1"/>
  <c r="N587" i="17" s="1"/>
  <c r="J587" i="17"/>
  <c r="O587" i="17" s="1" a="1"/>
  <c r="O587" i="17" s="1"/>
  <c r="K587" i="17"/>
  <c r="L587" i="17"/>
  <c r="M587" i="17" s="1"/>
  <c r="I588" i="17"/>
  <c r="N588" i="17" s="1" a="1"/>
  <c r="N588" i="17" s="1"/>
  <c r="J588" i="17"/>
  <c r="O588" i="17" s="1" a="1"/>
  <c r="O588" i="17" s="1"/>
  <c r="K588" i="17"/>
  <c r="L588" i="17"/>
  <c r="M588" i="17" s="1"/>
  <c r="I589" i="17"/>
  <c r="N589" i="17" s="1" a="1"/>
  <c r="N589" i="17" s="1"/>
  <c r="J589" i="17"/>
  <c r="O589" i="17" s="1" a="1"/>
  <c r="O589" i="17" s="1"/>
  <c r="K589" i="17"/>
  <c r="L589" i="17"/>
  <c r="M589" i="17" s="1"/>
  <c r="I590" i="17"/>
  <c r="N590" i="17" s="1" a="1"/>
  <c r="N590" i="17" s="1"/>
  <c r="J590" i="17"/>
  <c r="O590" i="17" s="1" a="1"/>
  <c r="O590" i="17" s="1"/>
  <c r="K590" i="17"/>
  <c r="L590" i="17"/>
  <c r="M590" i="17" s="1"/>
  <c r="I591" i="17"/>
  <c r="N591" i="17" s="1" a="1"/>
  <c r="N591" i="17" s="1"/>
  <c r="J591" i="17"/>
  <c r="O591" i="17" s="1" a="1"/>
  <c r="O591" i="17" s="1"/>
  <c r="K591" i="17"/>
  <c r="L591" i="17"/>
  <c r="M591" i="17" s="1"/>
  <c r="I592" i="17"/>
  <c r="N592" i="17" s="1" a="1"/>
  <c r="N592" i="17" s="1"/>
  <c r="J592" i="17"/>
  <c r="O592" i="17" s="1" a="1"/>
  <c r="O592" i="17" s="1"/>
  <c r="K592" i="17"/>
  <c r="L592" i="17"/>
  <c r="M592" i="17" s="1"/>
  <c r="I593" i="17"/>
  <c r="N593" i="17" s="1" a="1"/>
  <c r="N593" i="17" s="1"/>
  <c r="J593" i="17"/>
  <c r="O593" i="17" s="1" a="1"/>
  <c r="O593" i="17" s="1"/>
  <c r="K593" i="17"/>
  <c r="L593" i="17"/>
  <c r="M593" i="17" s="1"/>
  <c r="I594" i="17"/>
  <c r="N594" i="17" s="1" a="1"/>
  <c r="N594" i="17" s="1"/>
  <c r="J594" i="17"/>
  <c r="O594" i="17" s="1" a="1"/>
  <c r="O594" i="17" s="1"/>
  <c r="K594" i="17"/>
  <c r="L594" i="17"/>
  <c r="M594" i="17" s="1"/>
  <c r="I595" i="17"/>
  <c r="N595" i="17" s="1" a="1"/>
  <c r="N595" i="17" s="1"/>
  <c r="J595" i="17"/>
  <c r="O595" i="17" s="1" a="1"/>
  <c r="O595" i="17" s="1"/>
  <c r="K595" i="17"/>
  <c r="L595" i="17"/>
  <c r="M595" i="17" s="1"/>
  <c r="I596" i="17"/>
  <c r="N596" i="17" s="1" a="1"/>
  <c r="N596" i="17" s="1"/>
  <c r="J596" i="17"/>
  <c r="O596" i="17" s="1" a="1"/>
  <c r="O596" i="17" s="1"/>
  <c r="K596" i="17"/>
  <c r="L596" i="17"/>
  <c r="M596" i="17" s="1"/>
  <c r="I597" i="17"/>
  <c r="N597" i="17" s="1" a="1"/>
  <c r="N597" i="17" s="1"/>
  <c r="J597" i="17"/>
  <c r="O597" i="17" s="1" a="1"/>
  <c r="O597" i="17" s="1"/>
  <c r="K597" i="17"/>
  <c r="L597" i="17"/>
  <c r="M597" i="17" s="1"/>
  <c r="I598" i="17"/>
  <c r="N598" i="17" s="1" a="1"/>
  <c r="N598" i="17" s="1"/>
  <c r="J598" i="17"/>
  <c r="O598" i="17" s="1" a="1"/>
  <c r="O598" i="17" s="1"/>
  <c r="K598" i="17"/>
  <c r="L598" i="17"/>
  <c r="M598" i="17" s="1"/>
  <c r="I599" i="17"/>
  <c r="N599" i="17" s="1" a="1"/>
  <c r="N599" i="17" s="1"/>
  <c r="J599" i="17"/>
  <c r="O599" i="17" s="1" a="1"/>
  <c r="O599" i="17" s="1"/>
  <c r="K599" i="17"/>
  <c r="L599" i="17"/>
  <c r="M599" i="17" s="1"/>
  <c r="I600" i="17"/>
  <c r="N600" i="17" s="1" a="1"/>
  <c r="N600" i="17" s="1"/>
  <c r="J600" i="17"/>
  <c r="O600" i="17" s="1" a="1"/>
  <c r="O600" i="17" s="1"/>
  <c r="K600" i="17"/>
  <c r="L600" i="17"/>
  <c r="M600" i="17" s="1"/>
  <c r="I601" i="17"/>
  <c r="N601" i="17" s="1" a="1"/>
  <c r="N601" i="17" s="1"/>
  <c r="J601" i="17"/>
  <c r="O601" i="17" s="1" a="1"/>
  <c r="O601" i="17" s="1"/>
  <c r="K601" i="17"/>
  <c r="L601" i="17"/>
  <c r="M601" i="17" s="1"/>
  <c r="I602" i="17"/>
  <c r="N602" i="17" s="1" a="1"/>
  <c r="N602" i="17" s="1"/>
  <c r="J602" i="17"/>
  <c r="O602" i="17" s="1" a="1"/>
  <c r="O602" i="17" s="1"/>
  <c r="K602" i="17"/>
  <c r="L602" i="17"/>
  <c r="M602" i="17" s="1"/>
  <c r="I603" i="17"/>
  <c r="N603" i="17" s="1" a="1"/>
  <c r="N603" i="17" s="1"/>
  <c r="J603" i="17"/>
  <c r="O603" i="17" s="1" a="1"/>
  <c r="O603" i="17" s="1"/>
  <c r="K603" i="17"/>
  <c r="L603" i="17"/>
  <c r="M603" i="17" s="1"/>
  <c r="I604" i="17"/>
  <c r="N604" i="17" s="1" a="1"/>
  <c r="N604" i="17" s="1"/>
  <c r="J604" i="17"/>
  <c r="O604" i="17" s="1" a="1"/>
  <c r="O604" i="17" s="1"/>
  <c r="K604" i="17"/>
  <c r="L604" i="17"/>
  <c r="M604" i="17" s="1"/>
  <c r="I605" i="17"/>
  <c r="N605" i="17" s="1" a="1"/>
  <c r="N605" i="17" s="1"/>
  <c r="J605" i="17"/>
  <c r="O605" i="17" s="1" a="1"/>
  <c r="O605" i="17" s="1"/>
  <c r="K605" i="17"/>
  <c r="L605" i="17"/>
  <c r="M605" i="17" s="1"/>
  <c r="I606" i="17"/>
  <c r="N606" i="17" s="1" a="1"/>
  <c r="N606" i="17" s="1"/>
  <c r="J606" i="17"/>
  <c r="O606" i="17" s="1" a="1"/>
  <c r="O606" i="17" s="1"/>
  <c r="K606" i="17"/>
  <c r="L606" i="17"/>
  <c r="M606" i="17" s="1"/>
  <c r="I607" i="17"/>
  <c r="N607" i="17" s="1" a="1"/>
  <c r="N607" i="17" s="1"/>
  <c r="J607" i="17"/>
  <c r="O607" i="17" s="1" a="1"/>
  <c r="O607" i="17" s="1"/>
  <c r="K607" i="17"/>
  <c r="L607" i="17"/>
  <c r="M607" i="17" s="1"/>
  <c r="I608" i="17"/>
  <c r="N608" i="17" s="1" a="1"/>
  <c r="N608" i="17" s="1"/>
  <c r="J608" i="17"/>
  <c r="O608" i="17" s="1" a="1"/>
  <c r="O608" i="17" s="1"/>
  <c r="K608" i="17"/>
  <c r="L608" i="17"/>
  <c r="M608" i="17" s="1"/>
  <c r="I609" i="17"/>
  <c r="N609" i="17" s="1" a="1"/>
  <c r="N609" i="17" s="1"/>
  <c r="J609" i="17"/>
  <c r="O609" i="17" s="1" a="1"/>
  <c r="O609" i="17" s="1"/>
  <c r="K609" i="17"/>
  <c r="L609" i="17"/>
  <c r="M609" i="17" s="1"/>
  <c r="I610" i="17"/>
  <c r="N610" i="17" s="1" a="1"/>
  <c r="N610" i="17" s="1"/>
  <c r="J610" i="17"/>
  <c r="O610" i="17" s="1" a="1"/>
  <c r="O610" i="17" s="1"/>
  <c r="K610" i="17"/>
  <c r="L610" i="17"/>
  <c r="M610" i="17" s="1"/>
  <c r="I611" i="17"/>
  <c r="N611" i="17" s="1" a="1"/>
  <c r="N611" i="17" s="1"/>
  <c r="J611" i="17"/>
  <c r="O611" i="17" s="1" a="1"/>
  <c r="O611" i="17" s="1"/>
  <c r="K611" i="17"/>
  <c r="L611" i="17"/>
  <c r="M611" i="17" s="1"/>
  <c r="I612" i="17"/>
  <c r="N612" i="17" s="1" a="1"/>
  <c r="N612" i="17" s="1"/>
  <c r="J612" i="17"/>
  <c r="O612" i="17" s="1" a="1"/>
  <c r="O612" i="17" s="1"/>
  <c r="K612" i="17"/>
  <c r="L612" i="17"/>
  <c r="M612" i="17" s="1"/>
  <c r="I613" i="17"/>
  <c r="N613" i="17" s="1" a="1"/>
  <c r="N613" i="17" s="1"/>
  <c r="J613" i="17"/>
  <c r="O613" i="17" s="1" a="1"/>
  <c r="O613" i="17" s="1"/>
  <c r="K613" i="17"/>
  <c r="L613" i="17"/>
  <c r="M613" i="17" s="1"/>
  <c r="I614" i="17"/>
  <c r="N614" i="17" s="1" a="1"/>
  <c r="N614" i="17" s="1"/>
  <c r="J614" i="17"/>
  <c r="O614" i="17" s="1" a="1"/>
  <c r="O614" i="17" s="1"/>
  <c r="K614" i="17"/>
  <c r="L614" i="17"/>
  <c r="M614" i="17" s="1"/>
  <c r="I615" i="17"/>
  <c r="N615" i="17" s="1" a="1"/>
  <c r="N615" i="17" s="1"/>
  <c r="J615" i="17"/>
  <c r="O615" i="17" s="1" a="1"/>
  <c r="O615" i="17" s="1"/>
  <c r="K615" i="17"/>
  <c r="L615" i="17"/>
  <c r="M615" i="17" s="1"/>
  <c r="I616" i="17"/>
  <c r="N616" i="17" s="1" a="1"/>
  <c r="N616" i="17" s="1"/>
  <c r="J616" i="17"/>
  <c r="O616" i="17" s="1" a="1"/>
  <c r="O616" i="17" s="1"/>
  <c r="K616" i="17"/>
  <c r="L616" i="17"/>
  <c r="M616" i="17" s="1"/>
  <c r="I617" i="17"/>
  <c r="N617" i="17" s="1" a="1"/>
  <c r="N617" i="17" s="1"/>
  <c r="J617" i="17"/>
  <c r="O617" i="17" s="1" a="1"/>
  <c r="O617" i="17" s="1"/>
  <c r="K617" i="17"/>
  <c r="L617" i="17"/>
  <c r="M617" i="17" s="1"/>
  <c r="I618" i="17"/>
  <c r="N618" i="17" s="1" a="1"/>
  <c r="N618" i="17" s="1"/>
  <c r="J618" i="17"/>
  <c r="O618" i="17" s="1" a="1"/>
  <c r="O618" i="17" s="1"/>
  <c r="K618" i="17"/>
  <c r="L618" i="17"/>
  <c r="M618" i="17" s="1"/>
  <c r="I619" i="17"/>
  <c r="N619" i="17" s="1" a="1"/>
  <c r="N619" i="17" s="1"/>
  <c r="J619" i="17"/>
  <c r="O619" i="17" s="1" a="1"/>
  <c r="O619" i="17" s="1"/>
  <c r="K619" i="17"/>
  <c r="L619" i="17"/>
  <c r="M619" i="17" s="1"/>
  <c r="I620" i="17"/>
  <c r="N620" i="17" s="1" a="1"/>
  <c r="N620" i="17" s="1"/>
  <c r="J620" i="17"/>
  <c r="O620" i="17" s="1" a="1"/>
  <c r="O620" i="17" s="1"/>
  <c r="K620" i="17"/>
  <c r="L620" i="17"/>
  <c r="M620" i="17" s="1"/>
  <c r="I621" i="17"/>
  <c r="N621" i="17" s="1" a="1"/>
  <c r="N621" i="17" s="1"/>
  <c r="J621" i="17"/>
  <c r="O621" i="17" s="1" a="1"/>
  <c r="O621" i="17" s="1"/>
  <c r="K621" i="17"/>
  <c r="L621" i="17"/>
  <c r="M621" i="17" s="1"/>
  <c r="I622" i="17"/>
  <c r="N622" i="17" s="1" a="1"/>
  <c r="N622" i="17" s="1"/>
  <c r="J622" i="17"/>
  <c r="O622" i="17" s="1" a="1"/>
  <c r="O622" i="17" s="1"/>
  <c r="K622" i="17"/>
  <c r="L622" i="17"/>
  <c r="M622" i="17" s="1"/>
  <c r="I623" i="17"/>
  <c r="N623" i="17" s="1" a="1"/>
  <c r="N623" i="17" s="1"/>
  <c r="J623" i="17"/>
  <c r="O623" i="17" s="1" a="1"/>
  <c r="O623" i="17" s="1"/>
  <c r="K623" i="17"/>
  <c r="L623" i="17"/>
  <c r="M623" i="17" s="1"/>
  <c r="I624" i="17"/>
  <c r="N624" i="17" s="1" a="1"/>
  <c r="N624" i="17" s="1"/>
  <c r="J624" i="17"/>
  <c r="O624" i="17" s="1" a="1"/>
  <c r="O624" i="17" s="1"/>
  <c r="K624" i="17"/>
  <c r="L624" i="17"/>
  <c r="M624" i="17" s="1"/>
  <c r="I625" i="17"/>
  <c r="N625" i="17" s="1" a="1"/>
  <c r="N625" i="17" s="1"/>
  <c r="J625" i="17"/>
  <c r="O625" i="17" s="1" a="1"/>
  <c r="O625" i="17" s="1"/>
  <c r="K625" i="17"/>
  <c r="L625" i="17"/>
  <c r="M625" i="17" s="1"/>
  <c r="I626" i="17"/>
  <c r="N626" i="17" s="1" a="1"/>
  <c r="N626" i="17" s="1"/>
  <c r="J626" i="17"/>
  <c r="O626" i="17" s="1" a="1"/>
  <c r="O626" i="17" s="1"/>
  <c r="K626" i="17"/>
  <c r="L626" i="17"/>
  <c r="M626" i="17" s="1"/>
  <c r="I627" i="17"/>
  <c r="N627" i="17" s="1" a="1"/>
  <c r="N627" i="17" s="1"/>
  <c r="J627" i="17"/>
  <c r="O627" i="17" s="1" a="1"/>
  <c r="O627" i="17" s="1"/>
  <c r="K627" i="17"/>
  <c r="L627" i="17"/>
  <c r="M627" i="17" s="1"/>
  <c r="I628" i="17"/>
  <c r="N628" i="17" s="1" a="1"/>
  <c r="N628" i="17" s="1"/>
  <c r="J628" i="17"/>
  <c r="O628" i="17" s="1" a="1"/>
  <c r="O628" i="17" s="1"/>
  <c r="K628" i="17"/>
  <c r="L628" i="17"/>
  <c r="M628" i="17" s="1"/>
  <c r="I629" i="17"/>
  <c r="N629" i="17" s="1" a="1"/>
  <c r="N629" i="17" s="1"/>
  <c r="J629" i="17"/>
  <c r="O629" i="17" s="1" a="1"/>
  <c r="O629" i="17" s="1"/>
  <c r="K629" i="17"/>
  <c r="L629" i="17"/>
  <c r="M629" i="17" s="1"/>
  <c r="I630" i="17"/>
  <c r="N630" i="17" s="1" a="1"/>
  <c r="N630" i="17" s="1"/>
  <c r="J630" i="17"/>
  <c r="O630" i="17" s="1" a="1"/>
  <c r="O630" i="17" s="1"/>
  <c r="K630" i="17"/>
  <c r="L630" i="17"/>
  <c r="M630" i="17" s="1"/>
  <c r="I631" i="17"/>
  <c r="N631" i="17" s="1" a="1"/>
  <c r="N631" i="17" s="1"/>
  <c r="J631" i="17"/>
  <c r="O631" i="17" s="1" a="1"/>
  <c r="O631" i="17" s="1"/>
  <c r="K631" i="17"/>
  <c r="L631" i="17"/>
  <c r="M631" i="17" s="1"/>
  <c r="I632" i="17"/>
  <c r="N632" i="17" s="1" a="1"/>
  <c r="N632" i="17" s="1"/>
  <c r="J632" i="17"/>
  <c r="O632" i="17" s="1" a="1"/>
  <c r="O632" i="17" s="1"/>
  <c r="K632" i="17"/>
  <c r="L632" i="17"/>
  <c r="M632" i="17" s="1"/>
  <c r="I633" i="17"/>
  <c r="N633" i="17" s="1" a="1"/>
  <c r="N633" i="17" s="1"/>
  <c r="J633" i="17"/>
  <c r="O633" i="17" s="1" a="1"/>
  <c r="O633" i="17" s="1"/>
  <c r="K633" i="17"/>
  <c r="L633" i="17"/>
  <c r="M633" i="17" s="1"/>
  <c r="I634" i="17"/>
  <c r="N634" i="17" s="1" a="1"/>
  <c r="N634" i="17" s="1"/>
  <c r="J634" i="17"/>
  <c r="O634" i="17" s="1" a="1"/>
  <c r="O634" i="17" s="1"/>
  <c r="K634" i="17"/>
  <c r="L634" i="17"/>
  <c r="M634" i="17" s="1"/>
  <c r="I635" i="17"/>
  <c r="N635" i="17" s="1" a="1"/>
  <c r="N635" i="17" s="1"/>
  <c r="J635" i="17"/>
  <c r="O635" i="17" s="1" a="1"/>
  <c r="O635" i="17" s="1"/>
  <c r="K635" i="17"/>
  <c r="L635" i="17"/>
  <c r="M635" i="17" s="1"/>
  <c r="I636" i="17"/>
  <c r="N636" i="17" s="1" a="1"/>
  <c r="N636" i="17" s="1"/>
  <c r="J636" i="17"/>
  <c r="O636" i="17" s="1" a="1"/>
  <c r="O636" i="17" s="1"/>
  <c r="K636" i="17"/>
  <c r="L636" i="17"/>
  <c r="M636" i="17" s="1"/>
  <c r="I637" i="17"/>
  <c r="N637" i="17" s="1" a="1"/>
  <c r="N637" i="17" s="1"/>
  <c r="J637" i="17"/>
  <c r="O637" i="17" s="1" a="1"/>
  <c r="O637" i="17" s="1"/>
  <c r="K637" i="17"/>
  <c r="L637" i="17"/>
  <c r="M637" i="17" s="1"/>
  <c r="I638" i="17"/>
  <c r="N638" i="17" s="1" a="1"/>
  <c r="N638" i="17" s="1"/>
  <c r="J638" i="17"/>
  <c r="O638" i="17" s="1" a="1"/>
  <c r="O638" i="17" s="1"/>
  <c r="K638" i="17"/>
  <c r="L638" i="17"/>
  <c r="M638" i="17" s="1"/>
  <c r="I639" i="17"/>
  <c r="N639" i="17" s="1" a="1"/>
  <c r="N639" i="17" s="1"/>
  <c r="J639" i="17"/>
  <c r="O639" i="17" s="1" a="1"/>
  <c r="O639" i="17" s="1"/>
  <c r="K639" i="17"/>
  <c r="L639" i="17"/>
  <c r="M639" i="17" s="1"/>
  <c r="I640" i="17"/>
  <c r="N640" i="17" s="1" a="1"/>
  <c r="N640" i="17" s="1"/>
  <c r="J640" i="17"/>
  <c r="O640" i="17" s="1" a="1"/>
  <c r="O640" i="17" s="1"/>
  <c r="K640" i="17"/>
  <c r="L640" i="17"/>
  <c r="M640" i="17" s="1"/>
  <c r="I641" i="17"/>
  <c r="N641" i="17" s="1" a="1"/>
  <c r="N641" i="17" s="1"/>
  <c r="J641" i="17"/>
  <c r="O641" i="17" s="1" a="1"/>
  <c r="O641" i="17" s="1"/>
  <c r="K641" i="17"/>
  <c r="L641" i="17"/>
  <c r="M641" i="17" s="1"/>
  <c r="I642" i="17"/>
  <c r="N642" i="17" s="1" a="1"/>
  <c r="N642" i="17" s="1"/>
  <c r="J642" i="17"/>
  <c r="O642" i="17" s="1" a="1"/>
  <c r="O642" i="17" s="1"/>
  <c r="K642" i="17"/>
  <c r="L642" i="17"/>
  <c r="M642" i="17" s="1"/>
  <c r="I643" i="17"/>
  <c r="N643" i="17" s="1" a="1"/>
  <c r="N643" i="17" s="1"/>
  <c r="J643" i="17"/>
  <c r="O643" i="17" s="1" a="1"/>
  <c r="O643" i="17" s="1"/>
  <c r="K643" i="17"/>
  <c r="L643" i="17"/>
  <c r="M643" i="17" s="1"/>
  <c r="I644" i="17"/>
  <c r="N644" i="17" s="1" a="1"/>
  <c r="N644" i="17" s="1"/>
  <c r="J644" i="17"/>
  <c r="O644" i="17" s="1" a="1"/>
  <c r="O644" i="17" s="1"/>
  <c r="K644" i="17"/>
  <c r="L644" i="17"/>
  <c r="M644" i="17" s="1"/>
  <c r="I645" i="17"/>
  <c r="N645" i="17" s="1" a="1"/>
  <c r="N645" i="17" s="1"/>
  <c r="J645" i="17"/>
  <c r="O645" i="17" s="1" a="1"/>
  <c r="O645" i="17" s="1"/>
  <c r="K645" i="17"/>
  <c r="L645" i="17"/>
  <c r="M645" i="17" s="1"/>
  <c r="I646" i="17"/>
  <c r="N646" i="17" s="1" a="1"/>
  <c r="N646" i="17" s="1"/>
  <c r="J646" i="17"/>
  <c r="O646" i="17" s="1" a="1"/>
  <c r="O646" i="17" s="1"/>
  <c r="K646" i="17"/>
  <c r="L646" i="17"/>
  <c r="M646" i="17" s="1"/>
  <c r="I647" i="17"/>
  <c r="N647" i="17" s="1" a="1"/>
  <c r="N647" i="17" s="1"/>
  <c r="J647" i="17"/>
  <c r="O647" i="17" s="1" a="1"/>
  <c r="O647" i="17" s="1"/>
  <c r="K647" i="17"/>
  <c r="L647" i="17"/>
  <c r="M647" i="17" s="1"/>
  <c r="I648" i="17"/>
  <c r="N648" i="17" s="1" a="1"/>
  <c r="N648" i="17" s="1"/>
  <c r="J648" i="17"/>
  <c r="O648" i="17" s="1" a="1"/>
  <c r="O648" i="17" s="1"/>
  <c r="K648" i="17"/>
  <c r="L648" i="17"/>
  <c r="M648" i="17" s="1"/>
  <c r="I649" i="17"/>
  <c r="N649" i="17" s="1" a="1"/>
  <c r="N649" i="17" s="1"/>
  <c r="J649" i="17"/>
  <c r="O649" i="17" s="1" a="1"/>
  <c r="O649" i="17" s="1"/>
  <c r="K649" i="17"/>
  <c r="L649" i="17"/>
  <c r="M649" i="17" s="1"/>
  <c r="I650" i="17"/>
  <c r="N650" i="17" s="1" a="1"/>
  <c r="N650" i="17" s="1"/>
  <c r="J650" i="17"/>
  <c r="O650" i="17" s="1" a="1"/>
  <c r="O650" i="17" s="1"/>
  <c r="K650" i="17"/>
  <c r="L650" i="17"/>
  <c r="M650" i="17" s="1"/>
  <c r="I651" i="17"/>
  <c r="N651" i="17" s="1" a="1"/>
  <c r="N651" i="17" s="1"/>
  <c r="J651" i="17"/>
  <c r="O651" i="17" s="1" a="1"/>
  <c r="O651" i="17" s="1"/>
  <c r="K651" i="17"/>
  <c r="L651" i="17"/>
  <c r="M651" i="17" s="1"/>
  <c r="I652" i="17"/>
  <c r="N652" i="17" s="1" a="1"/>
  <c r="N652" i="17" s="1"/>
  <c r="J652" i="17"/>
  <c r="O652" i="17" s="1" a="1"/>
  <c r="O652" i="17" s="1"/>
  <c r="K652" i="17"/>
  <c r="L652" i="17"/>
  <c r="M652" i="17" s="1"/>
  <c r="I653" i="17"/>
  <c r="N653" i="17" s="1" a="1"/>
  <c r="N653" i="17" s="1"/>
  <c r="J653" i="17"/>
  <c r="O653" i="17" s="1" a="1"/>
  <c r="O653" i="17" s="1"/>
  <c r="K653" i="17"/>
  <c r="L653" i="17"/>
  <c r="M653" i="17" s="1"/>
  <c r="I654" i="17"/>
  <c r="N654" i="17" s="1" a="1"/>
  <c r="N654" i="17" s="1"/>
  <c r="J654" i="17"/>
  <c r="O654" i="17" s="1" a="1"/>
  <c r="O654" i="17" s="1"/>
  <c r="K654" i="17"/>
  <c r="L654" i="17"/>
  <c r="M654" i="17" s="1"/>
  <c r="I655" i="17"/>
  <c r="N655" i="17" s="1" a="1"/>
  <c r="N655" i="17" s="1"/>
  <c r="J655" i="17"/>
  <c r="O655" i="17" s="1" a="1"/>
  <c r="O655" i="17" s="1"/>
  <c r="K655" i="17"/>
  <c r="L655" i="17"/>
  <c r="M655" i="17" s="1"/>
  <c r="I656" i="17"/>
  <c r="N656" i="17" s="1" a="1"/>
  <c r="N656" i="17" s="1"/>
  <c r="J656" i="17"/>
  <c r="O656" i="17" s="1" a="1"/>
  <c r="O656" i="17" s="1"/>
  <c r="K656" i="17"/>
  <c r="L656" i="17"/>
  <c r="M656" i="17" s="1"/>
  <c r="I657" i="17"/>
  <c r="N657" i="17" s="1" a="1"/>
  <c r="N657" i="17" s="1"/>
  <c r="J657" i="17"/>
  <c r="O657" i="17" s="1" a="1"/>
  <c r="O657" i="17" s="1"/>
  <c r="K657" i="17"/>
  <c r="L657" i="17"/>
  <c r="M657" i="17" s="1"/>
  <c r="I658" i="17"/>
  <c r="N658" i="17" s="1" a="1"/>
  <c r="N658" i="17" s="1"/>
  <c r="J658" i="17"/>
  <c r="O658" i="17" s="1" a="1"/>
  <c r="O658" i="17" s="1"/>
  <c r="K658" i="17"/>
  <c r="L658" i="17"/>
  <c r="M658" i="17" s="1"/>
  <c r="I659" i="17"/>
  <c r="N659" i="17" s="1" a="1"/>
  <c r="N659" i="17" s="1"/>
  <c r="J659" i="17"/>
  <c r="O659" i="17" s="1" a="1"/>
  <c r="O659" i="17" s="1"/>
  <c r="K659" i="17"/>
  <c r="L659" i="17"/>
  <c r="M659" i="17" s="1"/>
  <c r="I660" i="17"/>
  <c r="N660" i="17" s="1" a="1"/>
  <c r="N660" i="17" s="1"/>
  <c r="J660" i="17"/>
  <c r="O660" i="17" s="1" a="1"/>
  <c r="O660" i="17" s="1"/>
  <c r="K660" i="17"/>
  <c r="L660" i="17"/>
  <c r="M660" i="17" s="1"/>
  <c r="I661" i="17"/>
  <c r="N661" i="17" s="1" a="1"/>
  <c r="N661" i="17" s="1"/>
  <c r="J661" i="17"/>
  <c r="O661" i="17" s="1" a="1"/>
  <c r="O661" i="17" s="1"/>
  <c r="K661" i="17"/>
  <c r="L661" i="17"/>
  <c r="M661" i="17" s="1"/>
  <c r="I662" i="17"/>
  <c r="N662" i="17" s="1" a="1"/>
  <c r="N662" i="17" s="1"/>
  <c r="J662" i="17"/>
  <c r="O662" i="17" s="1" a="1"/>
  <c r="O662" i="17" s="1"/>
  <c r="K662" i="17"/>
  <c r="L662" i="17"/>
  <c r="M662" i="17" s="1"/>
  <c r="I663" i="17"/>
  <c r="N663" i="17" s="1" a="1"/>
  <c r="N663" i="17" s="1"/>
  <c r="J663" i="17"/>
  <c r="O663" i="17" s="1" a="1"/>
  <c r="O663" i="17" s="1"/>
  <c r="K663" i="17"/>
  <c r="L663" i="17"/>
  <c r="M663" i="17" s="1"/>
  <c r="I664" i="17"/>
  <c r="N664" i="17" s="1" a="1"/>
  <c r="N664" i="17" s="1"/>
  <c r="J664" i="17"/>
  <c r="O664" i="17" s="1" a="1"/>
  <c r="O664" i="17" s="1"/>
  <c r="K664" i="17"/>
  <c r="L664" i="17"/>
  <c r="M664" i="17" s="1"/>
  <c r="I665" i="17"/>
  <c r="N665" i="17" s="1" a="1"/>
  <c r="N665" i="17" s="1"/>
  <c r="J665" i="17"/>
  <c r="O665" i="17" s="1" a="1"/>
  <c r="O665" i="17" s="1"/>
  <c r="K665" i="17"/>
  <c r="L665" i="17"/>
  <c r="M665" i="17" s="1"/>
  <c r="I666" i="17"/>
  <c r="N666" i="17" s="1" a="1"/>
  <c r="N666" i="17" s="1"/>
  <c r="J666" i="17"/>
  <c r="O666" i="17" s="1" a="1"/>
  <c r="O666" i="17" s="1"/>
  <c r="K666" i="17"/>
  <c r="L666" i="17"/>
  <c r="M666" i="17" s="1"/>
  <c r="I667" i="17"/>
  <c r="N667" i="17" s="1" a="1"/>
  <c r="N667" i="17" s="1"/>
  <c r="J667" i="17"/>
  <c r="O667" i="17" s="1" a="1"/>
  <c r="O667" i="17" s="1"/>
  <c r="K667" i="17"/>
  <c r="L667" i="17"/>
  <c r="M667" i="17" s="1"/>
  <c r="I668" i="17"/>
  <c r="N668" i="17" s="1" a="1"/>
  <c r="N668" i="17" s="1"/>
  <c r="J668" i="17"/>
  <c r="O668" i="17" s="1" a="1"/>
  <c r="O668" i="17" s="1"/>
  <c r="K668" i="17"/>
  <c r="L668" i="17"/>
  <c r="M668" i="17" s="1"/>
  <c r="I669" i="17"/>
  <c r="N669" i="17" s="1" a="1"/>
  <c r="N669" i="17" s="1"/>
  <c r="J669" i="17"/>
  <c r="O669" i="17" s="1" a="1"/>
  <c r="O669" i="17" s="1"/>
  <c r="K669" i="17"/>
  <c r="L669" i="17"/>
  <c r="M669" i="17" s="1"/>
  <c r="I670" i="17"/>
  <c r="N670" i="17" s="1" a="1"/>
  <c r="N670" i="17" s="1"/>
  <c r="J670" i="17"/>
  <c r="O670" i="17" s="1" a="1"/>
  <c r="O670" i="17" s="1"/>
  <c r="K670" i="17"/>
  <c r="L670" i="17"/>
  <c r="M670" i="17" s="1"/>
  <c r="I671" i="17"/>
  <c r="N671" i="17" s="1" a="1"/>
  <c r="N671" i="17" s="1"/>
  <c r="J671" i="17"/>
  <c r="O671" i="17" s="1" a="1"/>
  <c r="O671" i="17" s="1"/>
  <c r="K671" i="17"/>
  <c r="L671" i="17"/>
  <c r="M671" i="17" s="1"/>
  <c r="I672" i="17"/>
  <c r="N672" i="17" s="1" a="1"/>
  <c r="N672" i="17" s="1"/>
  <c r="J672" i="17"/>
  <c r="O672" i="17" s="1" a="1"/>
  <c r="O672" i="17" s="1"/>
  <c r="K672" i="17"/>
  <c r="L672" i="17"/>
  <c r="M672" i="17" s="1"/>
  <c r="I673" i="17"/>
  <c r="N673" i="17" s="1" a="1"/>
  <c r="N673" i="17" s="1"/>
  <c r="J673" i="17"/>
  <c r="O673" i="17" s="1" a="1"/>
  <c r="O673" i="17" s="1"/>
  <c r="K673" i="17"/>
  <c r="L673" i="17"/>
  <c r="M673" i="17" s="1"/>
  <c r="I674" i="17"/>
  <c r="N674" i="17" s="1" a="1"/>
  <c r="N674" i="17" s="1"/>
  <c r="J674" i="17"/>
  <c r="O674" i="17" s="1" a="1"/>
  <c r="O674" i="17" s="1"/>
  <c r="K674" i="17"/>
  <c r="L674" i="17"/>
  <c r="M674" i="17" s="1"/>
  <c r="I675" i="17"/>
  <c r="N675" i="17" s="1" a="1"/>
  <c r="N675" i="17" s="1"/>
  <c r="J675" i="17"/>
  <c r="O675" i="17" s="1" a="1"/>
  <c r="O675" i="17" s="1"/>
  <c r="K675" i="17"/>
  <c r="L675" i="17"/>
  <c r="M675" i="17" s="1"/>
  <c r="I676" i="17"/>
  <c r="N676" i="17" s="1" a="1"/>
  <c r="N676" i="17" s="1"/>
  <c r="J676" i="17"/>
  <c r="O676" i="17" s="1" a="1"/>
  <c r="O676" i="17" s="1"/>
  <c r="K676" i="17"/>
  <c r="L676" i="17"/>
  <c r="M676" i="17" s="1"/>
  <c r="I677" i="17"/>
  <c r="N677" i="17" s="1" a="1"/>
  <c r="N677" i="17" s="1"/>
  <c r="J677" i="17"/>
  <c r="O677" i="17" s="1" a="1"/>
  <c r="O677" i="17" s="1"/>
  <c r="K677" i="17"/>
  <c r="L677" i="17"/>
  <c r="M677" i="17" s="1"/>
  <c r="I678" i="17"/>
  <c r="N678" i="17" s="1" a="1"/>
  <c r="N678" i="17" s="1"/>
  <c r="J678" i="17"/>
  <c r="O678" i="17" s="1" a="1"/>
  <c r="O678" i="17" s="1"/>
  <c r="K678" i="17"/>
  <c r="L678" i="17"/>
  <c r="M678" i="17" s="1"/>
  <c r="I679" i="17"/>
  <c r="N679" i="17" s="1" a="1"/>
  <c r="N679" i="17" s="1"/>
  <c r="J679" i="17"/>
  <c r="O679" i="17" s="1" a="1"/>
  <c r="O679" i="17" s="1"/>
  <c r="K679" i="17"/>
  <c r="L679" i="17"/>
  <c r="M679" i="17" s="1"/>
  <c r="I680" i="17"/>
  <c r="N680" i="17" s="1" a="1"/>
  <c r="N680" i="17" s="1"/>
  <c r="J680" i="17"/>
  <c r="O680" i="17" s="1" a="1"/>
  <c r="O680" i="17" s="1"/>
  <c r="K680" i="17"/>
  <c r="L680" i="17"/>
  <c r="M680" i="17" s="1"/>
  <c r="I681" i="17"/>
  <c r="N681" i="17" s="1" a="1"/>
  <c r="N681" i="17" s="1"/>
  <c r="J681" i="17"/>
  <c r="O681" i="17" s="1" a="1"/>
  <c r="O681" i="17" s="1"/>
  <c r="K681" i="17"/>
  <c r="L681" i="17"/>
  <c r="M681" i="17" s="1"/>
  <c r="I682" i="17"/>
  <c r="N682" i="17" s="1" a="1"/>
  <c r="N682" i="17" s="1"/>
  <c r="J682" i="17"/>
  <c r="O682" i="17" s="1" a="1"/>
  <c r="O682" i="17" s="1"/>
  <c r="K682" i="17"/>
  <c r="L682" i="17"/>
  <c r="M682" i="17" s="1"/>
  <c r="I683" i="17"/>
  <c r="N683" i="17" s="1" a="1"/>
  <c r="N683" i="17" s="1"/>
  <c r="J683" i="17"/>
  <c r="O683" i="17" s="1" a="1"/>
  <c r="O683" i="17" s="1"/>
  <c r="K683" i="17"/>
  <c r="L683" i="17"/>
  <c r="M683" i="17" s="1"/>
  <c r="I684" i="17"/>
  <c r="N684" i="17" s="1" a="1"/>
  <c r="N684" i="17" s="1"/>
  <c r="J684" i="17"/>
  <c r="O684" i="17" s="1" a="1"/>
  <c r="O684" i="17" s="1"/>
  <c r="K684" i="17"/>
  <c r="L684" i="17"/>
  <c r="M684" i="17" s="1"/>
  <c r="I685" i="17"/>
  <c r="N685" i="17" s="1" a="1"/>
  <c r="N685" i="17" s="1"/>
  <c r="J685" i="17"/>
  <c r="O685" i="17" s="1" a="1"/>
  <c r="O685" i="17" s="1"/>
  <c r="K685" i="17"/>
  <c r="L685" i="17"/>
  <c r="M685" i="17" s="1"/>
  <c r="I686" i="17"/>
  <c r="N686" i="17" s="1" a="1"/>
  <c r="N686" i="17" s="1"/>
  <c r="J686" i="17"/>
  <c r="O686" i="17" s="1" a="1"/>
  <c r="O686" i="17" s="1"/>
  <c r="K686" i="17"/>
  <c r="L686" i="17"/>
  <c r="M686" i="17" s="1"/>
  <c r="I687" i="17"/>
  <c r="N687" i="17" s="1" a="1"/>
  <c r="N687" i="17" s="1"/>
  <c r="J687" i="17"/>
  <c r="O687" i="17" s="1" a="1"/>
  <c r="O687" i="17" s="1"/>
  <c r="K687" i="17"/>
  <c r="L687" i="17"/>
  <c r="M687" i="17" s="1"/>
  <c r="I688" i="17"/>
  <c r="N688" i="17" s="1" a="1"/>
  <c r="N688" i="17" s="1"/>
  <c r="J688" i="17"/>
  <c r="O688" i="17" s="1" a="1"/>
  <c r="O688" i="17" s="1"/>
  <c r="K688" i="17"/>
  <c r="L688" i="17"/>
  <c r="M688" i="17" s="1"/>
  <c r="I689" i="17"/>
  <c r="N689" i="17" s="1" a="1"/>
  <c r="N689" i="17" s="1"/>
  <c r="J689" i="17"/>
  <c r="O689" i="17" s="1" a="1"/>
  <c r="O689" i="17" s="1"/>
  <c r="K689" i="17"/>
  <c r="L689" i="17"/>
  <c r="M689" i="17" s="1"/>
  <c r="I690" i="17"/>
  <c r="N690" i="17" s="1" a="1"/>
  <c r="N690" i="17" s="1"/>
  <c r="J690" i="17"/>
  <c r="O690" i="17" s="1" a="1"/>
  <c r="O690" i="17" s="1"/>
  <c r="K690" i="17"/>
  <c r="L690" i="17"/>
  <c r="M690" i="17" s="1"/>
  <c r="I691" i="17"/>
  <c r="N691" i="17" s="1" a="1"/>
  <c r="N691" i="17" s="1"/>
  <c r="J691" i="17"/>
  <c r="O691" i="17" s="1" a="1"/>
  <c r="O691" i="17" s="1"/>
  <c r="K691" i="17"/>
  <c r="L691" i="17"/>
  <c r="M691" i="17" s="1"/>
  <c r="I692" i="17"/>
  <c r="N692" i="17" s="1" a="1"/>
  <c r="N692" i="17" s="1"/>
  <c r="J692" i="17"/>
  <c r="O692" i="17" s="1" a="1"/>
  <c r="O692" i="17" s="1"/>
  <c r="K692" i="17"/>
  <c r="L692" i="17"/>
  <c r="M692" i="17" s="1"/>
  <c r="I693" i="17"/>
  <c r="N693" i="17" s="1" a="1"/>
  <c r="N693" i="17" s="1"/>
  <c r="J693" i="17"/>
  <c r="O693" i="17" s="1" a="1"/>
  <c r="O693" i="17" s="1"/>
  <c r="K693" i="17"/>
  <c r="L693" i="17"/>
  <c r="M693" i="17" s="1"/>
  <c r="I694" i="17"/>
  <c r="N694" i="17" s="1" a="1"/>
  <c r="N694" i="17" s="1"/>
  <c r="J694" i="17"/>
  <c r="O694" i="17" s="1" a="1"/>
  <c r="O694" i="17" s="1"/>
  <c r="K694" i="17"/>
  <c r="L694" i="17"/>
  <c r="M694" i="17" s="1"/>
  <c r="I695" i="17"/>
  <c r="N695" i="17" s="1" a="1"/>
  <c r="N695" i="17" s="1"/>
  <c r="J695" i="17"/>
  <c r="O695" i="17" s="1" a="1"/>
  <c r="O695" i="17" s="1"/>
  <c r="K695" i="17"/>
  <c r="L695" i="17"/>
  <c r="M695" i="17" s="1"/>
  <c r="I696" i="17"/>
  <c r="N696" i="17" s="1" a="1"/>
  <c r="N696" i="17" s="1"/>
  <c r="J696" i="17"/>
  <c r="O696" i="17" s="1" a="1"/>
  <c r="O696" i="17" s="1"/>
  <c r="K696" i="17"/>
  <c r="L696" i="17"/>
  <c r="M696" i="17" s="1"/>
  <c r="I697" i="17"/>
  <c r="N697" i="17" s="1" a="1"/>
  <c r="N697" i="17" s="1"/>
  <c r="J697" i="17"/>
  <c r="O697" i="17" s="1" a="1"/>
  <c r="O697" i="17" s="1"/>
  <c r="K697" i="17"/>
  <c r="L697" i="17"/>
  <c r="M697" i="17" s="1"/>
  <c r="I698" i="17"/>
  <c r="N698" i="17" s="1" a="1"/>
  <c r="N698" i="17" s="1"/>
  <c r="J698" i="17"/>
  <c r="O698" i="17" s="1" a="1"/>
  <c r="O698" i="17" s="1"/>
  <c r="K698" i="17"/>
  <c r="L698" i="17"/>
  <c r="M698" i="17" s="1"/>
  <c r="I699" i="17"/>
  <c r="N699" i="17" s="1" a="1"/>
  <c r="N699" i="17" s="1"/>
  <c r="J699" i="17"/>
  <c r="O699" i="17" s="1" a="1"/>
  <c r="O699" i="17" s="1"/>
  <c r="K699" i="17"/>
  <c r="L699" i="17"/>
  <c r="M699" i="17" s="1"/>
  <c r="I700" i="17"/>
  <c r="N700" i="17" s="1" a="1"/>
  <c r="N700" i="17" s="1"/>
  <c r="J700" i="17"/>
  <c r="O700" i="17" s="1" a="1"/>
  <c r="O700" i="17" s="1"/>
  <c r="K700" i="17"/>
  <c r="L700" i="17"/>
  <c r="M700" i="17" s="1"/>
  <c r="I701" i="17"/>
  <c r="N701" i="17" s="1" a="1"/>
  <c r="N701" i="17" s="1"/>
  <c r="J701" i="17"/>
  <c r="O701" i="17" s="1" a="1"/>
  <c r="O701" i="17" s="1"/>
  <c r="K701" i="17"/>
  <c r="L701" i="17"/>
  <c r="M701" i="17" s="1"/>
  <c r="I702" i="17"/>
  <c r="N702" i="17" s="1" a="1"/>
  <c r="N702" i="17" s="1"/>
  <c r="J702" i="17"/>
  <c r="O702" i="17" s="1" a="1"/>
  <c r="O702" i="17" s="1"/>
  <c r="K702" i="17"/>
  <c r="L702" i="17"/>
  <c r="M702" i="17" s="1"/>
  <c r="I703" i="17"/>
  <c r="N703" i="17" s="1" a="1"/>
  <c r="N703" i="17" s="1"/>
  <c r="J703" i="17"/>
  <c r="O703" i="17" s="1" a="1"/>
  <c r="O703" i="17" s="1"/>
  <c r="K703" i="17"/>
  <c r="L703" i="17"/>
  <c r="M703" i="17" s="1"/>
  <c r="I704" i="17"/>
  <c r="N704" i="17" s="1" a="1"/>
  <c r="N704" i="17" s="1"/>
  <c r="J704" i="17"/>
  <c r="O704" i="17" s="1" a="1"/>
  <c r="O704" i="17" s="1"/>
  <c r="K704" i="17"/>
  <c r="L704" i="17"/>
  <c r="M704" i="17" s="1"/>
  <c r="I705" i="17"/>
  <c r="N705" i="17" s="1" a="1"/>
  <c r="N705" i="17" s="1"/>
  <c r="J705" i="17"/>
  <c r="O705" i="17" s="1" a="1"/>
  <c r="O705" i="17" s="1"/>
  <c r="K705" i="17"/>
  <c r="L705" i="17"/>
  <c r="M705" i="17" s="1"/>
  <c r="I706" i="17"/>
  <c r="N706" i="17" s="1" a="1"/>
  <c r="N706" i="17" s="1"/>
  <c r="J706" i="17"/>
  <c r="O706" i="17" s="1" a="1"/>
  <c r="O706" i="17" s="1"/>
  <c r="K706" i="17"/>
  <c r="L706" i="17"/>
  <c r="M706" i="17" s="1"/>
  <c r="I707" i="17"/>
  <c r="N707" i="17" s="1" a="1"/>
  <c r="N707" i="17" s="1"/>
  <c r="J707" i="17"/>
  <c r="O707" i="17" s="1" a="1"/>
  <c r="O707" i="17" s="1"/>
  <c r="K707" i="17"/>
  <c r="L707" i="17"/>
  <c r="M707" i="17" s="1"/>
  <c r="I708" i="17"/>
  <c r="N708" i="17" s="1" a="1"/>
  <c r="N708" i="17" s="1"/>
  <c r="J708" i="17"/>
  <c r="O708" i="17" s="1" a="1"/>
  <c r="O708" i="17" s="1"/>
  <c r="K708" i="17"/>
  <c r="L708" i="17"/>
  <c r="M708" i="17" s="1"/>
  <c r="I709" i="17"/>
  <c r="N709" i="17" s="1" a="1"/>
  <c r="N709" i="17" s="1"/>
  <c r="J709" i="17"/>
  <c r="O709" i="17" s="1" a="1"/>
  <c r="O709" i="17" s="1"/>
  <c r="K709" i="17"/>
  <c r="L709" i="17"/>
  <c r="M709" i="17" s="1"/>
  <c r="I710" i="17"/>
  <c r="N710" i="17" s="1" a="1"/>
  <c r="N710" i="17" s="1"/>
  <c r="J710" i="17"/>
  <c r="O710" i="17" s="1" a="1"/>
  <c r="O710" i="17" s="1"/>
  <c r="K710" i="17"/>
  <c r="L710" i="17"/>
  <c r="M710" i="17" s="1"/>
  <c r="I711" i="17"/>
  <c r="N711" i="17" s="1" a="1"/>
  <c r="N711" i="17" s="1"/>
  <c r="J711" i="17"/>
  <c r="O711" i="17" s="1" a="1"/>
  <c r="O711" i="17" s="1"/>
  <c r="K711" i="17"/>
  <c r="L711" i="17"/>
  <c r="M711" i="17" s="1"/>
  <c r="I712" i="17"/>
  <c r="N712" i="17" s="1" a="1"/>
  <c r="N712" i="17" s="1"/>
  <c r="J712" i="17"/>
  <c r="O712" i="17" s="1" a="1"/>
  <c r="O712" i="17" s="1"/>
  <c r="K712" i="17"/>
  <c r="L712" i="17"/>
  <c r="M712" i="17" s="1"/>
  <c r="I713" i="17"/>
  <c r="N713" i="17" s="1" a="1"/>
  <c r="N713" i="17" s="1"/>
  <c r="J713" i="17"/>
  <c r="O713" i="17" s="1" a="1"/>
  <c r="O713" i="17" s="1"/>
  <c r="K713" i="17"/>
  <c r="L713" i="17"/>
  <c r="M713" i="17" s="1"/>
  <c r="I714" i="17"/>
  <c r="N714" i="17" s="1" a="1"/>
  <c r="N714" i="17" s="1"/>
  <c r="J714" i="17"/>
  <c r="O714" i="17" s="1" a="1"/>
  <c r="O714" i="17" s="1"/>
  <c r="K714" i="17"/>
  <c r="L714" i="17"/>
  <c r="M714" i="17" s="1"/>
  <c r="I715" i="17"/>
  <c r="N715" i="17" s="1" a="1"/>
  <c r="N715" i="17" s="1"/>
  <c r="J715" i="17"/>
  <c r="O715" i="17" s="1" a="1"/>
  <c r="O715" i="17" s="1"/>
  <c r="K715" i="17"/>
  <c r="L715" i="17"/>
  <c r="M715" i="17" s="1"/>
  <c r="I716" i="17"/>
  <c r="N716" i="17" s="1" a="1"/>
  <c r="N716" i="17" s="1"/>
  <c r="J716" i="17"/>
  <c r="O716" i="17" s="1" a="1"/>
  <c r="O716" i="17" s="1"/>
  <c r="K716" i="17"/>
  <c r="L716" i="17"/>
  <c r="M716" i="17" s="1"/>
  <c r="I717" i="17"/>
  <c r="N717" i="17" s="1" a="1"/>
  <c r="N717" i="17" s="1"/>
  <c r="J717" i="17"/>
  <c r="O717" i="17" s="1" a="1"/>
  <c r="O717" i="17" s="1"/>
  <c r="K717" i="17"/>
  <c r="L717" i="17"/>
  <c r="M717" i="17" s="1"/>
  <c r="I718" i="17"/>
  <c r="N718" i="17" s="1" a="1"/>
  <c r="N718" i="17" s="1"/>
  <c r="J718" i="17"/>
  <c r="O718" i="17" s="1" a="1"/>
  <c r="O718" i="17" s="1"/>
  <c r="K718" i="17"/>
  <c r="L718" i="17"/>
  <c r="M718" i="17" s="1"/>
  <c r="I719" i="17"/>
  <c r="N719" i="17" s="1" a="1"/>
  <c r="N719" i="17" s="1"/>
  <c r="J719" i="17"/>
  <c r="O719" i="17" s="1" a="1"/>
  <c r="O719" i="17" s="1"/>
  <c r="K719" i="17"/>
  <c r="L719" i="17"/>
  <c r="M719" i="17" s="1"/>
  <c r="I720" i="17"/>
  <c r="N720" i="17" s="1" a="1"/>
  <c r="N720" i="17" s="1"/>
  <c r="J720" i="17"/>
  <c r="O720" i="17" s="1" a="1"/>
  <c r="O720" i="17" s="1"/>
  <c r="K720" i="17"/>
  <c r="L720" i="17"/>
  <c r="M720" i="17" s="1"/>
  <c r="I721" i="17"/>
  <c r="N721" i="17" s="1" a="1"/>
  <c r="N721" i="17" s="1"/>
  <c r="J721" i="17"/>
  <c r="O721" i="17" s="1" a="1"/>
  <c r="O721" i="17" s="1"/>
  <c r="K721" i="17"/>
  <c r="L721" i="17"/>
  <c r="M721" i="17" s="1"/>
  <c r="I722" i="17"/>
  <c r="N722" i="17" s="1" a="1"/>
  <c r="N722" i="17" s="1"/>
  <c r="J722" i="17"/>
  <c r="O722" i="17" s="1" a="1"/>
  <c r="O722" i="17" s="1"/>
  <c r="K722" i="17"/>
  <c r="L722" i="17"/>
  <c r="M722" i="17" s="1"/>
  <c r="I723" i="17"/>
  <c r="N723" i="17" s="1" a="1"/>
  <c r="N723" i="17" s="1"/>
  <c r="J723" i="17"/>
  <c r="O723" i="17" s="1" a="1"/>
  <c r="O723" i="17" s="1"/>
  <c r="K723" i="17"/>
  <c r="L723" i="17"/>
  <c r="M723" i="17" s="1"/>
  <c r="I724" i="17"/>
  <c r="N724" i="17" s="1" a="1"/>
  <c r="N724" i="17" s="1"/>
  <c r="J724" i="17"/>
  <c r="O724" i="17" s="1" a="1"/>
  <c r="O724" i="17" s="1"/>
  <c r="K724" i="17"/>
  <c r="L724" i="17"/>
  <c r="M724" i="17" s="1"/>
  <c r="I725" i="17"/>
  <c r="N725" i="17" s="1" a="1"/>
  <c r="N725" i="17" s="1"/>
  <c r="J725" i="17"/>
  <c r="O725" i="17" s="1" a="1"/>
  <c r="O725" i="17" s="1"/>
  <c r="K725" i="17"/>
  <c r="L725" i="17"/>
  <c r="M725" i="17" s="1"/>
  <c r="I726" i="17"/>
  <c r="N726" i="17" s="1" a="1"/>
  <c r="N726" i="17" s="1"/>
  <c r="J726" i="17"/>
  <c r="O726" i="17" s="1" a="1"/>
  <c r="O726" i="17" s="1"/>
  <c r="K726" i="17"/>
  <c r="L726" i="17"/>
  <c r="M726" i="17" s="1"/>
  <c r="I727" i="17"/>
  <c r="N727" i="17" s="1" a="1"/>
  <c r="N727" i="17" s="1"/>
  <c r="J727" i="17"/>
  <c r="O727" i="17" s="1" a="1"/>
  <c r="O727" i="17" s="1"/>
  <c r="K727" i="17"/>
  <c r="L727" i="17"/>
  <c r="M727" i="17" s="1"/>
  <c r="I728" i="17"/>
  <c r="N728" i="17" s="1" a="1"/>
  <c r="N728" i="17" s="1"/>
  <c r="J728" i="17"/>
  <c r="O728" i="17" s="1" a="1"/>
  <c r="O728" i="17" s="1"/>
  <c r="K728" i="17"/>
  <c r="L728" i="17"/>
  <c r="M728" i="17" s="1"/>
  <c r="I729" i="17"/>
  <c r="N729" i="17" s="1" a="1"/>
  <c r="N729" i="17" s="1"/>
  <c r="J729" i="17"/>
  <c r="O729" i="17" s="1" a="1"/>
  <c r="O729" i="17" s="1"/>
  <c r="K729" i="17"/>
  <c r="L729" i="17"/>
  <c r="M729" i="17" s="1"/>
  <c r="I730" i="17"/>
  <c r="N730" i="17" s="1" a="1"/>
  <c r="N730" i="17" s="1"/>
  <c r="J730" i="17"/>
  <c r="O730" i="17" s="1" a="1"/>
  <c r="O730" i="17" s="1"/>
  <c r="K730" i="17"/>
  <c r="L730" i="17"/>
  <c r="M730" i="17" s="1"/>
  <c r="I731" i="17"/>
  <c r="N731" i="17" s="1" a="1"/>
  <c r="N731" i="17" s="1"/>
  <c r="J731" i="17"/>
  <c r="O731" i="17" s="1" a="1"/>
  <c r="O731" i="17" s="1"/>
  <c r="K731" i="17"/>
  <c r="L731" i="17"/>
  <c r="M731" i="17" s="1"/>
  <c r="I732" i="17"/>
  <c r="N732" i="17" s="1" a="1"/>
  <c r="N732" i="17" s="1"/>
  <c r="J732" i="17"/>
  <c r="O732" i="17" s="1" a="1"/>
  <c r="O732" i="17" s="1"/>
  <c r="K732" i="17"/>
  <c r="L732" i="17"/>
  <c r="M732" i="17" s="1"/>
  <c r="I733" i="17"/>
  <c r="N733" i="17" s="1" a="1"/>
  <c r="N733" i="17" s="1"/>
  <c r="J733" i="17"/>
  <c r="O733" i="17" s="1" a="1"/>
  <c r="O733" i="17" s="1"/>
  <c r="K733" i="17"/>
  <c r="L733" i="17"/>
  <c r="M733" i="17" s="1"/>
  <c r="I734" i="17"/>
  <c r="N734" i="17" s="1" a="1"/>
  <c r="N734" i="17" s="1"/>
  <c r="J734" i="17"/>
  <c r="O734" i="17" s="1" a="1"/>
  <c r="O734" i="17" s="1"/>
  <c r="K734" i="17"/>
  <c r="L734" i="17"/>
  <c r="M734" i="17" s="1"/>
  <c r="I735" i="17"/>
  <c r="N735" i="17" s="1" a="1"/>
  <c r="N735" i="17" s="1"/>
  <c r="J735" i="17"/>
  <c r="O735" i="17" s="1" a="1"/>
  <c r="O735" i="17" s="1"/>
  <c r="K735" i="17"/>
  <c r="L735" i="17"/>
  <c r="M735" i="17" s="1"/>
  <c r="I736" i="17"/>
  <c r="N736" i="17" s="1" a="1"/>
  <c r="N736" i="17" s="1"/>
  <c r="J736" i="17"/>
  <c r="O736" i="17" s="1" a="1"/>
  <c r="O736" i="17" s="1"/>
  <c r="K736" i="17"/>
  <c r="L736" i="17"/>
  <c r="M736" i="17" s="1"/>
  <c r="I737" i="17"/>
  <c r="N737" i="17" s="1" a="1"/>
  <c r="N737" i="17" s="1"/>
  <c r="J737" i="17"/>
  <c r="O737" i="17" s="1" a="1"/>
  <c r="O737" i="17" s="1"/>
  <c r="K737" i="17"/>
  <c r="L737" i="17"/>
  <c r="M737" i="17" s="1"/>
  <c r="I738" i="17"/>
  <c r="N738" i="17" s="1" a="1"/>
  <c r="N738" i="17" s="1"/>
  <c r="J738" i="17"/>
  <c r="O738" i="17" s="1" a="1"/>
  <c r="O738" i="17" s="1"/>
  <c r="K738" i="17"/>
  <c r="L738" i="17"/>
  <c r="M738" i="17" s="1"/>
  <c r="I739" i="17"/>
  <c r="N739" i="17" s="1" a="1"/>
  <c r="N739" i="17" s="1"/>
  <c r="J739" i="17"/>
  <c r="O739" i="17" s="1" a="1"/>
  <c r="O739" i="17" s="1"/>
  <c r="K739" i="17"/>
  <c r="L739" i="17"/>
  <c r="M739" i="17" s="1"/>
  <c r="I740" i="17"/>
  <c r="N740" i="17" s="1" a="1"/>
  <c r="N740" i="17" s="1"/>
  <c r="J740" i="17"/>
  <c r="O740" i="17" s="1" a="1"/>
  <c r="O740" i="17" s="1"/>
  <c r="K740" i="17"/>
  <c r="L740" i="17"/>
  <c r="M740" i="17" s="1"/>
  <c r="I741" i="17"/>
  <c r="N741" i="17" s="1" a="1"/>
  <c r="N741" i="17" s="1"/>
  <c r="J741" i="17"/>
  <c r="O741" i="17" s="1" a="1"/>
  <c r="O741" i="17" s="1"/>
  <c r="K741" i="17"/>
  <c r="L741" i="17"/>
  <c r="M741" i="17" s="1"/>
  <c r="I742" i="17"/>
  <c r="N742" i="17" s="1" a="1"/>
  <c r="N742" i="17" s="1"/>
  <c r="J742" i="17"/>
  <c r="O742" i="17" s="1" a="1"/>
  <c r="O742" i="17" s="1"/>
  <c r="K742" i="17"/>
  <c r="L742" i="17"/>
  <c r="M742" i="17" s="1"/>
  <c r="I743" i="17"/>
  <c r="N743" i="17" s="1" a="1"/>
  <c r="N743" i="17" s="1"/>
  <c r="J743" i="17"/>
  <c r="O743" i="17" s="1" a="1"/>
  <c r="O743" i="17" s="1"/>
  <c r="K743" i="17"/>
  <c r="L743" i="17"/>
  <c r="M743" i="17" s="1"/>
  <c r="I744" i="17"/>
  <c r="N744" i="17" s="1" a="1"/>
  <c r="N744" i="17" s="1"/>
  <c r="J744" i="17"/>
  <c r="O744" i="17" s="1" a="1"/>
  <c r="O744" i="17" s="1"/>
  <c r="K744" i="17"/>
  <c r="L744" i="17"/>
  <c r="M744" i="17" s="1"/>
  <c r="I745" i="17"/>
  <c r="N745" i="17" s="1" a="1"/>
  <c r="N745" i="17" s="1"/>
  <c r="J745" i="17"/>
  <c r="O745" i="17" s="1" a="1"/>
  <c r="O745" i="17" s="1"/>
  <c r="K745" i="17"/>
  <c r="L745" i="17"/>
  <c r="M745" i="17" s="1"/>
  <c r="I746" i="17"/>
  <c r="N746" i="17" s="1" a="1"/>
  <c r="N746" i="17" s="1"/>
  <c r="J746" i="17"/>
  <c r="O746" i="17" s="1" a="1"/>
  <c r="O746" i="17" s="1"/>
  <c r="K746" i="17"/>
  <c r="L746" i="17"/>
  <c r="M746" i="17" s="1"/>
  <c r="I747" i="17"/>
  <c r="N747" i="17" s="1" a="1"/>
  <c r="N747" i="17" s="1"/>
  <c r="J747" i="17"/>
  <c r="O747" i="17" s="1" a="1"/>
  <c r="O747" i="17" s="1"/>
  <c r="K747" i="17"/>
  <c r="L747" i="17"/>
  <c r="M747" i="17" s="1"/>
  <c r="I748" i="17"/>
  <c r="N748" i="17" s="1" a="1"/>
  <c r="N748" i="17" s="1"/>
  <c r="J748" i="17"/>
  <c r="O748" i="17" s="1" a="1"/>
  <c r="O748" i="17" s="1"/>
  <c r="K748" i="17"/>
  <c r="L748" i="17"/>
  <c r="M748" i="17" s="1"/>
  <c r="I749" i="17"/>
  <c r="N749" i="17" s="1" a="1"/>
  <c r="N749" i="17" s="1"/>
  <c r="J749" i="17"/>
  <c r="O749" i="17" s="1" a="1"/>
  <c r="O749" i="17" s="1"/>
  <c r="K749" i="17"/>
  <c r="L749" i="17"/>
  <c r="M749" i="17" s="1"/>
  <c r="I750" i="17"/>
  <c r="N750" i="17" s="1" a="1"/>
  <c r="N750" i="17" s="1"/>
  <c r="J750" i="17"/>
  <c r="O750" i="17" s="1" a="1"/>
  <c r="O750" i="17" s="1"/>
  <c r="K750" i="17"/>
  <c r="L750" i="17"/>
  <c r="M750" i="17" s="1"/>
  <c r="I751" i="17"/>
  <c r="N751" i="17" s="1" a="1"/>
  <c r="N751" i="17" s="1"/>
  <c r="J751" i="17"/>
  <c r="O751" i="17" s="1" a="1"/>
  <c r="O751" i="17" s="1"/>
  <c r="K751" i="17"/>
  <c r="L751" i="17"/>
  <c r="M751" i="17" s="1"/>
  <c r="I752" i="17"/>
  <c r="N752" i="17" s="1" a="1"/>
  <c r="N752" i="17" s="1"/>
  <c r="J752" i="17"/>
  <c r="O752" i="17" s="1" a="1"/>
  <c r="O752" i="17" s="1"/>
  <c r="K752" i="17"/>
  <c r="L752" i="17"/>
  <c r="M752" i="17" s="1"/>
  <c r="I753" i="17"/>
  <c r="N753" i="17" s="1" a="1"/>
  <c r="N753" i="17" s="1"/>
  <c r="J753" i="17"/>
  <c r="O753" i="17" s="1" a="1"/>
  <c r="O753" i="17" s="1"/>
  <c r="K753" i="17"/>
  <c r="L753" i="17"/>
  <c r="M753" i="17" s="1"/>
  <c r="I754" i="17"/>
  <c r="N754" i="17" s="1" a="1"/>
  <c r="N754" i="17" s="1"/>
  <c r="J754" i="17"/>
  <c r="O754" i="17" s="1" a="1"/>
  <c r="O754" i="17" s="1"/>
  <c r="K754" i="17"/>
  <c r="L754" i="17"/>
  <c r="M754" i="17" s="1"/>
  <c r="I755" i="17"/>
  <c r="N755" i="17" s="1" a="1"/>
  <c r="N755" i="17" s="1"/>
  <c r="J755" i="17"/>
  <c r="O755" i="17" s="1" a="1"/>
  <c r="O755" i="17" s="1"/>
  <c r="K755" i="17"/>
  <c r="L755" i="17"/>
  <c r="M755" i="17" s="1"/>
  <c r="I756" i="17"/>
  <c r="N756" i="17" s="1" a="1"/>
  <c r="N756" i="17" s="1"/>
  <c r="J756" i="17"/>
  <c r="O756" i="17" s="1" a="1"/>
  <c r="O756" i="17" s="1"/>
  <c r="K756" i="17"/>
  <c r="L756" i="17"/>
  <c r="M756" i="17" s="1"/>
  <c r="I757" i="17"/>
  <c r="N757" i="17" s="1" a="1"/>
  <c r="N757" i="17" s="1"/>
  <c r="J757" i="17"/>
  <c r="O757" i="17" s="1" a="1"/>
  <c r="O757" i="17" s="1"/>
  <c r="K757" i="17"/>
  <c r="L757" i="17"/>
  <c r="M757" i="17" s="1"/>
  <c r="I758" i="17"/>
  <c r="N758" i="17" s="1" a="1"/>
  <c r="N758" i="17" s="1"/>
  <c r="J758" i="17"/>
  <c r="O758" i="17" s="1" a="1"/>
  <c r="O758" i="17" s="1"/>
  <c r="K758" i="17"/>
  <c r="L758" i="17"/>
  <c r="M758" i="17" s="1"/>
  <c r="I759" i="17"/>
  <c r="N759" i="17" s="1" a="1"/>
  <c r="N759" i="17" s="1"/>
  <c r="J759" i="17"/>
  <c r="O759" i="17" s="1" a="1"/>
  <c r="O759" i="17" s="1"/>
  <c r="K759" i="17"/>
  <c r="L759" i="17"/>
  <c r="M759" i="17" s="1"/>
  <c r="I760" i="17"/>
  <c r="N760" i="17" s="1" a="1"/>
  <c r="N760" i="17" s="1"/>
  <c r="J760" i="17"/>
  <c r="O760" i="17" s="1" a="1"/>
  <c r="O760" i="17" s="1"/>
  <c r="K760" i="17"/>
  <c r="L760" i="17"/>
  <c r="M760" i="17" s="1"/>
  <c r="I761" i="17"/>
  <c r="N761" i="17" s="1" a="1"/>
  <c r="N761" i="17" s="1"/>
  <c r="J761" i="17"/>
  <c r="O761" i="17" s="1" a="1"/>
  <c r="O761" i="17" s="1"/>
  <c r="K761" i="17"/>
  <c r="L761" i="17"/>
  <c r="M761" i="17" s="1"/>
  <c r="I762" i="17"/>
  <c r="N762" i="17" s="1" a="1"/>
  <c r="N762" i="17" s="1"/>
  <c r="J762" i="17"/>
  <c r="O762" i="17" s="1" a="1"/>
  <c r="O762" i="17" s="1"/>
  <c r="K762" i="17"/>
  <c r="L762" i="17"/>
  <c r="M762" i="17" s="1"/>
  <c r="I763" i="17"/>
  <c r="N763" i="17" s="1" a="1"/>
  <c r="N763" i="17" s="1"/>
  <c r="J763" i="17"/>
  <c r="O763" i="17" s="1" a="1"/>
  <c r="O763" i="17" s="1"/>
  <c r="K763" i="17"/>
  <c r="L763" i="17"/>
  <c r="M763" i="17" s="1"/>
  <c r="I764" i="17"/>
  <c r="N764" i="17" s="1" a="1"/>
  <c r="N764" i="17" s="1"/>
  <c r="J764" i="17"/>
  <c r="O764" i="17" s="1" a="1"/>
  <c r="O764" i="17" s="1"/>
  <c r="K764" i="17"/>
  <c r="L764" i="17"/>
  <c r="M764" i="17" s="1"/>
  <c r="I765" i="17"/>
  <c r="N765" i="17" s="1" a="1"/>
  <c r="N765" i="17" s="1"/>
  <c r="J765" i="17"/>
  <c r="O765" i="17" s="1" a="1"/>
  <c r="O765" i="17" s="1"/>
  <c r="K765" i="17"/>
  <c r="L765" i="17"/>
  <c r="M765" i="17" s="1"/>
  <c r="I766" i="17"/>
  <c r="N766" i="17" s="1" a="1"/>
  <c r="N766" i="17" s="1"/>
  <c r="J766" i="17"/>
  <c r="O766" i="17" s="1" a="1"/>
  <c r="O766" i="17" s="1"/>
  <c r="K766" i="17"/>
  <c r="L766" i="17"/>
  <c r="M766" i="17" s="1"/>
  <c r="I767" i="17"/>
  <c r="N767" i="17" s="1" a="1"/>
  <c r="N767" i="17" s="1"/>
  <c r="J767" i="17"/>
  <c r="O767" i="17" s="1" a="1"/>
  <c r="O767" i="17" s="1"/>
  <c r="K767" i="17"/>
  <c r="L767" i="17"/>
  <c r="M767" i="17" s="1"/>
  <c r="I768" i="17"/>
  <c r="N768" i="17" s="1" a="1"/>
  <c r="N768" i="17" s="1"/>
  <c r="J768" i="17"/>
  <c r="O768" i="17" s="1" a="1"/>
  <c r="O768" i="17" s="1"/>
  <c r="K768" i="17"/>
  <c r="L768" i="17"/>
  <c r="M768" i="17" s="1"/>
  <c r="I769" i="17"/>
  <c r="N769" i="17" s="1" a="1"/>
  <c r="N769" i="17" s="1"/>
  <c r="J769" i="17"/>
  <c r="O769" i="17" s="1" a="1"/>
  <c r="O769" i="17" s="1"/>
  <c r="K769" i="17"/>
  <c r="L769" i="17"/>
  <c r="M769" i="17" s="1"/>
  <c r="I770" i="17"/>
  <c r="N770" i="17" s="1" a="1"/>
  <c r="N770" i="17" s="1"/>
  <c r="J770" i="17"/>
  <c r="O770" i="17" s="1" a="1"/>
  <c r="O770" i="17" s="1"/>
  <c r="K770" i="17"/>
  <c r="L770" i="17"/>
  <c r="M770" i="17" s="1"/>
  <c r="I771" i="17"/>
  <c r="N771" i="17" s="1" a="1"/>
  <c r="N771" i="17" s="1"/>
  <c r="J771" i="17"/>
  <c r="O771" i="17" s="1" a="1"/>
  <c r="O771" i="17" s="1"/>
  <c r="K771" i="17"/>
  <c r="L771" i="17"/>
  <c r="M771" i="17" s="1"/>
  <c r="I772" i="17"/>
  <c r="N772" i="17" s="1" a="1"/>
  <c r="N772" i="17" s="1"/>
  <c r="J772" i="17"/>
  <c r="O772" i="17" s="1" a="1"/>
  <c r="O772" i="17" s="1"/>
  <c r="K772" i="17"/>
  <c r="L772" i="17"/>
  <c r="M772" i="17" s="1"/>
  <c r="I773" i="17"/>
  <c r="N773" i="17" s="1" a="1"/>
  <c r="N773" i="17" s="1"/>
  <c r="J773" i="17"/>
  <c r="O773" i="17" s="1" a="1"/>
  <c r="O773" i="17" s="1"/>
  <c r="K773" i="17"/>
  <c r="L773" i="17"/>
  <c r="M773" i="17" s="1"/>
  <c r="I774" i="17"/>
  <c r="N774" i="17" s="1" a="1"/>
  <c r="N774" i="17" s="1"/>
  <c r="J774" i="17"/>
  <c r="O774" i="17" s="1" a="1"/>
  <c r="O774" i="17" s="1"/>
  <c r="K774" i="17"/>
  <c r="L774" i="17"/>
  <c r="M774" i="17" s="1"/>
  <c r="I775" i="17"/>
  <c r="N775" i="17" s="1" a="1"/>
  <c r="N775" i="17" s="1"/>
  <c r="J775" i="17"/>
  <c r="O775" i="17" s="1" a="1"/>
  <c r="O775" i="17" s="1"/>
  <c r="K775" i="17"/>
  <c r="L775" i="17"/>
  <c r="M775" i="17" s="1"/>
  <c r="I776" i="17"/>
  <c r="N776" i="17" s="1" a="1"/>
  <c r="N776" i="17" s="1"/>
  <c r="J776" i="17"/>
  <c r="O776" i="17" s="1" a="1"/>
  <c r="O776" i="17" s="1"/>
  <c r="K776" i="17"/>
  <c r="L776" i="17"/>
  <c r="M776" i="17" s="1"/>
  <c r="I777" i="17"/>
  <c r="N777" i="17" s="1" a="1"/>
  <c r="N777" i="17" s="1"/>
  <c r="J777" i="17"/>
  <c r="O777" i="17" s="1" a="1"/>
  <c r="O777" i="17" s="1"/>
  <c r="K777" i="17"/>
  <c r="L777" i="17"/>
  <c r="M777" i="17" s="1"/>
  <c r="I778" i="17"/>
  <c r="N778" i="17" s="1" a="1"/>
  <c r="N778" i="17" s="1"/>
  <c r="J778" i="17"/>
  <c r="O778" i="17" s="1" a="1"/>
  <c r="O778" i="17" s="1"/>
  <c r="K778" i="17"/>
  <c r="L778" i="17"/>
  <c r="M778" i="17" s="1"/>
  <c r="I779" i="17"/>
  <c r="N779" i="17" s="1" a="1"/>
  <c r="N779" i="17" s="1"/>
  <c r="J779" i="17"/>
  <c r="O779" i="17" s="1" a="1"/>
  <c r="O779" i="17" s="1"/>
  <c r="K779" i="17"/>
  <c r="L779" i="17"/>
  <c r="M779" i="17" s="1"/>
  <c r="I780" i="17"/>
  <c r="N780" i="17" s="1" a="1"/>
  <c r="N780" i="17" s="1"/>
  <c r="J780" i="17"/>
  <c r="O780" i="17" s="1" a="1"/>
  <c r="O780" i="17" s="1"/>
  <c r="K780" i="17"/>
  <c r="L780" i="17"/>
  <c r="M780" i="17" s="1"/>
  <c r="I781" i="17"/>
  <c r="N781" i="17" s="1" a="1"/>
  <c r="N781" i="17" s="1"/>
  <c r="J781" i="17"/>
  <c r="O781" i="17" s="1" a="1"/>
  <c r="O781" i="17" s="1"/>
  <c r="K781" i="17"/>
  <c r="L781" i="17"/>
  <c r="M781" i="17" s="1"/>
  <c r="I782" i="17"/>
  <c r="N782" i="17" s="1" a="1"/>
  <c r="N782" i="17" s="1"/>
  <c r="J782" i="17"/>
  <c r="O782" i="17" s="1" a="1"/>
  <c r="O782" i="17" s="1"/>
  <c r="K782" i="17"/>
  <c r="L782" i="17"/>
  <c r="M782" i="17" s="1"/>
  <c r="I783" i="17"/>
  <c r="N783" i="17" s="1" a="1"/>
  <c r="N783" i="17" s="1"/>
  <c r="J783" i="17"/>
  <c r="O783" i="17" s="1" a="1"/>
  <c r="O783" i="17" s="1"/>
  <c r="K783" i="17"/>
  <c r="L783" i="17"/>
  <c r="M783" i="17" s="1"/>
  <c r="I784" i="17"/>
  <c r="N784" i="17" s="1" a="1"/>
  <c r="N784" i="17" s="1"/>
  <c r="J784" i="17"/>
  <c r="O784" i="17" s="1" a="1"/>
  <c r="O784" i="17" s="1"/>
  <c r="K784" i="17"/>
  <c r="L784" i="17"/>
  <c r="M784" i="17" s="1"/>
  <c r="I785" i="17"/>
  <c r="N785" i="17" s="1" a="1"/>
  <c r="N785" i="17" s="1"/>
  <c r="J785" i="17"/>
  <c r="O785" i="17" s="1" a="1"/>
  <c r="O785" i="17" s="1"/>
  <c r="K785" i="17"/>
  <c r="L785" i="17"/>
  <c r="M785" i="17" s="1"/>
  <c r="I786" i="17"/>
  <c r="N786" i="17" s="1" a="1"/>
  <c r="N786" i="17" s="1"/>
  <c r="J786" i="17"/>
  <c r="O786" i="17" s="1" a="1"/>
  <c r="O786" i="17" s="1"/>
  <c r="K786" i="17"/>
  <c r="L786" i="17"/>
  <c r="M786" i="17" s="1"/>
  <c r="I787" i="17"/>
  <c r="N787" i="17" s="1" a="1"/>
  <c r="N787" i="17" s="1"/>
  <c r="J787" i="17"/>
  <c r="O787" i="17" s="1" a="1"/>
  <c r="O787" i="17" s="1"/>
  <c r="K787" i="17"/>
  <c r="L787" i="17"/>
  <c r="M787" i="17" s="1"/>
  <c r="I788" i="17"/>
  <c r="N788" i="17" s="1" a="1"/>
  <c r="N788" i="17" s="1"/>
  <c r="J788" i="17"/>
  <c r="O788" i="17" s="1" a="1"/>
  <c r="O788" i="17" s="1"/>
  <c r="K788" i="17"/>
  <c r="L788" i="17"/>
  <c r="M788" i="17" s="1"/>
  <c r="I789" i="17"/>
  <c r="N789" i="17" s="1" a="1"/>
  <c r="N789" i="17" s="1"/>
  <c r="J789" i="17"/>
  <c r="O789" i="17" s="1" a="1"/>
  <c r="O789" i="17" s="1"/>
  <c r="K789" i="17"/>
  <c r="L789" i="17"/>
  <c r="M789" i="17" s="1"/>
  <c r="I790" i="17"/>
  <c r="N790" i="17" s="1" a="1"/>
  <c r="N790" i="17" s="1"/>
  <c r="J790" i="17"/>
  <c r="O790" i="17" s="1" a="1"/>
  <c r="O790" i="17" s="1"/>
  <c r="K790" i="17"/>
  <c r="L790" i="17"/>
  <c r="M790" i="17" s="1"/>
  <c r="I791" i="17"/>
  <c r="N791" i="17" s="1" a="1"/>
  <c r="N791" i="17" s="1"/>
  <c r="J791" i="17"/>
  <c r="O791" i="17" s="1" a="1"/>
  <c r="O791" i="17" s="1"/>
  <c r="K791" i="17"/>
  <c r="L791" i="17"/>
  <c r="M791" i="17" s="1"/>
  <c r="I792" i="17"/>
  <c r="N792" i="17" s="1" a="1"/>
  <c r="N792" i="17" s="1"/>
  <c r="J792" i="17"/>
  <c r="O792" i="17" s="1" a="1"/>
  <c r="O792" i="17" s="1"/>
  <c r="K792" i="17"/>
  <c r="L792" i="17"/>
  <c r="M792" i="17" s="1"/>
  <c r="I793" i="17"/>
  <c r="N793" i="17" s="1" a="1"/>
  <c r="N793" i="17" s="1"/>
  <c r="J793" i="17"/>
  <c r="O793" i="17" s="1" a="1"/>
  <c r="O793" i="17" s="1"/>
  <c r="K793" i="17"/>
  <c r="L793" i="17"/>
  <c r="M793" i="17" s="1"/>
  <c r="I794" i="17"/>
  <c r="N794" i="17" s="1" a="1"/>
  <c r="N794" i="17" s="1"/>
  <c r="J794" i="17"/>
  <c r="O794" i="17" s="1" a="1"/>
  <c r="O794" i="17" s="1"/>
  <c r="K794" i="17"/>
  <c r="L794" i="17"/>
  <c r="M794" i="17" s="1"/>
  <c r="I795" i="17"/>
  <c r="N795" i="17" s="1" a="1"/>
  <c r="N795" i="17" s="1"/>
  <c r="J795" i="17"/>
  <c r="O795" i="17" s="1" a="1"/>
  <c r="O795" i="17" s="1"/>
  <c r="K795" i="17"/>
  <c r="L795" i="17"/>
  <c r="M795" i="17" s="1"/>
  <c r="I796" i="17"/>
  <c r="N796" i="17" s="1" a="1"/>
  <c r="N796" i="17" s="1"/>
  <c r="J796" i="17"/>
  <c r="O796" i="17" s="1" a="1"/>
  <c r="O796" i="17" s="1"/>
  <c r="K796" i="17"/>
  <c r="L796" i="17"/>
  <c r="M796" i="17" s="1"/>
  <c r="I797" i="17"/>
  <c r="N797" i="17" s="1" a="1"/>
  <c r="N797" i="17" s="1"/>
  <c r="J797" i="17"/>
  <c r="O797" i="17" s="1" a="1"/>
  <c r="O797" i="17" s="1"/>
  <c r="K797" i="17"/>
  <c r="L797" i="17"/>
  <c r="M797" i="17" s="1"/>
  <c r="I798" i="17"/>
  <c r="N798" i="17" s="1" a="1"/>
  <c r="N798" i="17" s="1"/>
  <c r="J798" i="17"/>
  <c r="O798" i="17" s="1" a="1"/>
  <c r="O798" i="17" s="1"/>
  <c r="K798" i="17"/>
  <c r="L798" i="17"/>
  <c r="M798" i="17" s="1"/>
  <c r="I799" i="17"/>
  <c r="N799" i="17" s="1" a="1"/>
  <c r="N799" i="17" s="1"/>
  <c r="J799" i="17"/>
  <c r="O799" i="17" s="1" a="1"/>
  <c r="O799" i="17" s="1"/>
  <c r="K799" i="17"/>
  <c r="L799" i="17"/>
  <c r="M799" i="17" s="1"/>
  <c r="I800" i="17"/>
  <c r="N800" i="17" s="1" a="1"/>
  <c r="N800" i="17" s="1"/>
  <c r="J800" i="17"/>
  <c r="O800" i="17" s="1" a="1"/>
  <c r="O800" i="17" s="1"/>
  <c r="K800" i="17"/>
  <c r="L800" i="17"/>
  <c r="M800" i="17" s="1"/>
  <c r="I801" i="17"/>
  <c r="N801" i="17" s="1" a="1"/>
  <c r="N801" i="17" s="1"/>
  <c r="J801" i="17"/>
  <c r="O801" i="17" s="1" a="1"/>
  <c r="O801" i="17" s="1"/>
  <c r="K801" i="17"/>
  <c r="L801" i="17"/>
  <c r="M801" i="17" s="1"/>
  <c r="I802" i="17"/>
  <c r="N802" i="17" s="1" a="1"/>
  <c r="N802" i="17" s="1"/>
  <c r="J802" i="17"/>
  <c r="O802" i="17" s="1" a="1"/>
  <c r="O802" i="17" s="1"/>
  <c r="K802" i="17"/>
  <c r="L802" i="17"/>
  <c r="M802" i="17" s="1"/>
  <c r="I803" i="17"/>
  <c r="N803" i="17" s="1" a="1"/>
  <c r="N803" i="17" s="1"/>
  <c r="J803" i="17"/>
  <c r="O803" i="17" s="1" a="1"/>
  <c r="O803" i="17" s="1"/>
  <c r="K803" i="17"/>
  <c r="L803" i="17"/>
  <c r="M803" i="17" s="1"/>
  <c r="I804" i="17"/>
  <c r="N804" i="17" s="1" a="1"/>
  <c r="N804" i="17" s="1"/>
  <c r="J804" i="17"/>
  <c r="O804" i="17" s="1" a="1"/>
  <c r="O804" i="17" s="1"/>
  <c r="K804" i="17"/>
  <c r="L804" i="17"/>
  <c r="M804" i="17" s="1"/>
  <c r="I805" i="17"/>
  <c r="N805" i="17" s="1" a="1"/>
  <c r="N805" i="17" s="1"/>
  <c r="J805" i="17"/>
  <c r="O805" i="17" s="1" a="1"/>
  <c r="O805" i="17" s="1"/>
  <c r="K805" i="17"/>
  <c r="L805" i="17"/>
  <c r="M805" i="17" s="1"/>
  <c r="I806" i="17"/>
  <c r="N806" i="17" s="1" a="1"/>
  <c r="N806" i="17" s="1"/>
  <c r="J806" i="17"/>
  <c r="O806" i="17" s="1" a="1"/>
  <c r="O806" i="17" s="1"/>
  <c r="K806" i="17"/>
  <c r="L806" i="17"/>
  <c r="M806" i="17" s="1"/>
  <c r="I807" i="17"/>
  <c r="N807" i="17" s="1" a="1"/>
  <c r="N807" i="17" s="1"/>
  <c r="J807" i="17"/>
  <c r="O807" i="17" s="1" a="1"/>
  <c r="O807" i="17" s="1"/>
  <c r="K807" i="17"/>
  <c r="L807" i="17"/>
  <c r="M807" i="17" s="1"/>
  <c r="I808" i="17"/>
  <c r="N808" i="17" s="1" a="1"/>
  <c r="N808" i="17" s="1"/>
  <c r="J808" i="17"/>
  <c r="O808" i="17" s="1" a="1"/>
  <c r="O808" i="17" s="1"/>
  <c r="K808" i="17"/>
  <c r="L808" i="17"/>
  <c r="M808" i="17" s="1"/>
  <c r="I809" i="17"/>
  <c r="N809" i="17" s="1" a="1"/>
  <c r="N809" i="17" s="1"/>
  <c r="J809" i="17"/>
  <c r="O809" i="17" s="1" a="1"/>
  <c r="O809" i="17" s="1"/>
  <c r="K809" i="17"/>
  <c r="L809" i="17"/>
  <c r="M809" i="17" s="1"/>
  <c r="I810" i="17"/>
  <c r="N810" i="17" s="1" a="1"/>
  <c r="N810" i="17" s="1"/>
  <c r="J810" i="17"/>
  <c r="O810" i="17" s="1" a="1"/>
  <c r="O810" i="17" s="1"/>
  <c r="K810" i="17"/>
  <c r="L810" i="17"/>
  <c r="M810" i="17" s="1"/>
  <c r="I811" i="17"/>
  <c r="N811" i="17" s="1" a="1"/>
  <c r="N811" i="17" s="1"/>
  <c r="J811" i="17"/>
  <c r="O811" i="17" s="1" a="1"/>
  <c r="O811" i="17" s="1"/>
  <c r="K811" i="17"/>
  <c r="L811" i="17"/>
  <c r="M811" i="17" s="1"/>
  <c r="I812" i="17"/>
  <c r="N812" i="17" s="1" a="1"/>
  <c r="N812" i="17" s="1"/>
  <c r="J812" i="17"/>
  <c r="O812" i="17" s="1" a="1"/>
  <c r="O812" i="17" s="1"/>
  <c r="K812" i="17"/>
  <c r="L812" i="17"/>
  <c r="M812" i="17" s="1"/>
  <c r="I813" i="17"/>
  <c r="N813" i="17" s="1" a="1"/>
  <c r="N813" i="17" s="1"/>
  <c r="J813" i="17"/>
  <c r="O813" i="17" s="1" a="1"/>
  <c r="O813" i="17" s="1"/>
  <c r="K813" i="17"/>
  <c r="L813" i="17"/>
  <c r="M813" i="17" s="1"/>
  <c r="I814" i="17"/>
  <c r="N814" i="17" s="1" a="1"/>
  <c r="N814" i="17" s="1"/>
  <c r="J814" i="17"/>
  <c r="O814" i="17" s="1" a="1"/>
  <c r="O814" i="17" s="1"/>
  <c r="K814" i="17"/>
  <c r="L814" i="17"/>
  <c r="M814" i="17" s="1"/>
  <c r="I815" i="17"/>
  <c r="N815" i="17" s="1" a="1"/>
  <c r="N815" i="17" s="1"/>
  <c r="J815" i="17"/>
  <c r="O815" i="17" s="1" a="1"/>
  <c r="O815" i="17" s="1"/>
  <c r="K815" i="17"/>
  <c r="L815" i="17"/>
  <c r="M815" i="17" s="1"/>
  <c r="I816" i="17"/>
  <c r="N816" i="17" s="1" a="1"/>
  <c r="N816" i="17" s="1"/>
  <c r="J816" i="17"/>
  <c r="O816" i="17" s="1" a="1"/>
  <c r="O816" i="17" s="1"/>
  <c r="K816" i="17"/>
  <c r="L816" i="17"/>
  <c r="M816" i="17" s="1"/>
  <c r="I817" i="17"/>
  <c r="N817" i="17" s="1" a="1"/>
  <c r="N817" i="17" s="1"/>
  <c r="J817" i="17"/>
  <c r="O817" i="17" s="1" a="1"/>
  <c r="O817" i="17" s="1"/>
  <c r="K817" i="17"/>
  <c r="L817" i="17"/>
  <c r="M817" i="17" s="1"/>
  <c r="I818" i="17"/>
  <c r="N818" i="17" s="1" a="1"/>
  <c r="N818" i="17" s="1"/>
  <c r="J818" i="17"/>
  <c r="O818" i="17" s="1" a="1"/>
  <c r="O818" i="17" s="1"/>
  <c r="K818" i="17"/>
  <c r="L818" i="17"/>
  <c r="M818" i="17" s="1"/>
  <c r="I819" i="17"/>
  <c r="N819" i="17" s="1" a="1"/>
  <c r="N819" i="17" s="1"/>
  <c r="J819" i="17"/>
  <c r="O819" i="17" s="1" a="1"/>
  <c r="O819" i="17" s="1"/>
  <c r="K819" i="17"/>
  <c r="L819" i="17"/>
  <c r="M819" i="17" s="1"/>
  <c r="I820" i="17"/>
  <c r="N820" i="17" s="1" a="1"/>
  <c r="N820" i="17" s="1"/>
  <c r="J820" i="17"/>
  <c r="O820" i="17" s="1" a="1"/>
  <c r="O820" i="17" s="1"/>
  <c r="K820" i="17"/>
  <c r="L820" i="17"/>
  <c r="M820" i="17" s="1"/>
  <c r="I821" i="17"/>
  <c r="N821" i="17" s="1" a="1"/>
  <c r="N821" i="17" s="1"/>
  <c r="J821" i="17"/>
  <c r="O821" i="17" s="1" a="1"/>
  <c r="O821" i="17" s="1"/>
  <c r="K821" i="17"/>
  <c r="L821" i="17"/>
  <c r="M821" i="17" s="1"/>
  <c r="I822" i="17"/>
  <c r="N822" i="17" s="1" a="1"/>
  <c r="N822" i="17" s="1"/>
  <c r="J822" i="17"/>
  <c r="O822" i="17" s="1" a="1"/>
  <c r="O822" i="17" s="1"/>
  <c r="K822" i="17"/>
  <c r="L822" i="17"/>
  <c r="M822" i="17" s="1"/>
  <c r="I823" i="17"/>
  <c r="N823" i="17" s="1" a="1"/>
  <c r="N823" i="17" s="1"/>
  <c r="J823" i="17"/>
  <c r="O823" i="17" s="1" a="1"/>
  <c r="O823" i="17" s="1"/>
  <c r="K823" i="17"/>
  <c r="L823" i="17"/>
  <c r="M823" i="17" s="1"/>
  <c r="I824" i="17"/>
  <c r="N824" i="17" s="1" a="1"/>
  <c r="N824" i="17" s="1"/>
  <c r="J824" i="17"/>
  <c r="O824" i="17" s="1" a="1"/>
  <c r="O824" i="17" s="1"/>
  <c r="K824" i="17"/>
  <c r="L824" i="17"/>
  <c r="M824" i="17" s="1"/>
  <c r="I825" i="17"/>
  <c r="N825" i="17" s="1" a="1"/>
  <c r="N825" i="17" s="1"/>
  <c r="J825" i="17"/>
  <c r="O825" i="17" s="1" a="1"/>
  <c r="O825" i="17" s="1"/>
  <c r="K825" i="17"/>
  <c r="L825" i="17"/>
  <c r="M825" i="17" s="1"/>
  <c r="I826" i="17"/>
  <c r="N826" i="17" s="1" a="1"/>
  <c r="N826" i="17" s="1"/>
  <c r="J826" i="17"/>
  <c r="O826" i="17" s="1" a="1"/>
  <c r="O826" i="17" s="1"/>
  <c r="K826" i="17"/>
  <c r="L826" i="17"/>
  <c r="M826" i="17" s="1"/>
  <c r="I827" i="17"/>
  <c r="N827" i="17" s="1" a="1"/>
  <c r="N827" i="17" s="1"/>
  <c r="J827" i="17"/>
  <c r="O827" i="17" s="1" a="1"/>
  <c r="O827" i="17" s="1"/>
  <c r="K827" i="17"/>
  <c r="L827" i="17"/>
  <c r="M827" i="17" s="1"/>
  <c r="I828" i="17"/>
  <c r="N828" i="17" s="1" a="1"/>
  <c r="N828" i="17" s="1"/>
  <c r="J828" i="17"/>
  <c r="O828" i="17" s="1" a="1"/>
  <c r="O828" i="17" s="1"/>
  <c r="K828" i="17"/>
  <c r="L828" i="17"/>
  <c r="M828" i="17" s="1"/>
  <c r="I829" i="17"/>
  <c r="N829" i="17" s="1" a="1"/>
  <c r="N829" i="17" s="1"/>
  <c r="J829" i="17"/>
  <c r="O829" i="17" s="1" a="1"/>
  <c r="O829" i="17" s="1"/>
  <c r="K829" i="17"/>
  <c r="L829" i="17"/>
  <c r="M829" i="17" s="1"/>
  <c r="I830" i="17"/>
  <c r="N830" i="17" s="1" a="1"/>
  <c r="N830" i="17" s="1"/>
  <c r="J830" i="17"/>
  <c r="O830" i="17" s="1" a="1"/>
  <c r="O830" i="17" s="1"/>
  <c r="K830" i="17"/>
  <c r="L830" i="17"/>
  <c r="M830" i="17" s="1"/>
  <c r="I831" i="17"/>
  <c r="N831" i="17" s="1" a="1"/>
  <c r="N831" i="17" s="1"/>
  <c r="J831" i="17"/>
  <c r="O831" i="17" s="1" a="1"/>
  <c r="O831" i="17" s="1"/>
  <c r="K831" i="17"/>
  <c r="L831" i="17"/>
  <c r="M831" i="17" s="1"/>
  <c r="I832" i="17"/>
  <c r="N832" i="17" s="1" a="1"/>
  <c r="N832" i="17" s="1"/>
  <c r="J832" i="17"/>
  <c r="O832" i="17" s="1" a="1"/>
  <c r="O832" i="17" s="1"/>
  <c r="K832" i="17"/>
  <c r="L832" i="17"/>
  <c r="M832" i="17" s="1"/>
  <c r="I833" i="17"/>
  <c r="N833" i="17" s="1" a="1"/>
  <c r="N833" i="17" s="1"/>
  <c r="J833" i="17"/>
  <c r="O833" i="17" s="1" a="1"/>
  <c r="O833" i="17" s="1"/>
  <c r="K833" i="17"/>
  <c r="L833" i="17"/>
  <c r="M833" i="17" s="1"/>
  <c r="I834" i="17"/>
  <c r="N834" i="17" s="1" a="1"/>
  <c r="N834" i="17" s="1"/>
  <c r="J834" i="17"/>
  <c r="O834" i="17" s="1" a="1"/>
  <c r="O834" i="17" s="1"/>
  <c r="K834" i="17"/>
  <c r="L834" i="17"/>
  <c r="M834" i="17" s="1"/>
  <c r="I835" i="17"/>
  <c r="N835" i="17" s="1" a="1"/>
  <c r="N835" i="17" s="1"/>
  <c r="J835" i="17"/>
  <c r="O835" i="17" s="1" a="1"/>
  <c r="O835" i="17" s="1"/>
  <c r="K835" i="17"/>
  <c r="L835" i="17"/>
  <c r="M835" i="17" s="1"/>
  <c r="I836" i="17"/>
  <c r="N836" i="17" s="1" a="1"/>
  <c r="N836" i="17" s="1"/>
  <c r="J836" i="17"/>
  <c r="O836" i="17" s="1" a="1"/>
  <c r="O836" i="17" s="1"/>
  <c r="K836" i="17"/>
  <c r="L836" i="17"/>
  <c r="M836" i="17" s="1"/>
  <c r="I837" i="17"/>
  <c r="N837" i="17" s="1" a="1"/>
  <c r="N837" i="17" s="1"/>
  <c r="J837" i="17"/>
  <c r="O837" i="17" s="1" a="1"/>
  <c r="O837" i="17" s="1"/>
  <c r="K837" i="17"/>
  <c r="L837" i="17"/>
  <c r="M837" i="17" s="1"/>
  <c r="I838" i="17"/>
  <c r="N838" i="17" s="1" a="1"/>
  <c r="N838" i="17" s="1"/>
  <c r="J838" i="17"/>
  <c r="O838" i="17" s="1" a="1"/>
  <c r="O838" i="17" s="1"/>
  <c r="K838" i="17"/>
  <c r="L838" i="17"/>
  <c r="M838" i="17" s="1"/>
  <c r="I839" i="17"/>
  <c r="N839" i="17" s="1" a="1"/>
  <c r="N839" i="17" s="1"/>
  <c r="J839" i="17"/>
  <c r="O839" i="17" s="1" a="1"/>
  <c r="O839" i="17" s="1"/>
  <c r="K839" i="17"/>
  <c r="L839" i="17"/>
  <c r="M839" i="17" s="1"/>
  <c r="I840" i="17"/>
  <c r="N840" i="17" s="1" a="1"/>
  <c r="N840" i="17" s="1"/>
  <c r="J840" i="17"/>
  <c r="O840" i="17" s="1" a="1"/>
  <c r="O840" i="17" s="1"/>
  <c r="K840" i="17"/>
  <c r="L840" i="17"/>
  <c r="M840" i="17" s="1"/>
  <c r="I841" i="17"/>
  <c r="N841" i="17" s="1" a="1"/>
  <c r="N841" i="17" s="1"/>
  <c r="J841" i="17"/>
  <c r="O841" i="17" s="1" a="1"/>
  <c r="O841" i="17" s="1"/>
  <c r="K841" i="17"/>
  <c r="L841" i="17"/>
  <c r="M841" i="17" s="1"/>
  <c r="I842" i="17"/>
  <c r="N842" i="17" s="1" a="1"/>
  <c r="N842" i="17" s="1"/>
  <c r="J842" i="17"/>
  <c r="O842" i="17" s="1" a="1"/>
  <c r="O842" i="17" s="1"/>
  <c r="K842" i="17"/>
  <c r="L842" i="17"/>
  <c r="M842" i="17" s="1"/>
  <c r="I843" i="17"/>
  <c r="N843" i="17" s="1" a="1"/>
  <c r="N843" i="17" s="1"/>
  <c r="J843" i="17"/>
  <c r="O843" i="17" s="1" a="1"/>
  <c r="O843" i="17" s="1"/>
  <c r="K843" i="17"/>
  <c r="L843" i="17"/>
  <c r="M843" i="17" s="1"/>
  <c r="I844" i="17"/>
  <c r="N844" i="17" s="1" a="1"/>
  <c r="N844" i="17" s="1"/>
  <c r="J844" i="17"/>
  <c r="O844" i="17" s="1" a="1"/>
  <c r="O844" i="17" s="1"/>
  <c r="K844" i="17"/>
  <c r="L844" i="17"/>
  <c r="M844" i="17" s="1"/>
  <c r="I845" i="17"/>
  <c r="N845" i="17" s="1" a="1"/>
  <c r="N845" i="17" s="1"/>
  <c r="J845" i="17"/>
  <c r="O845" i="17" s="1" a="1"/>
  <c r="O845" i="17" s="1"/>
  <c r="K845" i="17"/>
  <c r="L845" i="17"/>
  <c r="M845" i="17" s="1"/>
  <c r="I846" i="17"/>
  <c r="N846" i="17" s="1" a="1"/>
  <c r="N846" i="17" s="1"/>
  <c r="J846" i="17"/>
  <c r="O846" i="17" s="1" a="1"/>
  <c r="O846" i="17" s="1"/>
  <c r="K846" i="17"/>
  <c r="L846" i="17"/>
  <c r="M846" i="17" s="1"/>
  <c r="I847" i="17"/>
  <c r="N847" i="17" s="1" a="1"/>
  <c r="N847" i="17" s="1"/>
  <c r="J847" i="17"/>
  <c r="O847" i="17" s="1" a="1"/>
  <c r="O847" i="17" s="1"/>
  <c r="K847" i="17"/>
  <c r="L847" i="17"/>
  <c r="M847" i="17" s="1"/>
  <c r="I848" i="17"/>
  <c r="N848" i="17" s="1" a="1"/>
  <c r="N848" i="17" s="1"/>
  <c r="J848" i="17"/>
  <c r="O848" i="17" s="1" a="1"/>
  <c r="O848" i="17" s="1"/>
  <c r="K848" i="17"/>
  <c r="L848" i="17"/>
  <c r="M848" i="17" s="1"/>
  <c r="I849" i="17"/>
  <c r="N849" i="17" s="1" a="1"/>
  <c r="N849" i="17" s="1"/>
  <c r="J849" i="17"/>
  <c r="O849" i="17" s="1" a="1"/>
  <c r="O849" i="17" s="1"/>
  <c r="K849" i="17"/>
  <c r="L849" i="17"/>
  <c r="M849" i="17" s="1"/>
  <c r="I850" i="17"/>
  <c r="N850" i="17" s="1" a="1"/>
  <c r="N850" i="17" s="1"/>
  <c r="J850" i="17"/>
  <c r="O850" i="17" s="1" a="1"/>
  <c r="O850" i="17" s="1"/>
  <c r="K850" i="17"/>
  <c r="L850" i="17"/>
  <c r="M850" i="17" s="1"/>
  <c r="I851" i="17"/>
  <c r="N851" i="17" s="1" a="1"/>
  <c r="N851" i="17" s="1"/>
  <c r="J851" i="17"/>
  <c r="O851" i="17" s="1" a="1"/>
  <c r="O851" i="17" s="1"/>
  <c r="K851" i="17"/>
  <c r="L851" i="17"/>
  <c r="M851" i="17" s="1"/>
  <c r="I852" i="17"/>
  <c r="N852" i="17" s="1" a="1"/>
  <c r="N852" i="17" s="1"/>
  <c r="J852" i="17"/>
  <c r="O852" i="17" s="1" a="1"/>
  <c r="O852" i="17" s="1"/>
  <c r="K852" i="17"/>
  <c r="L852" i="17"/>
  <c r="M852" i="17" s="1"/>
  <c r="I853" i="17"/>
  <c r="N853" i="17" s="1" a="1"/>
  <c r="N853" i="17" s="1"/>
  <c r="J853" i="17"/>
  <c r="O853" i="17" s="1" a="1"/>
  <c r="O853" i="17" s="1"/>
  <c r="K853" i="17"/>
  <c r="L853" i="17"/>
  <c r="M853" i="17" s="1"/>
  <c r="I854" i="17"/>
  <c r="N854" i="17" s="1" a="1"/>
  <c r="N854" i="17" s="1"/>
  <c r="J854" i="17"/>
  <c r="O854" i="17" s="1" a="1"/>
  <c r="O854" i="17" s="1"/>
  <c r="K854" i="17"/>
  <c r="L854" i="17"/>
  <c r="M854" i="17" s="1"/>
  <c r="I855" i="17"/>
  <c r="N855" i="17" s="1" a="1"/>
  <c r="N855" i="17" s="1"/>
  <c r="J855" i="17"/>
  <c r="O855" i="17" s="1" a="1"/>
  <c r="O855" i="17" s="1"/>
  <c r="K855" i="17"/>
  <c r="L855" i="17"/>
  <c r="M855" i="17" s="1"/>
  <c r="I856" i="17"/>
  <c r="N856" i="17" s="1" a="1"/>
  <c r="N856" i="17" s="1"/>
  <c r="J856" i="17"/>
  <c r="O856" i="17" s="1" a="1"/>
  <c r="O856" i="17" s="1"/>
  <c r="K856" i="17"/>
  <c r="L856" i="17"/>
  <c r="M856" i="17" s="1"/>
  <c r="I857" i="17"/>
  <c r="N857" i="17" s="1" a="1"/>
  <c r="N857" i="17" s="1"/>
  <c r="J857" i="17"/>
  <c r="O857" i="17" s="1" a="1"/>
  <c r="O857" i="17" s="1"/>
  <c r="K857" i="17"/>
  <c r="L857" i="17"/>
  <c r="M857" i="17" s="1"/>
  <c r="I858" i="17"/>
  <c r="N858" i="17" s="1" a="1"/>
  <c r="N858" i="17" s="1"/>
  <c r="J858" i="17"/>
  <c r="O858" i="17" s="1" a="1"/>
  <c r="O858" i="17" s="1"/>
  <c r="K858" i="17"/>
  <c r="L858" i="17"/>
  <c r="M858" i="17" s="1"/>
  <c r="I859" i="17"/>
  <c r="N859" i="17" s="1" a="1"/>
  <c r="N859" i="17" s="1"/>
  <c r="J859" i="17"/>
  <c r="O859" i="17" s="1" a="1"/>
  <c r="O859" i="17" s="1"/>
  <c r="K859" i="17"/>
  <c r="L859" i="17"/>
  <c r="M859" i="17" s="1"/>
  <c r="I860" i="17"/>
  <c r="N860" i="17" s="1" a="1"/>
  <c r="N860" i="17" s="1"/>
  <c r="J860" i="17"/>
  <c r="O860" i="17" s="1" a="1"/>
  <c r="O860" i="17" s="1"/>
  <c r="K860" i="17"/>
  <c r="L860" i="17"/>
  <c r="M860" i="17" s="1"/>
  <c r="I861" i="17"/>
  <c r="N861" i="17" s="1" a="1"/>
  <c r="N861" i="17" s="1"/>
  <c r="J861" i="17"/>
  <c r="O861" i="17" s="1" a="1"/>
  <c r="O861" i="17" s="1"/>
  <c r="K861" i="17"/>
  <c r="L861" i="17"/>
  <c r="M861" i="17" s="1"/>
  <c r="I862" i="17"/>
  <c r="N862" i="17" s="1" a="1"/>
  <c r="N862" i="17" s="1"/>
  <c r="J862" i="17"/>
  <c r="O862" i="17" s="1" a="1"/>
  <c r="O862" i="17" s="1"/>
  <c r="K862" i="17"/>
  <c r="L862" i="17"/>
  <c r="M862" i="17" s="1"/>
  <c r="I863" i="17"/>
  <c r="N863" i="17" s="1" a="1"/>
  <c r="N863" i="17" s="1"/>
  <c r="J863" i="17"/>
  <c r="O863" i="17" s="1" a="1"/>
  <c r="O863" i="17" s="1"/>
  <c r="K863" i="17"/>
  <c r="L863" i="17"/>
  <c r="M863" i="17" s="1"/>
  <c r="I864" i="17"/>
  <c r="N864" i="17" s="1" a="1"/>
  <c r="N864" i="17" s="1"/>
  <c r="J864" i="17"/>
  <c r="O864" i="17" s="1" a="1"/>
  <c r="O864" i="17" s="1"/>
  <c r="K864" i="17"/>
  <c r="L864" i="17"/>
  <c r="M864" i="17" s="1"/>
  <c r="I865" i="17"/>
  <c r="N865" i="17" s="1" a="1"/>
  <c r="N865" i="17" s="1"/>
  <c r="J865" i="17"/>
  <c r="O865" i="17" s="1" a="1"/>
  <c r="O865" i="17" s="1"/>
  <c r="K865" i="17"/>
  <c r="L865" i="17"/>
  <c r="M865" i="17" s="1"/>
  <c r="I866" i="17"/>
  <c r="N866" i="17" s="1" a="1"/>
  <c r="N866" i="17" s="1"/>
  <c r="J866" i="17"/>
  <c r="O866" i="17" s="1" a="1"/>
  <c r="O866" i="17" s="1"/>
  <c r="K866" i="17"/>
  <c r="L866" i="17"/>
  <c r="M866" i="17" s="1"/>
  <c r="I867" i="17"/>
  <c r="N867" i="17" s="1" a="1"/>
  <c r="N867" i="17" s="1"/>
  <c r="J867" i="17"/>
  <c r="O867" i="17" s="1" a="1"/>
  <c r="O867" i="17" s="1"/>
  <c r="K867" i="17"/>
  <c r="L867" i="17"/>
  <c r="M867" i="17" s="1"/>
  <c r="I868" i="17"/>
  <c r="N868" i="17" s="1" a="1"/>
  <c r="N868" i="17" s="1"/>
  <c r="J868" i="17"/>
  <c r="O868" i="17" s="1" a="1"/>
  <c r="O868" i="17" s="1"/>
  <c r="K868" i="17"/>
  <c r="L868" i="17"/>
  <c r="M868" i="17" s="1"/>
  <c r="I869" i="17"/>
  <c r="N869" i="17" s="1" a="1"/>
  <c r="N869" i="17" s="1"/>
  <c r="J869" i="17"/>
  <c r="O869" i="17" s="1" a="1"/>
  <c r="O869" i="17" s="1"/>
  <c r="K869" i="17"/>
  <c r="L869" i="17"/>
  <c r="M869" i="17" s="1"/>
  <c r="I870" i="17"/>
  <c r="N870" i="17" s="1" a="1"/>
  <c r="N870" i="17" s="1"/>
  <c r="J870" i="17"/>
  <c r="O870" i="17" s="1" a="1"/>
  <c r="O870" i="17" s="1"/>
  <c r="K870" i="17"/>
  <c r="L870" i="17"/>
  <c r="M870" i="17" s="1"/>
  <c r="I871" i="17"/>
  <c r="N871" i="17" s="1" a="1"/>
  <c r="N871" i="17" s="1"/>
  <c r="J871" i="17"/>
  <c r="O871" i="17" s="1" a="1"/>
  <c r="O871" i="17" s="1"/>
  <c r="K871" i="17"/>
  <c r="L871" i="17"/>
  <c r="M871" i="17" s="1"/>
  <c r="I872" i="17"/>
  <c r="N872" i="17" s="1" a="1"/>
  <c r="N872" i="17" s="1"/>
  <c r="J872" i="17"/>
  <c r="O872" i="17" s="1" a="1"/>
  <c r="O872" i="17" s="1"/>
  <c r="K872" i="17"/>
  <c r="L872" i="17"/>
  <c r="M872" i="17" s="1"/>
  <c r="I873" i="17"/>
  <c r="N873" i="17" s="1" a="1"/>
  <c r="N873" i="17" s="1"/>
  <c r="J873" i="17"/>
  <c r="O873" i="17" s="1" a="1"/>
  <c r="O873" i="17" s="1"/>
  <c r="K873" i="17"/>
  <c r="L873" i="17"/>
  <c r="M873" i="17" s="1"/>
  <c r="I874" i="17"/>
  <c r="N874" i="17" s="1" a="1"/>
  <c r="N874" i="17" s="1"/>
  <c r="J874" i="17"/>
  <c r="O874" i="17" s="1" a="1"/>
  <c r="O874" i="17" s="1"/>
  <c r="K874" i="17"/>
  <c r="L874" i="17"/>
  <c r="M874" i="17" s="1"/>
  <c r="I875" i="17"/>
  <c r="N875" i="17" s="1" a="1"/>
  <c r="N875" i="17" s="1"/>
  <c r="J875" i="17"/>
  <c r="O875" i="17" s="1" a="1"/>
  <c r="O875" i="17" s="1"/>
  <c r="K875" i="17"/>
  <c r="L875" i="17"/>
  <c r="M875" i="17" s="1"/>
  <c r="I876" i="17"/>
  <c r="N876" i="17" s="1" a="1"/>
  <c r="N876" i="17" s="1"/>
  <c r="J876" i="17"/>
  <c r="O876" i="17" s="1" a="1"/>
  <c r="O876" i="17" s="1"/>
  <c r="K876" i="17"/>
  <c r="L876" i="17"/>
  <c r="M876" i="17" s="1"/>
  <c r="I877" i="17"/>
  <c r="N877" i="17" s="1" a="1"/>
  <c r="N877" i="17" s="1"/>
  <c r="J877" i="17"/>
  <c r="O877" i="17" s="1" a="1"/>
  <c r="O877" i="17" s="1"/>
  <c r="K877" i="17"/>
  <c r="L877" i="17"/>
  <c r="M877" i="17" s="1"/>
  <c r="I878" i="17"/>
  <c r="N878" i="17" s="1" a="1"/>
  <c r="N878" i="17" s="1"/>
  <c r="J878" i="17"/>
  <c r="O878" i="17" s="1" a="1"/>
  <c r="O878" i="17" s="1"/>
  <c r="K878" i="17"/>
  <c r="L878" i="17"/>
  <c r="M878" i="17" s="1"/>
  <c r="I879" i="17"/>
  <c r="N879" i="17" s="1" a="1"/>
  <c r="N879" i="17" s="1"/>
  <c r="J879" i="17"/>
  <c r="O879" i="17" s="1" a="1"/>
  <c r="O879" i="17" s="1"/>
  <c r="K879" i="17"/>
  <c r="L879" i="17"/>
  <c r="M879" i="17" s="1"/>
  <c r="I880" i="17"/>
  <c r="N880" i="17" s="1" a="1"/>
  <c r="N880" i="17" s="1"/>
  <c r="J880" i="17"/>
  <c r="O880" i="17" s="1" a="1"/>
  <c r="O880" i="17" s="1"/>
  <c r="K880" i="17"/>
  <c r="L880" i="17"/>
  <c r="M880" i="17" s="1"/>
  <c r="I881" i="17"/>
  <c r="N881" i="17" s="1" a="1"/>
  <c r="N881" i="17" s="1"/>
  <c r="J881" i="17"/>
  <c r="O881" i="17" s="1" a="1"/>
  <c r="O881" i="17" s="1"/>
  <c r="K881" i="17"/>
  <c r="L881" i="17"/>
  <c r="M881" i="17" s="1"/>
  <c r="I882" i="17"/>
  <c r="N882" i="17" s="1" a="1"/>
  <c r="N882" i="17" s="1"/>
  <c r="J882" i="17"/>
  <c r="O882" i="17" s="1" a="1"/>
  <c r="O882" i="17" s="1"/>
  <c r="K882" i="17"/>
  <c r="L882" i="17"/>
  <c r="M882" i="17" s="1"/>
  <c r="I883" i="17"/>
  <c r="N883" i="17" s="1" a="1"/>
  <c r="N883" i="17" s="1"/>
  <c r="J883" i="17"/>
  <c r="O883" i="17" s="1" a="1"/>
  <c r="O883" i="17" s="1"/>
  <c r="K883" i="17"/>
  <c r="L883" i="17"/>
  <c r="M883" i="17" s="1"/>
  <c r="I884" i="17"/>
  <c r="N884" i="17" s="1" a="1"/>
  <c r="N884" i="17" s="1"/>
  <c r="J884" i="17"/>
  <c r="O884" i="17" s="1" a="1"/>
  <c r="O884" i="17" s="1"/>
  <c r="K884" i="17"/>
  <c r="L884" i="17"/>
  <c r="M884" i="17" s="1"/>
  <c r="I885" i="17"/>
  <c r="N885" i="17" s="1" a="1"/>
  <c r="N885" i="17" s="1"/>
  <c r="J885" i="17"/>
  <c r="O885" i="17" s="1" a="1"/>
  <c r="O885" i="17" s="1"/>
  <c r="K885" i="17"/>
  <c r="L885" i="17"/>
  <c r="M885" i="17" s="1"/>
  <c r="I886" i="17"/>
  <c r="N886" i="17" s="1" a="1"/>
  <c r="N886" i="17" s="1"/>
  <c r="J886" i="17"/>
  <c r="O886" i="17" s="1" a="1"/>
  <c r="O886" i="17" s="1"/>
  <c r="K886" i="17"/>
  <c r="L886" i="17"/>
  <c r="M886" i="17" s="1"/>
  <c r="I887" i="17"/>
  <c r="N887" i="17" s="1" a="1"/>
  <c r="N887" i="17" s="1"/>
  <c r="J887" i="17"/>
  <c r="O887" i="17" s="1" a="1"/>
  <c r="O887" i="17" s="1"/>
  <c r="K887" i="17"/>
  <c r="L887" i="17"/>
  <c r="M887" i="17" s="1"/>
  <c r="I888" i="17"/>
  <c r="N888" i="17" s="1" a="1"/>
  <c r="N888" i="17" s="1"/>
  <c r="J888" i="17"/>
  <c r="O888" i="17" s="1" a="1"/>
  <c r="O888" i="17" s="1"/>
  <c r="K888" i="17"/>
  <c r="L888" i="17"/>
  <c r="M888" i="17" s="1"/>
  <c r="I889" i="17"/>
  <c r="N889" i="17" s="1" a="1"/>
  <c r="N889" i="17" s="1"/>
  <c r="J889" i="17"/>
  <c r="O889" i="17" s="1" a="1"/>
  <c r="O889" i="17" s="1"/>
  <c r="K889" i="17"/>
  <c r="L889" i="17"/>
  <c r="M889" i="17" s="1"/>
  <c r="I890" i="17"/>
  <c r="N890" i="17" s="1" a="1"/>
  <c r="N890" i="17" s="1"/>
  <c r="J890" i="17"/>
  <c r="O890" i="17" s="1" a="1"/>
  <c r="O890" i="17" s="1"/>
  <c r="K890" i="17"/>
  <c r="L890" i="17"/>
  <c r="M890" i="17" s="1"/>
  <c r="I891" i="17"/>
  <c r="N891" i="17" s="1" a="1"/>
  <c r="N891" i="17" s="1"/>
  <c r="J891" i="17"/>
  <c r="O891" i="17" s="1" a="1"/>
  <c r="O891" i="17" s="1"/>
  <c r="K891" i="17"/>
  <c r="L891" i="17"/>
  <c r="M891" i="17" s="1"/>
  <c r="I892" i="17"/>
  <c r="N892" i="17" s="1" a="1"/>
  <c r="N892" i="17" s="1"/>
  <c r="J892" i="17"/>
  <c r="O892" i="17" s="1" a="1"/>
  <c r="O892" i="17" s="1"/>
  <c r="K892" i="17"/>
  <c r="L892" i="17"/>
  <c r="M892" i="17" s="1"/>
  <c r="I893" i="17"/>
  <c r="N893" i="17" s="1" a="1"/>
  <c r="N893" i="17" s="1"/>
  <c r="J893" i="17"/>
  <c r="O893" i="17" s="1" a="1"/>
  <c r="O893" i="17" s="1"/>
  <c r="K893" i="17"/>
  <c r="L893" i="17"/>
  <c r="M893" i="17" s="1"/>
  <c r="I894" i="17"/>
  <c r="N894" i="17" s="1" a="1"/>
  <c r="N894" i="17" s="1"/>
  <c r="J894" i="17"/>
  <c r="O894" i="17" s="1" a="1"/>
  <c r="O894" i="17" s="1"/>
  <c r="K894" i="17"/>
  <c r="L894" i="17"/>
  <c r="M894" i="17" s="1"/>
  <c r="I895" i="17"/>
  <c r="N895" i="17" s="1" a="1"/>
  <c r="N895" i="17" s="1"/>
  <c r="J895" i="17"/>
  <c r="O895" i="17" s="1" a="1"/>
  <c r="O895" i="17" s="1"/>
  <c r="K895" i="17"/>
  <c r="L895" i="17"/>
  <c r="M895" i="17" s="1"/>
  <c r="I896" i="17"/>
  <c r="N896" i="17" s="1" a="1"/>
  <c r="N896" i="17" s="1"/>
  <c r="J896" i="17"/>
  <c r="O896" i="17" s="1" a="1"/>
  <c r="O896" i="17" s="1"/>
  <c r="K896" i="17"/>
  <c r="L896" i="17"/>
  <c r="M896" i="17" s="1"/>
  <c r="I897" i="17"/>
  <c r="N897" i="17" s="1" a="1"/>
  <c r="N897" i="17" s="1"/>
  <c r="J897" i="17"/>
  <c r="O897" i="17" s="1" a="1"/>
  <c r="O897" i="17" s="1"/>
  <c r="K897" i="17"/>
  <c r="L897" i="17"/>
  <c r="M897" i="17" s="1"/>
  <c r="I898" i="17"/>
  <c r="N898" i="17" s="1" a="1"/>
  <c r="N898" i="17" s="1"/>
  <c r="J898" i="17"/>
  <c r="O898" i="17" s="1" a="1"/>
  <c r="O898" i="17" s="1"/>
  <c r="K898" i="17"/>
  <c r="L898" i="17"/>
  <c r="M898" i="17" s="1"/>
  <c r="I899" i="17"/>
  <c r="N899" i="17" s="1" a="1"/>
  <c r="N899" i="17" s="1"/>
  <c r="J899" i="17"/>
  <c r="O899" i="17" s="1" a="1"/>
  <c r="O899" i="17" s="1"/>
  <c r="K899" i="17"/>
  <c r="L899" i="17"/>
  <c r="M899" i="17" s="1"/>
  <c r="I900" i="17"/>
  <c r="N900" i="17" s="1" a="1"/>
  <c r="N900" i="17" s="1"/>
  <c r="J900" i="17"/>
  <c r="O900" i="17" s="1" a="1"/>
  <c r="O900" i="17" s="1"/>
  <c r="K900" i="17"/>
  <c r="L900" i="17"/>
  <c r="M900" i="17" s="1"/>
  <c r="I901" i="17"/>
  <c r="N901" i="17" s="1" a="1"/>
  <c r="N901" i="17" s="1"/>
  <c r="J901" i="17"/>
  <c r="O901" i="17" s="1" a="1"/>
  <c r="O901" i="17" s="1"/>
  <c r="K901" i="17"/>
  <c r="L901" i="17"/>
  <c r="M901" i="17" s="1"/>
  <c r="I902" i="17"/>
  <c r="N902" i="17" s="1" a="1"/>
  <c r="N902" i="17" s="1"/>
  <c r="J902" i="17"/>
  <c r="O902" i="17" s="1" a="1"/>
  <c r="O902" i="17" s="1"/>
  <c r="K902" i="17"/>
  <c r="L902" i="17"/>
  <c r="M902" i="17" s="1"/>
  <c r="I903" i="17"/>
  <c r="N903" i="17" s="1" a="1"/>
  <c r="N903" i="17" s="1"/>
  <c r="J903" i="17"/>
  <c r="O903" i="17" s="1" a="1"/>
  <c r="O903" i="17" s="1"/>
  <c r="K903" i="17"/>
  <c r="L903" i="17"/>
  <c r="M903" i="17" s="1"/>
  <c r="I904" i="17"/>
  <c r="N904" i="17" s="1" a="1"/>
  <c r="N904" i="17" s="1"/>
  <c r="J904" i="17"/>
  <c r="O904" i="17" s="1" a="1"/>
  <c r="O904" i="17" s="1"/>
  <c r="K904" i="17"/>
  <c r="L904" i="17"/>
  <c r="M904" i="17" s="1"/>
  <c r="I905" i="17"/>
  <c r="N905" i="17" s="1" a="1"/>
  <c r="N905" i="17" s="1"/>
  <c r="J905" i="17"/>
  <c r="O905" i="17" s="1" a="1"/>
  <c r="O905" i="17" s="1"/>
  <c r="K905" i="17"/>
  <c r="L905" i="17"/>
  <c r="M905" i="17" s="1"/>
  <c r="I906" i="17"/>
  <c r="N906" i="17" s="1" a="1"/>
  <c r="N906" i="17" s="1"/>
  <c r="J906" i="17"/>
  <c r="O906" i="17" s="1" a="1"/>
  <c r="O906" i="17" s="1"/>
  <c r="K906" i="17"/>
  <c r="L906" i="17"/>
  <c r="M906" i="17" s="1"/>
  <c r="I907" i="17"/>
  <c r="N907" i="17" s="1" a="1"/>
  <c r="N907" i="17" s="1"/>
  <c r="J907" i="17"/>
  <c r="O907" i="17" s="1" a="1"/>
  <c r="O907" i="17" s="1"/>
  <c r="K907" i="17"/>
  <c r="L907" i="17"/>
  <c r="M907" i="17" s="1"/>
  <c r="I908" i="17"/>
  <c r="N908" i="17" s="1" a="1"/>
  <c r="N908" i="17" s="1"/>
  <c r="J908" i="17"/>
  <c r="O908" i="17" s="1" a="1"/>
  <c r="O908" i="17" s="1"/>
  <c r="K908" i="17"/>
  <c r="L908" i="17"/>
  <c r="M908" i="17" s="1"/>
  <c r="I909" i="17"/>
  <c r="N909" i="17" s="1" a="1"/>
  <c r="N909" i="17" s="1"/>
  <c r="J909" i="17"/>
  <c r="O909" i="17" s="1" a="1"/>
  <c r="O909" i="17" s="1"/>
  <c r="K909" i="17"/>
  <c r="L909" i="17"/>
  <c r="M909" i="17" s="1"/>
  <c r="I910" i="17"/>
  <c r="N910" i="17" s="1" a="1"/>
  <c r="N910" i="17" s="1"/>
  <c r="J910" i="17"/>
  <c r="O910" i="17" s="1" a="1"/>
  <c r="O910" i="17" s="1"/>
  <c r="K910" i="17"/>
  <c r="L910" i="17"/>
  <c r="M910" i="17" s="1"/>
  <c r="I911" i="17"/>
  <c r="N911" i="17" s="1" a="1"/>
  <c r="N911" i="17" s="1"/>
  <c r="J911" i="17"/>
  <c r="O911" i="17" s="1" a="1"/>
  <c r="O911" i="17" s="1"/>
  <c r="K911" i="17"/>
  <c r="L911" i="17"/>
  <c r="M911" i="17" s="1"/>
  <c r="I912" i="17"/>
  <c r="N912" i="17" s="1" a="1"/>
  <c r="N912" i="17" s="1"/>
  <c r="J912" i="17"/>
  <c r="O912" i="17" s="1" a="1"/>
  <c r="O912" i="17" s="1"/>
  <c r="K912" i="17"/>
  <c r="L912" i="17"/>
  <c r="M912" i="17" s="1"/>
  <c r="I913" i="17"/>
  <c r="N913" i="17" s="1" a="1"/>
  <c r="N913" i="17" s="1"/>
  <c r="J913" i="17"/>
  <c r="O913" i="17" s="1" a="1"/>
  <c r="O913" i="17" s="1"/>
  <c r="K913" i="17"/>
  <c r="L913" i="17"/>
  <c r="M913" i="17" s="1"/>
  <c r="I914" i="17"/>
  <c r="N914" i="17" s="1" a="1"/>
  <c r="N914" i="17" s="1"/>
  <c r="J914" i="17"/>
  <c r="O914" i="17" s="1" a="1"/>
  <c r="O914" i="17" s="1"/>
  <c r="K914" i="17"/>
  <c r="L914" i="17"/>
  <c r="M914" i="17" s="1"/>
  <c r="I915" i="17"/>
  <c r="N915" i="17" s="1" a="1"/>
  <c r="N915" i="17" s="1"/>
  <c r="J915" i="17"/>
  <c r="O915" i="17" s="1" a="1"/>
  <c r="O915" i="17" s="1"/>
  <c r="K915" i="17"/>
  <c r="L915" i="17"/>
  <c r="M915" i="17" s="1"/>
  <c r="I916" i="17"/>
  <c r="N916" i="17" s="1" a="1"/>
  <c r="N916" i="17" s="1"/>
  <c r="J916" i="17"/>
  <c r="O916" i="17" s="1" a="1"/>
  <c r="O916" i="17" s="1"/>
  <c r="K916" i="17"/>
  <c r="L916" i="17"/>
  <c r="M916" i="17" s="1"/>
  <c r="I917" i="17"/>
  <c r="N917" i="17" s="1" a="1"/>
  <c r="N917" i="17" s="1"/>
  <c r="J917" i="17"/>
  <c r="O917" i="17" s="1" a="1"/>
  <c r="O917" i="17" s="1"/>
  <c r="K917" i="17"/>
  <c r="L917" i="17"/>
  <c r="M917" i="17" s="1"/>
  <c r="I918" i="17"/>
  <c r="N918" i="17" s="1" a="1"/>
  <c r="N918" i="17" s="1"/>
  <c r="J918" i="17"/>
  <c r="O918" i="17" s="1" a="1"/>
  <c r="O918" i="17" s="1"/>
  <c r="K918" i="17"/>
  <c r="L918" i="17"/>
  <c r="M918" i="17" s="1"/>
  <c r="I919" i="17"/>
  <c r="N919" i="17" s="1" a="1"/>
  <c r="N919" i="17" s="1"/>
  <c r="J919" i="17"/>
  <c r="O919" i="17" s="1" a="1"/>
  <c r="O919" i="17" s="1"/>
  <c r="K919" i="17"/>
  <c r="L919" i="17"/>
  <c r="M919" i="17" s="1"/>
  <c r="I920" i="17"/>
  <c r="N920" i="17" s="1" a="1"/>
  <c r="N920" i="17" s="1"/>
  <c r="J920" i="17"/>
  <c r="O920" i="17" s="1" a="1"/>
  <c r="O920" i="17" s="1"/>
  <c r="K920" i="17"/>
  <c r="L920" i="17"/>
  <c r="M920" i="17" s="1"/>
  <c r="I921" i="17"/>
  <c r="N921" i="17" s="1" a="1"/>
  <c r="N921" i="17" s="1"/>
  <c r="J921" i="17"/>
  <c r="O921" i="17" s="1" a="1"/>
  <c r="O921" i="17" s="1"/>
  <c r="K921" i="17"/>
  <c r="L921" i="17"/>
  <c r="M921" i="17" s="1"/>
  <c r="I922" i="17"/>
  <c r="N922" i="17" s="1" a="1"/>
  <c r="N922" i="17" s="1"/>
  <c r="J922" i="17"/>
  <c r="O922" i="17" s="1" a="1"/>
  <c r="O922" i="17" s="1"/>
  <c r="K922" i="17"/>
  <c r="L922" i="17"/>
  <c r="M922" i="17" s="1"/>
  <c r="I923" i="17"/>
  <c r="N923" i="17" s="1" a="1"/>
  <c r="N923" i="17" s="1"/>
  <c r="J923" i="17"/>
  <c r="O923" i="17" s="1" a="1"/>
  <c r="O923" i="17" s="1"/>
  <c r="K923" i="17"/>
  <c r="L923" i="17"/>
  <c r="M923" i="17" s="1"/>
  <c r="I924" i="17"/>
  <c r="N924" i="17" s="1" a="1"/>
  <c r="N924" i="17" s="1"/>
  <c r="J924" i="17"/>
  <c r="O924" i="17" s="1" a="1"/>
  <c r="O924" i="17" s="1"/>
  <c r="K924" i="17"/>
  <c r="L924" i="17"/>
  <c r="M924" i="17" s="1"/>
  <c r="I925" i="17"/>
  <c r="N925" i="17" s="1" a="1"/>
  <c r="N925" i="17" s="1"/>
  <c r="J925" i="17"/>
  <c r="O925" i="17" s="1" a="1"/>
  <c r="O925" i="17" s="1"/>
  <c r="K925" i="17"/>
  <c r="L925" i="17"/>
  <c r="M925" i="17" s="1"/>
  <c r="I926" i="17"/>
  <c r="N926" i="17" s="1" a="1"/>
  <c r="N926" i="17" s="1"/>
  <c r="J926" i="17"/>
  <c r="O926" i="17" s="1" a="1"/>
  <c r="O926" i="17" s="1"/>
  <c r="K926" i="17"/>
  <c r="L926" i="17"/>
  <c r="M926" i="17" s="1"/>
  <c r="I927" i="17"/>
  <c r="N927" i="17" s="1" a="1"/>
  <c r="N927" i="17" s="1"/>
  <c r="J927" i="17"/>
  <c r="O927" i="17" s="1" a="1"/>
  <c r="O927" i="17" s="1"/>
  <c r="K927" i="17"/>
  <c r="L927" i="17"/>
  <c r="M927" i="17" s="1"/>
  <c r="I928" i="17"/>
  <c r="N928" i="17" s="1" a="1"/>
  <c r="N928" i="17" s="1"/>
  <c r="J928" i="17"/>
  <c r="O928" i="17" s="1" a="1"/>
  <c r="O928" i="17" s="1"/>
  <c r="K928" i="17"/>
  <c r="L928" i="17"/>
  <c r="M928" i="17" s="1"/>
  <c r="I929" i="17"/>
  <c r="N929" i="17" s="1" a="1"/>
  <c r="N929" i="17" s="1"/>
  <c r="J929" i="17"/>
  <c r="O929" i="17" s="1" a="1"/>
  <c r="O929" i="17" s="1"/>
  <c r="K929" i="17"/>
  <c r="L929" i="17"/>
  <c r="M929" i="17" s="1"/>
  <c r="I930" i="17"/>
  <c r="N930" i="17" s="1" a="1"/>
  <c r="N930" i="17" s="1"/>
  <c r="J930" i="17"/>
  <c r="O930" i="17" s="1" a="1"/>
  <c r="O930" i="17" s="1"/>
  <c r="K930" i="17"/>
  <c r="L930" i="17"/>
  <c r="M930" i="17" s="1"/>
  <c r="I931" i="17"/>
  <c r="N931" i="17" s="1" a="1"/>
  <c r="N931" i="17" s="1"/>
  <c r="J931" i="17"/>
  <c r="O931" i="17" s="1" a="1"/>
  <c r="O931" i="17" s="1"/>
  <c r="K931" i="17"/>
  <c r="L931" i="17"/>
  <c r="M931" i="17" s="1"/>
  <c r="I932" i="17"/>
  <c r="N932" i="17" s="1" a="1"/>
  <c r="N932" i="17" s="1"/>
  <c r="J932" i="17"/>
  <c r="O932" i="17" s="1" a="1"/>
  <c r="O932" i="17" s="1"/>
  <c r="K932" i="17"/>
  <c r="L932" i="17"/>
  <c r="M932" i="17" s="1"/>
  <c r="I933" i="17"/>
  <c r="N933" i="17" s="1" a="1"/>
  <c r="N933" i="17" s="1"/>
  <c r="J933" i="17"/>
  <c r="O933" i="17" s="1" a="1"/>
  <c r="O933" i="17" s="1"/>
  <c r="K933" i="17"/>
  <c r="L933" i="17"/>
  <c r="M933" i="17" s="1"/>
  <c r="I934" i="17"/>
  <c r="N934" i="17" s="1" a="1"/>
  <c r="N934" i="17" s="1"/>
  <c r="J934" i="17"/>
  <c r="O934" i="17" s="1" a="1"/>
  <c r="O934" i="17" s="1"/>
  <c r="K934" i="17"/>
  <c r="L934" i="17"/>
  <c r="M934" i="17" s="1"/>
  <c r="I935" i="17"/>
  <c r="N935" i="17" s="1" a="1"/>
  <c r="N935" i="17" s="1"/>
  <c r="J935" i="17"/>
  <c r="O935" i="17" s="1" a="1"/>
  <c r="O935" i="17" s="1"/>
  <c r="K935" i="17"/>
  <c r="L935" i="17"/>
  <c r="M935" i="17" s="1"/>
  <c r="I936" i="17"/>
  <c r="N936" i="17" s="1" a="1"/>
  <c r="N936" i="17" s="1"/>
  <c r="J936" i="17"/>
  <c r="O936" i="17" s="1" a="1"/>
  <c r="O936" i="17" s="1"/>
  <c r="K936" i="17"/>
  <c r="L936" i="17"/>
  <c r="M936" i="17" s="1"/>
  <c r="I937" i="17"/>
  <c r="N937" i="17" s="1" a="1"/>
  <c r="N937" i="17" s="1"/>
  <c r="J937" i="17"/>
  <c r="O937" i="17" s="1" a="1"/>
  <c r="O937" i="17" s="1"/>
  <c r="K937" i="17"/>
  <c r="L937" i="17"/>
  <c r="M937" i="17" s="1"/>
  <c r="I938" i="17"/>
  <c r="N938" i="17" s="1" a="1"/>
  <c r="N938" i="17" s="1"/>
  <c r="J938" i="17"/>
  <c r="O938" i="17" s="1" a="1"/>
  <c r="O938" i="17" s="1"/>
  <c r="K938" i="17"/>
  <c r="L938" i="17"/>
  <c r="M938" i="17" s="1"/>
  <c r="I939" i="17"/>
  <c r="N939" i="17" s="1" a="1"/>
  <c r="N939" i="17" s="1"/>
  <c r="J939" i="17"/>
  <c r="O939" i="17" s="1" a="1"/>
  <c r="O939" i="17" s="1"/>
  <c r="K939" i="17"/>
  <c r="L939" i="17"/>
  <c r="M939" i="17" s="1"/>
  <c r="I940" i="17"/>
  <c r="N940" i="17" s="1" a="1"/>
  <c r="N940" i="17" s="1"/>
  <c r="J940" i="17"/>
  <c r="O940" i="17" s="1" a="1"/>
  <c r="O940" i="17" s="1"/>
  <c r="K940" i="17"/>
  <c r="L940" i="17"/>
  <c r="M940" i="17" s="1"/>
  <c r="I941" i="17"/>
  <c r="N941" i="17" s="1" a="1"/>
  <c r="N941" i="17" s="1"/>
  <c r="J941" i="17"/>
  <c r="O941" i="17" s="1" a="1"/>
  <c r="O941" i="17" s="1"/>
  <c r="K941" i="17"/>
  <c r="L941" i="17"/>
  <c r="M941" i="17" s="1"/>
  <c r="I942" i="17"/>
  <c r="N942" i="17" s="1" a="1"/>
  <c r="N942" i="17" s="1"/>
  <c r="J942" i="17"/>
  <c r="O942" i="17" s="1" a="1"/>
  <c r="O942" i="17" s="1"/>
  <c r="K942" i="17"/>
  <c r="L942" i="17"/>
  <c r="M942" i="17" s="1"/>
  <c r="I943" i="17"/>
  <c r="N943" i="17" s="1" a="1"/>
  <c r="N943" i="17" s="1"/>
  <c r="J943" i="17"/>
  <c r="O943" i="17" s="1" a="1"/>
  <c r="O943" i="17" s="1"/>
  <c r="K943" i="17"/>
  <c r="L943" i="17"/>
  <c r="M943" i="17" s="1"/>
  <c r="I944" i="17"/>
  <c r="N944" i="17" s="1" a="1"/>
  <c r="N944" i="17" s="1"/>
  <c r="J944" i="17"/>
  <c r="O944" i="17" s="1" a="1"/>
  <c r="O944" i="17" s="1"/>
  <c r="K944" i="17"/>
  <c r="L944" i="17"/>
  <c r="M944" i="17" s="1"/>
  <c r="I945" i="17"/>
  <c r="N945" i="17" s="1" a="1"/>
  <c r="N945" i="17" s="1"/>
  <c r="J945" i="17"/>
  <c r="O945" i="17" s="1" a="1"/>
  <c r="O945" i="17" s="1"/>
  <c r="K945" i="17"/>
  <c r="L945" i="17"/>
  <c r="M945" i="17" s="1"/>
  <c r="I946" i="17"/>
  <c r="N946" i="17" s="1" a="1"/>
  <c r="N946" i="17" s="1"/>
  <c r="J946" i="17"/>
  <c r="O946" i="17" s="1" a="1"/>
  <c r="O946" i="17" s="1"/>
  <c r="K946" i="17"/>
  <c r="L946" i="17"/>
  <c r="M946" i="17" s="1"/>
  <c r="I947" i="17"/>
  <c r="N947" i="17" s="1" a="1"/>
  <c r="N947" i="17" s="1"/>
  <c r="J947" i="17"/>
  <c r="O947" i="17" s="1" a="1"/>
  <c r="O947" i="17" s="1"/>
  <c r="K947" i="17"/>
  <c r="L947" i="17"/>
  <c r="M947" i="17" s="1"/>
  <c r="I948" i="17"/>
  <c r="N948" i="17" s="1" a="1"/>
  <c r="N948" i="17" s="1"/>
  <c r="J948" i="17"/>
  <c r="O948" i="17" s="1" a="1"/>
  <c r="O948" i="17" s="1"/>
  <c r="K948" i="17"/>
  <c r="L948" i="17"/>
  <c r="M948" i="17" s="1"/>
  <c r="I949" i="17"/>
  <c r="N949" i="17" s="1" a="1"/>
  <c r="N949" i="17" s="1"/>
  <c r="J949" i="17"/>
  <c r="O949" i="17" s="1" a="1"/>
  <c r="O949" i="17" s="1"/>
  <c r="K949" i="17"/>
  <c r="L949" i="17"/>
  <c r="M949" i="17" s="1"/>
  <c r="I950" i="17"/>
  <c r="N950" i="17" s="1" a="1"/>
  <c r="N950" i="17" s="1"/>
  <c r="J950" i="17"/>
  <c r="O950" i="17" s="1" a="1"/>
  <c r="O950" i="17" s="1"/>
  <c r="K950" i="17"/>
  <c r="L950" i="17"/>
  <c r="M950" i="17" s="1"/>
  <c r="I951" i="17"/>
  <c r="N951" i="17" s="1" a="1"/>
  <c r="N951" i="17" s="1"/>
  <c r="J951" i="17"/>
  <c r="O951" i="17" s="1" a="1"/>
  <c r="O951" i="17" s="1"/>
  <c r="K951" i="17"/>
  <c r="L951" i="17"/>
  <c r="M951" i="17" s="1"/>
  <c r="I952" i="17"/>
  <c r="N952" i="17" s="1" a="1"/>
  <c r="N952" i="17" s="1"/>
  <c r="J952" i="17"/>
  <c r="O952" i="17" s="1" a="1"/>
  <c r="O952" i="17" s="1"/>
  <c r="K952" i="17"/>
  <c r="L952" i="17"/>
  <c r="M952" i="17" s="1"/>
  <c r="I953" i="17"/>
  <c r="N953" i="17" s="1" a="1"/>
  <c r="N953" i="17" s="1"/>
  <c r="J953" i="17"/>
  <c r="O953" i="17" s="1" a="1"/>
  <c r="O953" i="17" s="1"/>
  <c r="K953" i="17"/>
  <c r="L953" i="17"/>
  <c r="M953" i="17" s="1"/>
  <c r="I954" i="17"/>
  <c r="N954" i="17" s="1" a="1"/>
  <c r="N954" i="17" s="1"/>
  <c r="J954" i="17"/>
  <c r="O954" i="17" s="1" a="1"/>
  <c r="O954" i="17" s="1"/>
  <c r="K954" i="17"/>
  <c r="L954" i="17"/>
  <c r="M954" i="17" s="1"/>
  <c r="I955" i="17"/>
  <c r="N955" i="17" s="1" a="1"/>
  <c r="N955" i="17" s="1"/>
  <c r="J955" i="17"/>
  <c r="O955" i="17" s="1" a="1"/>
  <c r="O955" i="17" s="1"/>
  <c r="K955" i="17"/>
  <c r="L955" i="17"/>
  <c r="M955" i="17" s="1"/>
  <c r="I956" i="17"/>
  <c r="N956" i="17" s="1" a="1"/>
  <c r="N956" i="17" s="1"/>
  <c r="J956" i="17"/>
  <c r="O956" i="17" s="1" a="1"/>
  <c r="O956" i="17" s="1"/>
  <c r="K956" i="17"/>
  <c r="L956" i="17"/>
  <c r="M956" i="17" s="1"/>
  <c r="I957" i="17"/>
  <c r="N957" i="17" s="1" a="1"/>
  <c r="N957" i="17" s="1"/>
  <c r="J957" i="17"/>
  <c r="O957" i="17" s="1" a="1"/>
  <c r="O957" i="17" s="1"/>
  <c r="K957" i="17"/>
  <c r="L957" i="17"/>
  <c r="M957" i="17" s="1"/>
  <c r="I958" i="17"/>
  <c r="N958" i="17" s="1" a="1"/>
  <c r="N958" i="17" s="1"/>
  <c r="J958" i="17"/>
  <c r="O958" i="17" s="1" a="1"/>
  <c r="O958" i="17" s="1"/>
  <c r="K958" i="17"/>
  <c r="L958" i="17"/>
  <c r="M958" i="17" s="1"/>
  <c r="I959" i="17"/>
  <c r="N959" i="17" s="1" a="1"/>
  <c r="N959" i="17" s="1"/>
  <c r="J959" i="17"/>
  <c r="O959" i="17" s="1" a="1"/>
  <c r="O959" i="17" s="1"/>
  <c r="K959" i="17"/>
  <c r="L959" i="17"/>
  <c r="M959" i="17" s="1"/>
  <c r="I960" i="17"/>
  <c r="N960" i="17" s="1" a="1"/>
  <c r="N960" i="17" s="1"/>
  <c r="J960" i="17"/>
  <c r="O960" i="17" s="1" a="1"/>
  <c r="O960" i="17" s="1"/>
  <c r="K960" i="17"/>
  <c r="L960" i="17"/>
  <c r="M960" i="17" s="1"/>
  <c r="I961" i="17"/>
  <c r="N961" i="17" s="1" a="1"/>
  <c r="N961" i="17" s="1"/>
  <c r="J961" i="17"/>
  <c r="O961" i="17" s="1" a="1"/>
  <c r="O961" i="17" s="1"/>
  <c r="K961" i="17"/>
  <c r="L961" i="17"/>
  <c r="M961" i="17" s="1"/>
  <c r="I962" i="17"/>
  <c r="N962" i="17" s="1" a="1"/>
  <c r="N962" i="17" s="1"/>
  <c r="J962" i="17"/>
  <c r="O962" i="17" s="1" a="1"/>
  <c r="O962" i="17" s="1"/>
  <c r="K962" i="17"/>
  <c r="L962" i="17"/>
  <c r="M962" i="17" s="1"/>
  <c r="I963" i="17"/>
  <c r="N963" i="17" s="1" a="1"/>
  <c r="N963" i="17" s="1"/>
  <c r="J963" i="17"/>
  <c r="O963" i="17" s="1" a="1"/>
  <c r="O963" i="17" s="1"/>
  <c r="K963" i="17"/>
  <c r="L963" i="17"/>
  <c r="M963" i="17" s="1"/>
  <c r="I964" i="17"/>
  <c r="N964" i="17" s="1" a="1"/>
  <c r="N964" i="17" s="1"/>
  <c r="J964" i="17"/>
  <c r="O964" i="17" s="1" a="1"/>
  <c r="O964" i="17" s="1"/>
  <c r="K964" i="17"/>
  <c r="L964" i="17"/>
  <c r="M964" i="17" s="1"/>
  <c r="I965" i="17"/>
  <c r="N965" i="17" s="1" a="1"/>
  <c r="N965" i="17" s="1"/>
  <c r="J965" i="17"/>
  <c r="O965" i="17" s="1" a="1"/>
  <c r="O965" i="17" s="1"/>
  <c r="K965" i="17"/>
  <c r="L965" i="17"/>
  <c r="M965" i="17" s="1"/>
  <c r="I966" i="17"/>
  <c r="N966" i="17" s="1" a="1"/>
  <c r="N966" i="17" s="1"/>
  <c r="J966" i="17"/>
  <c r="O966" i="17" s="1" a="1"/>
  <c r="O966" i="17" s="1"/>
  <c r="K966" i="17"/>
  <c r="L966" i="17"/>
  <c r="M966" i="17" s="1"/>
  <c r="I967" i="17"/>
  <c r="N967" i="17" s="1" a="1"/>
  <c r="N967" i="17" s="1"/>
  <c r="J967" i="17"/>
  <c r="O967" i="17" s="1" a="1"/>
  <c r="O967" i="17" s="1"/>
  <c r="K967" i="17"/>
  <c r="L967" i="17"/>
  <c r="M967" i="17" s="1"/>
  <c r="I968" i="17"/>
  <c r="N968" i="17" s="1" a="1"/>
  <c r="N968" i="17" s="1"/>
  <c r="J968" i="17"/>
  <c r="O968" i="17" s="1" a="1"/>
  <c r="O968" i="17" s="1"/>
  <c r="K968" i="17"/>
  <c r="L968" i="17"/>
  <c r="M968" i="17" s="1"/>
  <c r="I969" i="17"/>
  <c r="N969" i="17" s="1" a="1"/>
  <c r="N969" i="17" s="1"/>
  <c r="J969" i="17"/>
  <c r="O969" i="17" s="1" a="1"/>
  <c r="O969" i="17" s="1"/>
  <c r="K969" i="17"/>
  <c r="L969" i="17"/>
  <c r="M969" i="17" s="1"/>
  <c r="I970" i="17"/>
  <c r="N970" i="17" s="1" a="1"/>
  <c r="N970" i="17" s="1"/>
  <c r="J970" i="17"/>
  <c r="O970" i="17" s="1" a="1"/>
  <c r="O970" i="17" s="1"/>
  <c r="K970" i="17"/>
  <c r="L970" i="17"/>
  <c r="M970" i="17" s="1"/>
  <c r="I971" i="17"/>
  <c r="N971" i="17" s="1" a="1"/>
  <c r="N971" i="17" s="1"/>
  <c r="J971" i="17"/>
  <c r="O971" i="17" s="1" a="1"/>
  <c r="O971" i="17" s="1"/>
  <c r="K971" i="17"/>
  <c r="L971" i="17"/>
  <c r="M971" i="17" s="1"/>
  <c r="I972" i="17"/>
  <c r="N972" i="17" s="1" a="1"/>
  <c r="N972" i="17" s="1"/>
  <c r="J972" i="17"/>
  <c r="O972" i="17" s="1" a="1"/>
  <c r="O972" i="17" s="1"/>
  <c r="K972" i="17"/>
  <c r="L972" i="17"/>
  <c r="M972" i="17" s="1"/>
  <c r="I973" i="17"/>
  <c r="N973" i="17" s="1" a="1"/>
  <c r="N973" i="17" s="1"/>
  <c r="J973" i="17"/>
  <c r="O973" i="17" s="1" a="1"/>
  <c r="O973" i="17" s="1"/>
  <c r="K973" i="17"/>
  <c r="L973" i="17"/>
  <c r="M973" i="17" s="1"/>
  <c r="I974" i="17"/>
  <c r="N974" i="17" s="1" a="1"/>
  <c r="N974" i="17" s="1"/>
  <c r="J974" i="17"/>
  <c r="O974" i="17" s="1" a="1"/>
  <c r="O974" i="17" s="1"/>
  <c r="K974" i="17"/>
  <c r="L974" i="17"/>
  <c r="M974" i="17" s="1"/>
  <c r="I975" i="17"/>
  <c r="N975" i="17" s="1" a="1"/>
  <c r="N975" i="17" s="1"/>
  <c r="J975" i="17"/>
  <c r="O975" i="17" s="1" a="1"/>
  <c r="O975" i="17" s="1"/>
  <c r="K975" i="17"/>
  <c r="L975" i="17"/>
  <c r="M975" i="17" s="1"/>
  <c r="I976" i="17"/>
  <c r="N976" i="17" s="1" a="1"/>
  <c r="N976" i="17" s="1"/>
  <c r="J976" i="17"/>
  <c r="O976" i="17" s="1" a="1"/>
  <c r="O976" i="17" s="1"/>
  <c r="K976" i="17"/>
  <c r="L976" i="17"/>
  <c r="M976" i="17" s="1"/>
  <c r="I977" i="17"/>
  <c r="N977" i="17" s="1" a="1"/>
  <c r="N977" i="17" s="1"/>
  <c r="J977" i="17"/>
  <c r="O977" i="17" s="1" a="1"/>
  <c r="O977" i="17" s="1"/>
  <c r="K977" i="17"/>
  <c r="L977" i="17"/>
  <c r="M977" i="17" s="1"/>
  <c r="I978" i="17"/>
  <c r="N978" i="17" s="1" a="1"/>
  <c r="N978" i="17" s="1"/>
  <c r="J978" i="17"/>
  <c r="O978" i="17" s="1" a="1"/>
  <c r="O978" i="17" s="1"/>
  <c r="K978" i="17"/>
  <c r="L978" i="17"/>
  <c r="M978" i="17" s="1"/>
  <c r="I979" i="17"/>
  <c r="N979" i="17" s="1" a="1"/>
  <c r="N979" i="17" s="1"/>
  <c r="J979" i="17"/>
  <c r="O979" i="17" s="1" a="1"/>
  <c r="O979" i="17" s="1"/>
  <c r="K979" i="17"/>
  <c r="L979" i="17"/>
  <c r="M979" i="17" s="1"/>
  <c r="I980" i="17"/>
  <c r="N980" i="17" s="1" a="1"/>
  <c r="N980" i="17" s="1"/>
  <c r="J980" i="17"/>
  <c r="O980" i="17" s="1" a="1"/>
  <c r="O980" i="17" s="1"/>
  <c r="K980" i="17"/>
  <c r="L980" i="17"/>
  <c r="M980" i="17" s="1"/>
  <c r="I981" i="17"/>
  <c r="N981" i="17" s="1" a="1"/>
  <c r="N981" i="17" s="1"/>
  <c r="J981" i="17"/>
  <c r="O981" i="17" s="1" a="1"/>
  <c r="O981" i="17" s="1"/>
  <c r="K981" i="17"/>
  <c r="L981" i="17"/>
  <c r="M981" i="17" s="1"/>
  <c r="I982" i="17"/>
  <c r="N982" i="17" s="1" a="1"/>
  <c r="N982" i="17" s="1"/>
  <c r="J982" i="17"/>
  <c r="O982" i="17" s="1" a="1"/>
  <c r="O982" i="17" s="1"/>
  <c r="K982" i="17"/>
  <c r="L982" i="17"/>
  <c r="M982" i="17" s="1"/>
  <c r="I983" i="17"/>
  <c r="N983" i="17" s="1" a="1"/>
  <c r="N983" i="17" s="1"/>
  <c r="J983" i="17"/>
  <c r="O983" i="17" s="1" a="1"/>
  <c r="O983" i="17" s="1"/>
  <c r="K983" i="17"/>
  <c r="L983" i="17"/>
  <c r="M983" i="17" s="1"/>
  <c r="I984" i="17"/>
  <c r="N984" i="17" s="1" a="1"/>
  <c r="N984" i="17" s="1"/>
  <c r="J984" i="17"/>
  <c r="O984" i="17" s="1" a="1"/>
  <c r="O984" i="17" s="1"/>
  <c r="K984" i="17"/>
  <c r="L984" i="17"/>
  <c r="M984" i="17" s="1"/>
  <c r="I985" i="17"/>
  <c r="N985" i="17" s="1" a="1"/>
  <c r="N985" i="17" s="1"/>
  <c r="J985" i="17"/>
  <c r="O985" i="17" s="1" a="1"/>
  <c r="O985" i="17" s="1"/>
  <c r="K985" i="17"/>
  <c r="L985" i="17"/>
  <c r="M985" i="17" s="1"/>
  <c r="I986" i="17"/>
  <c r="N986" i="17" s="1" a="1"/>
  <c r="N986" i="17" s="1"/>
  <c r="J986" i="17"/>
  <c r="O986" i="17" s="1" a="1"/>
  <c r="O986" i="17" s="1"/>
  <c r="K986" i="17"/>
  <c r="L986" i="17"/>
  <c r="M986" i="17" s="1"/>
  <c r="I987" i="17"/>
  <c r="N987" i="17" s="1" a="1"/>
  <c r="N987" i="17" s="1"/>
  <c r="J987" i="17"/>
  <c r="O987" i="17" s="1" a="1"/>
  <c r="O987" i="17" s="1"/>
  <c r="K987" i="17"/>
  <c r="L987" i="17"/>
  <c r="M987" i="17" s="1"/>
  <c r="I988" i="17"/>
  <c r="N988" i="17" s="1" a="1"/>
  <c r="N988" i="17" s="1"/>
  <c r="J988" i="17"/>
  <c r="O988" i="17" s="1" a="1"/>
  <c r="O988" i="17" s="1"/>
  <c r="K988" i="17"/>
  <c r="L988" i="17"/>
  <c r="M988" i="17" s="1"/>
  <c r="I989" i="17"/>
  <c r="N989" i="17" s="1" a="1"/>
  <c r="N989" i="17" s="1"/>
  <c r="J989" i="17"/>
  <c r="O989" i="17" s="1" a="1"/>
  <c r="O989" i="17" s="1"/>
  <c r="K989" i="17"/>
  <c r="L989" i="17"/>
  <c r="M989" i="17" s="1"/>
  <c r="I990" i="17"/>
  <c r="N990" i="17" s="1" a="1"/>
  <c r="N990" i="17" s="1"/>
  <c r="J990" i="17"/>
  <c r="O990" i="17" s="1" a="1"/>
  <c r="O990" i="17" s="1"/>
  <c r="K990" i="17"/>
  <c r="L990" i="17"/>
  <c r="M990" i="17" s="1"/>
  <c r="I991" i="17"/>
  <c r="N991" i="17" s="1" a="1"/>
  <c r="N991" i="17" s="1"/>
  <c r="J991" i="17"/>
  <c r="O991" i="17" s="1" a="1"/>
  <c r="O991" i="17" s="1"/>
  <c r="K991" i="17"/>
  <c r="L991" i="17"/>
  <c r="M991" i="17" s="1"/>
  <c r="I992" i="17"/>
  <c r="N992" i="17" s="1" a="1"/>
  <c r="N992" i="17" s="1"/>
  <c r="J992" i="17"/>
  <c r="O992" i="17" s="1" a="1"/>
  <c r="O992" i="17" s="1"/>
  <c r="K992" i="17"/>
  <c r="L992" i="17"/>
  <c r="M992" i="17" s="1"/>
  <c r="I993" i="17"/>
  <c r="N993" i="17" s="1" a="1"/>
  <c r="N993" i="17" s="1"/>
  <c r="J993" i="17"/>
  <c r="O993" i="17" s="1" a="1"/>
  <c r="O993" i="17" s="1"/>
  <c r="K993" i="17"/>
  <c r="L993" i="17"/>
  <c r="M993" i="17" s="1"/>
  <c r="I994" i="17"/>
  <c r="N994" i="17" s="1" a="1"/>
  <c r="N994" i="17" s="1"/>
  <c r="J994" i="17"/>
  <c r="O994" i="17" s="1" a="1"/>
  <c r="O994" i="17" s="1"/>
  <c r="K994" i="17"/>
  <c r="L994" i="17"/>
  <c r="M994" i="17" s="1"/>
  <c r="I995" i="17"/>
  <c r="N995" i="17" s="1" a="1"/>
  <c r="N995" i="17" s="1"/>
  <c r="J995" i="17"/>
  <c r="O995" i="17" s="1" a="1"/>
  <c r="O995" i="17" s="1"/>
  <c r="K995" i="17"/>
  <c r="L995" i="17"/>
  <c r="M995" i="17" s="1"/>
  <c r="I996" i="17"/>
  <c r="N996" i="17" s="1" a="1"/>
  <c r="N996" i="17" s="1"/>
  <c r="J996" i="17"/>
  <c r="O996" i="17" s="1" a="1"/>
  <c r="O996" i="17" s="1"/>
  <c r="K996" i="17"/>
  <c r="L996" i="17"/>
  <c r="M996" i="17" s="1"/>
  <c r="I997" i="17"/>
  <c r="N997" i="17" s="1" a="1"/>
  <c r="N997" i="17" s="1"/>
  <c r="J997" i="17"/>
  <c r="O997" i="17" s="1" a="1"/>
  <c r="O997" i="17" s="1"/>
  <c r="K997" i="17"/>
  <c r="L997" i="17"/>
  <c r="M997" i="17" s="1"/>
  <c r="I998" i="17"/>
  <c r="N998" i="17" s="1" a="1"/>
  <c r="N998" i="17" s="1"/>
  <c r="J998" i="17"/>
  <c r="O998" i="17" s="1" a="1"/>
  <c r="O998" i="17" s="1"/>
  <c r="K998" i="17"/>
  <c r="L998" i="17"/>
  <c r="M998" i="17" s="1"/>
  <c r="I999" i="17"/>
  <c r="N999" i="17" s="1" a="1"/>
  <c r="N999" i="17" s="1"/>
  <c r="J999" i="17"/>
  <c r="O999" i="17" s="1" a="1"/>
  <c r="O999" i="17" s="1"/>
  <c r="K999" i="17"/>
  <c r="L999" i="17"/>
  <c r="M999" i="17" s="1"/>
  <c r="I1000" i="17"/>
  <c r="N1000" i="17" s="1" a="1"/>
  <c r="N1000" i="17" s="1"/>
  <c r="J1000" i="17"/>
  <c r="O1000" i="17" s="1" a="1"/>
  <c r="O1000" i="17" s="1"/>
  <c r="K1000" i="17"/>
  <c r="L1000" i="17"/>
  <c r="M1000" i="17" s="1"/>
  <c r="I1001" i="17"/>
  <c r="N1001" i="17" s="1" a="1"/>
  <c r="N1001" i="17" s="1"/>
  <c r="J1001" i="17"/>
  <c r="O1001" i="17" s="1" a="1"/>
  <c r="O1001" i="17" s="1"/>
  <c r="K1001" i="17"/>
  <c r="L1001" i="17"/>
  <c r="M1001" i="17" s="1"/>
  <c r="J2" i="17"/>
  <c r="O2" i="17" s="1" a="1"/>
  <c r="O2" i="17" s="1"/>
  <c r="K2" i="17"/>
  <c r="L2" i="17"/>
  <c r="M2" i="17" s="1"/>
  <c r="I2" i="17"/>
  <c r="N2" i="17" s="1" a="1"/>
  <c r="N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<sst xmlns="http://schemas.openxmlformats.org/spreadsheetml/2006/main" count="11059" uniqueCount="6198">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</sst>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-mmm\-yyyy"/>
    <numFmt numFmtId="166" formatCode="_([$$-409]* #,##0.00_);_([$$-409]* \(#,##0.00\);_([$$-409]* &quot;-&quot;??_);_(@_)"/>
    <numFmt numFmtId="167" formatCode="0.0\ &quot;kg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166" fontId="1" fillId="0" borderId="0" xfId="0" applyNumberFormat="1" applyFont="1" applyAlignment="1">
      <alignment vertical="center"/>
    </xf>
    <xf numFmtId="166" fontId="0" fillId="0" borderId="0" xfId="0" applyNumberFormat="1"/>
    <xf numFmtId="167" fontId="1" fillId="0" borderId="0" xfId="0" applyNumberFormat="1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10"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7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A7EA1-2A42-43F0-A12B-7D8A1DBF332E}" name="Table1" displayName="Table1" ref="A1:O1001" totalsRowShown="0">
  <autoFilter ref="A1:O1001" xr:uid="{6F1A7EA1-2A42-43F0-A12B-7D8A1DBF332E}"/>
  <tableColumns count="15">
    <tableColumn id="1" xr3:uid="{8592B3BB-5EF8-4E9F-A5FE-BAE08700BE57}" name="Order ID" dataDxfId="9"/>
    <tableColumn id="2" xr3:uid="{A7566DE4-60F0-4001-B469-0DEA6C6F22E3}" name="Order Date" dataDxfId="8"/>
    <tableColumn id="3" xr3:uid="{15640DB7-EAD7-45BF-87DB-72B63283A9BB}" name="Customer ID" dataDxfId="7"/>
    <tableColumn id="4" xr3:uid="{E9F83E2F-A2E2-4B30-98DD-7A57AFE63443}" name="Product ID"/>
    <tableColumn id="5" xr3:uid="{A17A2D91-3408-4390-AD00-B94A11C4EF5F}" name="Quantity" dataDxfId="6"/>
    <tableColumn id="6" xr3:uid="{E1CF2EFD-D9BA-475D-A117-6FA31B5BE6F9}" name="Customer Name" dataDxfId="5">
      <calculatedColumnFormula>_xlfn.XLOOKUP(C2,customers!$A$2:$A$1001,customers!$B$2:$B$1001,,0)</calculatedColumnFormula>
    </tableColumn>
    <tableColumn id="7" xr3:uid="{3E4F42F1-1E9C-40CB-85CF-D40CCF0CE093}" name="Email" dataDxfId="4">
      <calculatedColumnFormula>IF(_xlfn.XLOOKUP(C2,customers!$A$1:$A$1001,customers!$C$1:$C$1001,,0)=0,"",_xlfn.XLOOKUP(C2,customers!$A$1:$A$1001,customers!$C$1:$C$1001,,0))</calculatedColumnFormula>
    </tableColumn>
    <tableColumn id="8" xr3:uid="{2745A47E-3789-4D1B-AADC-E8FFC4A4F379}" name="Country" dataDxfId="3">
      <calculatedColumnFormula>_xlfn.XLOOKUP(C2,customers!$A$1:$A$1001,customers!$G$1:$G$1001,,0)</calculatedColumnFormula>
    </tableColumn>
    <tableColumn id="9" xr3:uid="{16F4FE8C-9B7B-4A1F-A696-D18BFB81C3AD}" name="Coffee Type">
      <calculatedColumnFormula>INDEX(products!$A$1:$G$49,MATCH(orders!$D2,products!$A$1:$A$49,0),MATCH(orders!I$1,products!$A$1:$G$1,0))</calculatedColumnFormula>
    </tableColumn>
    <tableColumn id="10" xr3:uid="{4E71630F-77B7-4B8B-9F60-14BDDEFBF87A}" name="Roast Type">
      <calculatedColumnFormula>INDEX(products!$A$1:$G$49,MATCH(orders!$D2,products!$A$1:$A$49,0),MATCH(orders!J$1,products!$A$1:$G$1,0))</calculatedColumnFormula>
    </tableColumn>
    <tableColumn id="11" xr3:uid="{D19E8C41-3B4C-404C-9C16-1E7EEE9E3779}" name="Size" dataDxfId="2">
      <calculatedColumnFormula>INDEX(products!$A$1:$G$49,MATCH(orders!$D2,products!$A$1:$A$49,0),MATCH(orders!K$1,products!$A$1:$G$1,0))</calculatedColumnFormula>
    </tableColumn>
    <tableColumn id="12" xr3:uid="{1BB52B25-42A8-4E59-8677-DF46E1DC0B0D}" name="Unit Price" dataDxfId="1">
      <calculatedColumnFormula>INDEX(products!$A$1:$G$49,MATCH(orders!$D2,products!$A$1:$A$49,0),MATCH(orders!L$1,products!$A$1:$G$1,0))</calculatedColumnFormula>
    </tableColumn>
    <tableColumn id="13" xr3:uid="{974D7BBC-D912-4E95-8AD7-1C4A5144FF87}" name="Sales" dataDxfId="0">
      <calculatedColumnFormula>L2*E2</calculatedColumnFormula>
    </tableColumn>
    <tableColumn id="14" xr3:uid="{04F4D55B-BF0E-4EAA-954D-8286A8824E44}" name="Coffee Type Name">
      <calculatedColumnFormula array="1">_xlfn.IFS( I2= "Rob", "Robusta", I2="Exc","Excelsa",I2="Ara","Arabica",I2="Lib", "Liberica")</calculatedColumnFormula>
    </tableColumn>
    <tableColumn id="15" xr3:uid="{974CC98B-2A05-4EAB-8369-DCA720633ACA}" name="Roast Type Name">
      <calculatedColumnFormula array="1">_xlfn.IFS(J2="M", "Medium",J2="L","Light",J2="D","Dark")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Normal="100" workbookViewId="0">
      <selection activeCell="E4" sqref="E4"/>
    </sheetView>
  </sheetViews>
  <sheetFormatPr defaultRowHeight="14.4" x14ac:dyDescent="0.3"/>
  <cols>
    <col min="1" max="1" width="15.21875" bestFit="1" customWidth="1"/>
    <col min="2" max="2" width="12" style="4" customWidth="1"/>
    <col min="3" max="3" width="16" bestFit="1" customWidth="1"/>
    <col min="4" max="4" width="11.77734375" customWidth="1"/>
    <col min="5" max="5" width="10.21875" customWidth="1"/>
    <col min="6" max="6" width="21.77734375" bestFit="1" customWidth="1"/>
    <col min="7" max="7" width="35.5546875" bestFit="1" customWidth="1"/>
    <col min="8" max="8" width="14" bestFit="1" customWidth="1"/>
    <col min="9" max="9" width="13" customWidth="1"/>
    <col min="10" max="10" width="12.109375" customWidth="1"/>
    <col min="11" max="11" width="6.109375" customWidth="1"/>
    <col min="12" max="12" width="12.33203125" customWidth="1"/>
    <col min="13" max="13" width="8.6640625" bestFit="1" customWidth="1"/>
    <col min="14" max="14" width="18.44140625" customWidth="1"/>
    <col min="15" max="15" width="17.5546875" customWidth="1"/>
  </cols>
  <sheetData>
    <row r="1" spans="1:15" x14ac:dyDescent="0.3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7" t="s">
        <v>12</v>
      </c>
      <c r="L1" s="5" t="s">
        <v>13</v>
      </c>
      <c r="M1" s="5" t="s">
        <v>15</v>
      </c>
      <c r="N1" s="2" t="s">
        <v>6196</v>
      </c>
      <c r="O1" s="2" t="s">
        <v>6197</v>
      </c>
    </row>
    <row r="2" spans="1:15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8">
        <f>INDEX(products!$A$1:$G$49,MATCH(orders!$D2,products!$A$1:$A$49,0),MATCH(orders!K$1,products!$A$1:$G$1,0))</f>
        <v>1</v>
      </c>
      <c r="L2" s="6">
        <f>INDEX(products!$A$1:$G$49,MATCH(orders!$D2,products!$A$1:$A$49,0),MATCH(orders!L$1,products!$A$1:$G$1,0))</f>
        <v>9.9499999999999993</v>
      </c>
      <c r="M2" s="6">
        <f>L2*E2</f>
        <v>19.899999999999999</v>
      </c>
      <c r="N2" t="str" cm="1">
        <f t="array" ref="N2">_xlfn.IFS( I2= "Rob", "Robusta", I2="Exc","Excelsa",I2="Ara","Arabica",I2="Lib", "Liberica")</f>
        <v>Robusta</v>
      </c>
      <c r="O2" t="str" cm="1">
        <f t="array" ref="O2">_xlfn.IFS(J2="M", "Medium",J2="L","Light",J2="D","Dark")</f>
        <v>Medium</v>
      </c>
    </row>
    <row r="3" spans="1:15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_xlfn.XLOOKUP(C3,customers!$A$2:$A$1001,customers!$B$2:$B$1001,,0)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8">
        <f>INDEX(products!$A$1:$G$49,MATCH(orders!$D3,products!$A$1:$A$49,0),MATCH(orders!K$1,products!$A$1:$G$1,0))</f>
        <v>0.5</v>
      </c>
      <c r="L3" s="6">
        <f>INDEX(products!$A$1:$G$49,MATCH(orders!$D3,products!$A$1:$A$49,0),MATCH(orders!L$1,products!$A$1:$G$1,0))</f>
        <v>8.25</v>
      </c>
      <c r="M3" s="6">
        <f>L3*E3</f>
        <v>41.25</v>
      </c>
      <c r="N3" t="str" cm="1">
        <f t="array" ref="N3">_xlfn.IFS( I3= "Rob", "Robusta", I3="Exc","Excelsa",I3="Ara","Arabica",I3="Lib", "Liberica")</f>
        <v>Excelsa</v>
      </c>
      <c r="O3" t="str" cm="1">
        <f t="array" ref="O3">_xlfn.IFS(J3="M", "Medium",J3="L","Light",J3="D","Dark")</f>
        <v>Medium</v>
      </c>
    </row>
    <row r="4" spans="1:15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_xlfn.XLOOKUP(C4,customers!$A$2:$A$1001,customers!$B$2:$B$1001,,0)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8">
        <f>INDEX(products!$A$1:$G$49,MATCH(orders!$D4,products!$A$1:$A$49,0),MATCH(orders!K$1,products!$A$1:$G$1,0))</f>
        <v>1</v>
      </c>
      <c r="L4" s="6">
        <f>INDEX(products!$A$1:$G$49,MATCH(orders!$D4,products!$A$1:$A$49,0),MATCH(orders!L$1,products!$A$1:$G$1,0))</f>
        <v>12.95</v>
      </c>
      <c r="M4" s="6">
        <f>L4*E4</f>
        <v>12.95</v>
      </c>
      <c r="N4" t="str" cm="1">
        <f t="array" ref="N4">_xlfn.IFS( I4= "Rob", "Robusta", I4="Exc","Excelsa",I4="Ara","Arabica",I4="Lib", "Liberica")</f>
        <v>Arabica</v>
      </c>
      <c r="O4" t="str" cm="1">
        <f t="array" ref="O4">_xlfn.IFS(J4="M", "Medium",J4="L","Light",J4="D","Dark")</f>
        <v>Light</v>
      </c>
    </row>
    <row r="5" spans="1:15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_xlfn.XLOOKUP(C5,customers!$A$2:$A$1001,customers!$B$2:$B$1001,,0)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8">
        <f>INDEX(products!$A$1:$G$49,MATCH(orders!$D5,products!$A$1:$A$49,0),MATCH(orders!K$1,products!$A$1:$G$1,0))</f>
        <v>1</v>
      </c>
      <c r="L5" s="6">
        <f>INDEX(products!$A$1:$G$49,MATCH(orders!$D5,products!$A$1:$A$49,0),MATCH(orders!L$1,products!$A$1:$G$1,0))</f>
        <v>13.75</v>
      </c>
      <c r="M5" s="6">
        <f>L5*E5</f>
        <v>27.5</v>
      </c>
      <c r="N5" t="str" cm="1">
        <f t="array" ref="N5">_xlfn.IFS( I5= "Rob", "Robusta", I5="Exc","Excelsa",I5="Ara","Arabica",I5="Lib", "Liberica")</f>
        <v>Excelsa</v>
      </c>
      <c r="O5" t="str" cm="1">
        <f t="array" ref="O5">_xlfn.IFS(J5="M", "Medium",J5="L","Light",J5="D","Dark")</f>
        <v>Medium</v>
      </c>
    </row>
    <row r="6" spans="1:15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_xlfn.XLOOKUP(C6,customers!$A$2:$A$1001,customers!$B$2:$B$1001,,0)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8">
        <f>INDEX(products!$A$1:$G$49,MATCH(orders!$D6,products!$A$1:$A$49,0),MATCH(orders!K$1,products!$A$1:$G$1,0))</f>
        <v>2.5</v>
      </c>
      <c r="L6" s="6">
        <f>INDEX(products!$A$1:$G$49,MATCH(orders!$D6,products!$A$1:$A$49,0),MATCH(orders!L$1,products!$A$1:$G$1,0))</f>
        <v>27.484999999999996</v>
      </c>
      <c r="M6" s="6">
        <f>L6*E6</f>
        <v>54.969999999999992</v>
      </c>
      <c r="N6" t="str" cm="1">
        <f t="array" ref="N6">_xlfn.IFS( I6= "Rob", "Robusta", I6="Exc","Excelsa",I6="Ara","Arabica",I6="Lib", "Liberica")</f>
        <v>Robusta</v>
      </c>
      <c r="O6" t="str" cm="1">
        <f t="array" ref="O6">_xlfn.IFS(J6="M", "Medium",J6="L","Light",J6="D","Dark")</f>
        <v>Light</v>
      </c>
    </row>
    <row r="7" spans="1:15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_xlfn.XLOOKUP(C7,customers!$A$2:$A$1001,customers!$B$2:$B$1001,,0)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8">
        <f>INDEX(products!$A$1:$G$49,MATCH(orders!$D7,products!$A$1:$A$49,0),MATCH(orders!K$1,products!$A$1:$G$1,0))</f>
        <v>1</v>
      </c>
      <c r="L7" s="6">
        <f>INDEX(products!$A$1:$G$49,MATCH(orders!$D7,products!$A$1:$A$49,0),MATCH(orders!L$1,products!$A$1:$G$1,0))</f>
        <v>12.95</v>
      </c>
      <c r="M7" s="6">
        <f>L7*E7</f>
        <v>38.849999999999994</v>
      </c>
      <c r="N7" t="str" cm="1">
        <f t="array" ref="N7">_xlfn.IFS( I7= "Rob", "Robusta", I7="Exc","Excelsa",I7="Ara","Arabica",I7="Lib", "Liberica")</f>
        <v>Liberica</v>
      </c>
      <c r="O7" t="str" cm="1">
        <f t="array" ref="O7">_xlfn.IFS(J7="M", "Medium",J7="L","Light",J7="D","Dark")</f>
        <v>Dark</v>
      </c>
    </row>
    <row r="8" spans="1:15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_xlfn.XLOOKUP(C8,customers!$A$2:$A$1001,customers!$B$2:$B$1001,,0)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8">
        <f>INDEX(products!$A$1:$G$49,MATCH(orders!$D8,products!$A$1:$A$49,0),MATCH(orders!K$1,products!$A$1:$G$1,0))</f>
        <v>0.5</v>
      </c>
      <c r="L8" s="6">
        <f>INDEX(products!$A$1:$G$49,MATCH(orders!$D8,products!$A$1:$A$49,0),MATCH(orders!L$1,products!$A$1:$G$1,0))</f>
        <v>7.29</v>
      </c>
      <c r="M8" s="6">
        <f>L8*E8</f>
        <v>21.87</v>
      </c>
      <c r="N8" t="str" cm="1">
        <f t="array" ref="N8">_xlfn.IFS( I8= "Rob", "Robusta", I8="Exc","Excelsa",I8="Ara","Arabica",I8="Lib", "Liberica")</f>
        <v>Excelsa</v>
      </c>
      <c r="O8" t="str" cm="1">
        <f t="array" ref="O8">_xlfn.IFS(J8="M", "Medium",J8="L","Light",J8="D","Dark")</f>
        <v>Dark</v>
      </c>
    </row>
    <row r="9" spans="1:15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_xlfn.XLOOKUP(C9,customers!$A$2:$A$1001,customers!$B$2:$B$1001,,0)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8">
        <f>INDEX(products!$A$1:$G$49,MATCH(orders!$D9,products!$A$1:$A$49,0),MATCH(orders!K$1,products!$A$1:$G$1,0))</f>
        <v>0.2</v>
      </c>
      <c r="L9" s="6">
        <f>INDEX(products!$A$1:$G$49,MATCH(orders!$D9,products!$A$1:$A$49,0),MATCH(orders!L$1,products!$A$1:$G$1,0))</f>
        <v>4.7549999999999999</v>
      </c>
      <c r="M9" s="6">
        <f>L9*E9</f>
        <v>4.7549999999999999</v>
      </c>
      <c r="N9" t="str" cm="1">
        <f t="array" ref="N9">_xlfn.IFS( I9= "Rob", "Robusta", I9="Exc","Excelsa",I9="Ara","Arabica",I9="Lib", "Liberica")</f>
        <v>Liberica</v>
      </c>
      <c r="O9" t="str" cm="1">
        <f t="array" ref="O9">_xlfn.IFS(J9="M", "Medium",J9="L","Light",J9="D","Dark")</f>
        <v>Light</v>
      </c>
    </row>
    <row r="10" spans="1:15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_xlfn.XLOOKUP(C10,customers!$A$2:$A$1001,customers!$B$2:$B$1001,,0)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8">
        <f>INDEX(products!$A$1:$G$49,MATCH(orders!$D10,products!$A$1:$A$49,0),MATCH(orders!K$1,products!$A$1:$G$1,0))</f>
        <v>0.5</v>
      </c>
      <c r="L10" s="6">
        <f>INDEX(products!$A$1:$G$49,MATCH(orders!$D10,products!$A$1:$A$49,0),MATCH(orders!L$1,products!$A$1:$G$1,0))</f>
        <v>5.97</v>
      </c>
      <c r="M10" s="6">
        <f>L10*E10</f>
        <v>17.91</v>
      </c>
      <c r="N10" t="str" cm="1">
        <f t="array" ref="N10">_xlfn.IFS( I10= "Rob", "Robusta", I10="Exc","Excelsa",I10="Ara","Arabica",I10="Lib", "Liberica")</f>
        <v>Robusta</v>
      </c>
      <c r="O10" t="str" cm="1">
        <f t="array" ref="O10">_xlfn.IFS(J10="M", "Medium",J10="L","Light",J10="D","Dark")</f>
        <v>Medium</v>
      </c>
    </row>
    <row r="11" spans="1:15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_xlfn.XLOOKUP(C11,customers!$A$2:$A$1001,customers!$B$2:$B$1001,,0)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8">
        <f>INDEX(products!$A$1:$G$49,MATCH(orders!$D11,products!$A$1:$A$49,0),MATCH(orders!K$1,products!$A$1:$G$1,0))</f>
        <v>0.5</v>
      </c>
      <c r="L11" s="6">
        <f>INDEX(products!$A$1:$G$49,MATCH(orders!$D11,products!$A$1:$A$49,0),MATCH(orders!L$1,products!$A$1:$G$1,0))</f>
        <v>5.97</v>
      </c>
      <c r="M11" s="6">
        <f>L11*E11</f>
        <v>5.97</v>
      </c>
      <c r="N11" t="str" cm="1">
        <f t="array" ref="N11">_xlfn.IFS( I11= "Rob", "Robusta", I11="Exc","Excelsa",I11="Ara","Arabica",I11="Lib", "Liberica")</f>
        <v>Robusta</v>
      </c>
      <c r="O11" t="str" cm="1">
        <f t="array" ref="O11">_xlfn.IFS(J11="M", "Medium",J11="L","Light",J11="D","Dark")</f>
        <v>Medium</v>
      </c>
    </row>
    <row r="12" spans="1:15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_xlfn.XLOOKUP(C12,customers!$A$2:$A$1001,customers!$B$2:$B$1001,,0)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8">
        <f>INDEX(products!$A$1:$G$49,MATCH(orders!$D12,products!$A$1:$A$49,0),MATCH(orders!K$1,products!$A$1:$G$1,0))</f>
        <v>1</v>
      </c>
      <c r="L12" s="6">
        <f>INDEX(products!$A$1:$G$49,MATCH(orders!$D12,products!$A$1:$A$49,0),MATCH(orders!L$1,products!$A$1:$G$1,0))</f>
        <v>9.9499999999999993</v>
      </c>
      <c r="M12" s="6">
        <f>L12*E12</f>
        <v>39.799999999999997</v>
      </c>
      <c r="N12" t="str" cm="1">
        <f t="array" ref="N12">_xlfn.IFS( I12= "Rob", "Robusta", I12="Exc","Excelsa",I12="Ara","Arabica",I12="Lib", "Liberica")</f>
        <v>Arabica</v>
      </c>
      <c r="O12" t="str" cm="1">
        <f t="array" ref="O12">_xlfn.IFS(J12="M", "Medium",J12="L","Light",J12="D","Dark")</f>
        <v>Dark</v>
      </c>
    </row>
    <row r="13" spans="1:15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_xlfn.XLOOKUP(C13,customers!$A$2:$A$1001,customers!$B$2:$B$1001,,0)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8">
        <f>INDEX(products!$A$1:$G$49,MATCH(orders!$D13,products!$A$1:$A$49,0),MATCH(orders!K$1,products!$A$1:$G$1,0))</f>
        <v>2.5</v>
      </c>
      <c r="L13" s="6">
        <f>INDEX(products!$A$1:$G$49,MATCH(orders!$D13,products!$A$1:$A$49,0),MATCH(orders!L$1,products!$A$1:$G$1,0))</f>
        <v>34.154999999999994</v>
      </c>
      <c r="M13" s="6">
        <f>L13*E13</f>
        <v>170.77499999999998</v>
      </c>
      <c r="N13" t="str" cm="1">
        <f t="array" ref="N13">_xlfn.IFS( I13= "Rob", "Robusta", I13="Exc","Excelsa",I13="Ara","Arabica",I13="Lib", "Liberica")</f>
        <v>Excelsa</v>
      </c>
      <c r="O13" t="str" cm="1">
        <f t="array" ref="O13">_xlfn.IFS(J13="M", "Medium",J13="L","Light",J13="D","Dark")</f>
        <v>Light</v>
      </c>
    </row>
    <row r="14" spans="1:15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_xlfn.XLOOKUP(C14,customers!$A$2:$A$1001,customers!$B$2:$B$1001,,0)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8">
        <f>INDEX(products!$A$1:$G$49,MATCH(orders!$D14,products!$A$1:$A$49,0),MATCH(orders!K$1,products!$A$1:$G$1,0))</f>
        <v>1</v>
      </c>
      <c r="L14" s="6">
        <f>INDEX(products!$A$1:$G$49,MATCH(orders!$D14,products!$A$1:$A$49,0),MATCH(orders!L$1,products!$A$1:$G$1,0))</f>
        <v>9.9499999999999993</v>
      </c>
      <c r="M14" s="6">
        <f>L14*E14</f>
        <v>49.75</v>
      </c>
      <c r="N14" t="str" cm="1">
        <f t="array" ref="N14">_xlfn.IFS( I14= "Rob", "Robusta", I14="Exc","Excelsa",I14="Ara","Arabica",I14="Lib", "Liberica")</f>
        <v>Robusta</v>
      </c>
      <c r="O14" t="str" cm="1">
        <f t="array" ref="O14">_xlfn.IFS(J14="M", "Medium",J14="L","Light",J14="D","Dark")</f>
        <v>Medium</v>
      </c>
    </row>
    <row r="15" spans="1:15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_xlfn.XLOOKUP(C15,customers!$A$2:$A$1001,customers!$B$2:$B$1001,,0)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8">
        <f>INDEX(products!$A$1:$G$49,MATCH(orders!$D15,products!$A$1:$A$49,0),MATCH(orders!K$1,products!$A$1:$G$1,0))</f>
        <v>2.5</v>
      </c>
      <c r="L15" s="6">
        <f>INDEX(products!$A$1:$G$49,MATCH(orders!$D15,products!$A$1:$A$49,0),MATCH(orders!L$1,products!$A$1:$G$1,0))</f>
        <v>20.584999999999997</v>
      </c>
      <c r="M15" s="6">
        <f>L15*E15</f>
        <v>41.169999999999995</v>
      </c>
      <c r="N15" t="str" cm="1">
        <f t="array" ref="N15">_xlfn.IFS( I15= "Rob", "Robusta", I15="Exc","Excelsa",I15="Ara","Arabica",I15="Lib", "Liberica")</f>
        <v>Robusta</v>
      </c>
      <c r="O15" t="str" cm="1">
        <f t="array" ref="O15">_xlfn.IFS(J15="M", "Medium",J15="L","Light",J15="D","Dark")</f>
        <v>Dark</v>
      </c>
    </row>
    <row r="16" spans="1:15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_xlfn.XLOOKUP(C16,customers!$A$2:$A$1001,customers!$B$2:$B$1001,,0)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8">
        <f>INDEX(products!$A$1:$G$49,MATCH(orders!$D16,products!$A$1:$A$49,0),MATCH(orders!K$1,products!$A$1:$G$1,0))</f>
        <v>0.2</v>
      </c>
      <c r="L16" s="6">
        <f>INDEX(products!$A$1:$G$49,MATCH(orders!$D16,products!$A$1:$A$49,0),MATCH(orders!L$1,products!$A$1:$G$1,0))</f>
        <v>3.8849999999999998</v>
      </c>
      <c r="M16" s="6">
        <f>L16*E16</f>
        <v>11.654999999999999</v>
      </c>
      <c r="N16" t="str" cm="1">
        <f t="array" ref="N16">_xlfn.IFS( I16= "Rob", "Robusta", I16="Exc","Excelsa",I16="Ara","Arabica",I16="Lib", "Liberica")</f>
        <v>Liberica</v>
      </c>
      <c r="O16" t="str" cm="1">
        <f t="array" ref="O16">_xlfn.IFS(J16="M", "Medium",J16="L","Light",J16="D","Dark")</f>
        <v>Dark</v>
      </c>
    </row>
    <row r="17" spans="1:15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_xlfn.XLOOKUP(C17,customers!$A$2:$A$1001,customers!$B$2:$B$1001,,0)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8">
        <f>INDEX(products!$A$1:$G$49,MATCH(orders!$D17,products!$A$1:$A$49,0),MATCH(orders!K$1,products!$A$1:$G$1,0))</f>
        <v>2.5</v>
      </c>
      <c r="L17" s="6">
        <f>INDEX(products!$A$1:$G$49,MATCH(orders!$D17,products!$A$1:$A$49,0),MATCH(orders!L$1,products!$A$1:$G$1,0))</f>
        <v>22.884999999999998</v>
      </c>
      <c r="M17" s="6">
        <f>L17*E17</f>
        <v>114.42499999999998</v>
      </c>
      <c r="N17" t="str" cm="1">
        <f t="array" ref="N17">_xlfn.IFS( I17= "Rob", "Robusta", I17="Exc","Excelsa",I17="Ara","Arabica",I17="Lib", "Liberica")</f>
        <v>Robusta</v>
      </c>
      <c r="O17" t="str" cm="1">
        <f t="array" ref="O17">_xlfn.IFS(J17="M", "Medium",J17="L","Light",J17="D","Dark")</f>
        <v>Medium</v>
      </c>
    </row>
    <row r="18" spans="1:15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_xlfn.XLOOKUP(C18,customers!$A$2:$A$1001,customers!$B$2:$B$1001,,0)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8">
        <f>INDEX(products!$A$1:$G$49,MATCH(orders!$D18,products!$A$1:$A$49,0),MATCH(orders!K$1,products!$A$1:$G$1,0))</f>
        <v>0.2</v>
      </c>
      <c r="L18" s="6">
        <f>INDEX(products!$A$1:$G$49,MATCH(orders!$D18,products!$A$1:$A$49,0),MATCH(orders!L$1,products!$A$1:$G$1,0))</f>
        <v>3.375</v>
      </c>
      <c r="M18" s="6">
        <f>L18*E18</f>
        <v>20.25</v>
      </c>
      <c r="N18" t="str" cm="1">
        <f t="array" ref="N18">_xlfn.IFS( I18= "Rob", "Robusta", I18="Exc","Excelsa",I18="Ara","Arabica",I18="Lib", "Liberica")</f>
        <v>Arabica</v>
      </c>
      <c r="O18" t="str" cm="1">
        <f t="array" ref="O18">_xlfn.IFS(J18="M", "Medium",J18="L","Light",J18="D","Dark")</f>
        <v>Medium</v>
      </c>
    </row>
    <row r="19" spans="1:15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_xlfn.XLOOKUP(C19,customers!$A$2:$A$1001,customers!$B$2:$B$1001,,0)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8">
        <f>INDEX(products!$A$1:$G$49,MATCH(orders!$D19,products!$A$1:$A$49,0),MATCH(orders!K$1,products!$A$1:$G$1,0))</f>
        <v>1</v>
      </c>
      <c r="L19" s="6">
        <f>INDEX(products!$A$1:$G$49,MATCH(orders!$D19,products!$A$1:$A$49,0),MATCH(orders!L$1,products!$A$1:$G$1,0))</f>
        <v>12.95</v>
      </c>
      <c r="M19" s="6">
        <f>L19*E19</f>
        <v>77.699999999999989</v>
      </c>
      <c r="N19" t="str" cm="1">
        <f t="array" ref="N19">_xlfn.IFS( I19= "Rob", "Robusta", I19="Exc","Excelsa",I19="Ara","Arabica",I19="Lib", "Liberica")</f>
        <v>Arabica</v>
      </c>
      <c r="O19" t="str" cm="1">
        <f t="array" ref="O19">_xlfn.IFS(J19="M", "Medium",J19="L","Light",J19="D","Dark")</f>
        <v>Light</v>
      </c>
    </row>
    <row r="20" spans="1:15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_xlfn.XLOOKUP(C20,customers!$A$2:$A$1001,customers!$B$2:$B$1001,,0)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8">
        <f>INDEX(products!$A$1:$G$49,MATCH(orders!$D20,products!$A$1:$A$49,0),MATCH(orders!K$1,products!$A$1:$G$1,0))</f>
        <v>2.5</v>
      </c>
      <c r="L20" s="6">
        <f>INDEX(products!$A$1:$G$49,MATCH(orders!$D20,products!$A$1:$A$49,0),MATCH(orders!L$1,products!$A$1:$G$1,0))</f>
        <v>20.584999999999997</v>
      </c>
      <c r="M20" s="6">
        <f>L20*E20</f>
        <v>82.339999999999989</v>
      </c>
      <c r="N20" t="str" cm="1">
        <f t="array" ref="N20">_xlfn.IFS( I20= "Rob", "Robusta", I20="Exc","Excelsa",I20="Ara","Arabica",I20="Lib", "Liberica")</f>
        <v>Robusta</v>
      </c>
      <c r="O20" t="str" cm="1">
        <f t="array" ref="O20">_xlfn.IFS(J20="M", "Medium",J20="L","Light",J20="D","Dark")</f>
        <v>Dark</v>
      </c>
    </row>
    <row r="21" spans="1:15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_xlfn.XLOOKUP(C21,customers!$A$2:$A$1001,customers!$B$2:$B$1001,,0)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8">
        <f>INDEX(products!$A$1:$G$49,MATCH(orders!$D21,products!$A$1:$A$49,0),MATCH(orders!K$1,products!$A$1:$G$1,0))</f>
        <v>0.2</v>
      </c>
      <c r="L21" s="6">
        <f>INDEX(products!$A$1:$G$49,MATCH(orders!$D21,products!$A$1:$A$49,0),MATCH(orders!L$1,products!$A$1:$G$1,0))</f>
        <v>3.375</v>
      </c>
      <c r="M21" s="6">
        <f>L21*E21</f>
        <v>16.875</v>
      </c>
      <c r="N21" t="str" cm="1">
        <f t="array" ref="N21">_xlfn.IFS( I21= "Rob", "Robusta", I21="Exc","Excelsa",I21="Ara","Arabica",I21="Lib", "Liberica")</f>
        <v>Arabica</v>
      </c>
      <c r="O21" t="str" cm="1">
        <f t="array" ref="O21">_xlfn.IFS(J21="M", "Medium",J21="L","Light",J21="D","Dark")</f>
        <v>Medium</v>
      </c>
    </row>
    <row r="22" spans="1:15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_xlfn.XLOOKUP(C22,customers!$A$2:$A$1001,customers!$B$2:$B$1001,,0)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8">
        <f>INDEX(products!$A$1:$G$49,MATCH(orders!$D22,products!$A$1:$A$49,0),MATCH(orders!K$1,products!$A$1:$G$1,0))</f>
        <v>0.2</v>
      </c>
      <c r="L22" s="6">
        <f>INDEX(products!$A$1:$G$49,MATCH(orders!$D22,products!$A$1:$A$49,0),MATCH(orders!L$1,products!$A$1:$G$1,0))</f>
        <v>3.645</v>
      </c>
      <c r="M22" s="6">
        <f>L22*E22</f>
        <v>14.58</v>
      </c>
      <c r="N22" t="str" cm="1">
        <f t="array" ref="N22">_xlfn.IFS( I22= "Rob", "Robusta", I22="Exc","Excelsa",I22="Ara","Arabica",I22="Lib", "Liberica")</f>
        <v>Excelsa</v>
      </c>
      <c r="O22" t="str" cm="1">
        <f t="array" ref="O22">_xlfn.IFS(J22="M", "Medium",J22="L","Light",J22="D","Dark")</f>
        <v>Dark</v>
      </c>
    </row>
    <row r="23" spans="1:15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_xlfn.XLOOKUP(C23,customers!$A$2:$A$1001,customers!$B$2:$B$1001,,0)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8">
        <f>INDEX(products!$A$1:$G$49,MATCH(orders!$D23,products!$A$1:$A$49,0),MATCH(orders!K$1,products!$A$1:$G$1,0))</f>
        <v>0.2</v>
      </c>
      <c r="L23" s="6">
        <f>INDEX(products!$A$1:$G$49,MATCH(orders!$D23,products!$A$1:$A$49,0),MATCH(orders!L$1,products!$A$1:$G$1,0))</f>
        <v>2.9849999999999999</v>
      </c>
      <c r="M23" s="6">
        <f>L23*E23</f>
        <v>17.91</v>
      </c>
      <c r="N23" t="str" cm="1">
        <f t="array" ref="N23">_xlfn.IFS( I23= "Rob", "Robusta", I23="Exc","Excelsa",I23="Ara","Arabica",I23="Lib", "Liberica")</f>
        <v>Arabica</v>
      </c>
      <c r="O23" t="str" cm="1">
        <f t="array" ref="O23">_xlfn.IFS(J23="M", "Medium",J23="L","Light",J23="D","Dark")</f>
        <v>Dark</v>
      </c>
    </row>
    <row r="24" spans="1:15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_xlfn.XLOOKUP(C24,customers!$A$2:$A$1001,customers!$B$2:$B$1001,,0)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8">
        <f>INDEX(products!$A$1:$G$49,MATCH(orders!$D24,products!$A$1:$A$49,0),MATCH(orders!K$1,products!$A$1:$G$1,0))</f>
        <v>2.5</v>
      </c>
      <c r="L24" s="6">
        <f>INDEX(products!$A$1:$G$49,MATCH(orders!$D24,products!$A$1:$A$49,0),MATCH(orders!L$1,products!$A$1:$G$1,0))</f>
        <v>22.884999999999998</v>
      </c>
      <c r="M24" s="6">
        <f>L24*E24</f>
        <v>91.539999999999992</v>
      </c>
      <c r="N24" t="str" cm="1">
        <f t="array" ref="N24">_xlfn.IFS( I24= "Rob", "Robusta", I24="Exc","Excelsa",I24="Ara","Arabica",I24="Lib", "Liberica")</f>
        <v>Robusta</v>
      </c>
      <c r="O24" t="str" cm="1">
        <f t="array" ref="O24">_xlfn.IFS(J24="M", "Medium",J24="L","Light",J24="D","Dark")</f>
        <v>Medium</v>
      </c>
    </row>
    <row r="25" spans="1:15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_xlfn.XLOOKUP(C25,customers!$A$2:$A$1001,customers!$B$2:$B$1001,,0)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8">
        <f>INDEX(products!$A$1:$G$49,MATCH(orders!$D25,products!$A$1:$A$49,0),MATCH(orders!K$1,products!$A$1:$G$1,0))</f>
        <v>0.2</v>
      </c>
      <c r="L25" s="6">
        <f>INDEX(products!$A$1:$G$49,MATCH(orders!$D25,products!$A$1:$A$49,0),MATCH(orders!L$1,products!$A$1:$G$1,0))</f>
        <v>2.9849999999999999</v>
      </c>
      <c r="M25" s="6">
        <f>L25*E25</f>
        <v>11.94</v>
      </c>
      <c r="N25" t="str" cm="1">
        <f t="array" ref="N25">_xlfn.IFS( I25= "Rob", "Robusta", I25="Exc","Excelsa",I25="Ara","Arabica",I25="Lib", "Liberica")</f>
        <v>Arabica</v>
      </c>
      <c r="O25" t="str" cm="1">
        <f t="array" ref="O25">_xlfn.IFS(J25="M", "Medium",J25="L","Light",J25="D","Dark")</f>
        <v>Dark</v>
      </c>
    </row>
    <row r="26" spans="1:15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_xlfn.XLOOKUP(C26,customers!$A$2:$A$1001,customers!$B$2:$B$1001,,0)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8">
        <f>INDEX(products!$A$1:$G$49,MATCH(orders!$D26,products!$A$1:$A$49,0),MATCH(orders!K$1,products!$A$1:$G$1,0))</f>
        <v>1</v>
      </c>
      <c r="L26" s="6">
        <f>INDEX(products!$A$1:$G$49,MATCH(orders!$D26,products!$A$1:$A$49,0),MATCH(orders!L$1,products!$A$1:$G$1,0))</f>
        <v>11.25</v>
      </c>
      <c r="M26" s="6">
        <f>L26*E26</f>
        <v>11.25</v>
      </c>
      <c r="N26" t="str" cm="1">
        <f t="array" ref="N26">_xlfn.IFS( I26= "Rob", "Robusta", I26="Exc","Excelsa",I26="Ara","Arabica",I26="Lib", "Liberica")</f>
        <v>Arabica</v>
      </c>
      <c r="O26" t="str" cm="1">
        <f t="array" ref="O26">_xlfn.IFS(J26="M", "Medium",J26="L","Light",J26="D","Dark")</f>
        <v>Medium</v>
      </c>
    </row>
    <row r="27" spans="1:15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_xlfn.XLOOKUP(C27,customers!$A$2:$A$1001,customers!$B$2:$B$1001,,0)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8">
        <f>INDEX(products!$A$1:$G$49,MATCH(orders!$D27,products!$A$1:$A$49,0),MATCH(orders!K$1,products!$A$1:$G$1,0))</f>
        <v>0.2</v>
      </c>
      <c r="L27" s="6">
        <f>INDEX(products!$A$1:$G$49,MATCH(orders!$D27,products!$A$1:$A$49,0),MATCH(orders!L$1,products!$A$1:$G$1,0))</f>
        <v>4.125</v>
      </c>
      <c r="M27" s="6">
        <f>L27*E27</f>
        <v>12.375</v>
      </c>
      <c r="N27" t="str" cm="1">
        <f t="array" ref="N27">_xlfn.IFS( I27= "Rob", "Robusta", I27="Exc","Excelsa",I27="Ara","Arabica",I27="Lib", "Liberica")</f>
        <v>Excelsa</v>
      </c>
      <c r="O27" t="str" cm="1">
        <f t="array" ref="O27">_xlfn.IFS(J27="M", "Medium",J27="L","Light",J27="D","Dark")</f>
        <v>Medium</v>
      </c>
    </row>
    <row r="28" spans="1:15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_xlfn.XLOOKUP(C28,customers!$A$2:$A$1001,customers!$B$2:$B$1001,,0)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8">
        <f>INDEX(products!$A$1:$G$49,MATCH(orders!$D28,products!$A$1:$A$49,0),MATCH(orders!K$1,products!$A$1:$G$1,0))</f>
        <v>0.5</v>
      </c>
      <c r="L28" s="6">
        <f>INDEX(products!$A$1:$G$49,MATCH(orders!$D28,products!$A$1:$A$49,0),MATCH(orders!L$1,products!$A$1:$G$1,0))</f>
        <v>6.75</v>
      </c>
      <c r="M28" s="6">
        <f>L28*E28</f>
        <v>27</v>
      </c>
      <c r="N28" t="str" cm="1">
        <f t="array" ref="N28">_xlfn.IFS( I28= "Rob", "Robusta", I28="Exc","Excelsa",I28="Ara","Arabica",I28="Lib", "Liberica")</f>
        <v>Arabica</v>
      </c>
      <c r="O28" t="str" cm="1">
        <f t="array" ref="O28">_xlfn.IFS(J28="M", "Medium",J28="L","Light",J28="D","Dark")</f>
        <v>Medium</v>
      </c>
    </row>
    <row r="29" spans="1:15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_xlfn.XLOOKUP(C29,customers!$A$2:$A$1001,customers!$B$2:$B$1001,,0)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8">
        <f>INDEX(products!$A$1:$G$49,MATCH(orders!$D29,products!$A$1:$A$49,0),MATCH(orders!K$1,products!$A$1:$G$1,0))</f>
        <v>0.2</v>
      </c>
      <c r="L29" s="6">
        <f>INDEX(products!$A$1:$G$49,MATCH(orders!$D29,products!$A$1:$A$49,0),MATCH(orders!L$1,products!$A$1:$G$1,0))</f>
        <v>3.375</v>
      </c>
      <c r="M29" s="6">
        <f>L29*E29</f>
        <v>16.875</v>
      </c>
      <c r="N29" t="str" cm="1">
        <f t="array" ref="N29">_xlfn.IFS( I29= "Rob", "Robusta", I29="Exc","Excelsa",I29="Ara","Arabica",I29="Lib", "Liberica")</f>
        <v>Arabica</v>
      </c>
      <c r="O29" t="str" cm="1">
        <f t="array" ref="O29">_xlfn.IFS(J29="M", "Medium",J29="L","Light",J29="D","Dark")</f>
        <v>Medium</v>
      </c>
    </row>
    <row r="30" spans="1:15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_xlfn.XLOOKUP(C30,customers!$A$2:$A$1001,customers!$B$2:$B$1001,,0)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8">
        <f>INDEX(products!$A$1:$G$49,MATCH(orders!$D30,products!$A$1:$A$49,0),MATCH(orders!K$1,products!$A$1:$G$1,0))</f>
        <v>0.5</v>
      </c>
      <c r="L30" s="6">
        <f>INDEX(products!$A$1:$G$49,MATCH(orders!$D30,products!$A$1:$A$49,0),MATCH(orders!L$1,products!$A$1:$G$1,0))</f>
        <v>5.97</v>
      </c>
      <c r="M30" s="6">
        <f>L30*E30</f>
        <v>17.91</v>
      </c>
      <c r="N30" t="str" cm="1">
        <f t="array" ref="N30">_xlfn.IFS( I30= "Rob", "Robusta", I30="Exc","Excelsa",I30="Ara","Arabica",I30="Lib", "Liberica")</f>
        <v>Arabica</v>
      </c>
      <c r="O30" t="str" cm="1">
        <f t="array" ref="O30">_xlfn.IFS(J30="M", "Medium",J30="L","Light",J30="D","Dark")</f>
        <v>Dark</v>
      </c>
    </row>
    <row r="31" spans="1:15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_xlfn.XLOOKUP(C31,customers!$A$2:$A$1001,customers!$B$2:$B$1001,,0)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8">
        <f>INDEX(products!$A$1:$G$49,MATCH(orders!$D31,products!$A$1:$A$49,0),MATCH(orders!K$1,products!$A$1:$G$1,0))</f>
        <v>1</v>
      </c>
      <c r="L31" s="6">
        <f>INDEX(products!$A$1:$G$49,MATCH(orders!$D31,products!$A$1:$A$49,0),MATCH(orders!L$1,products!$A$1:$G$1,0))</f>
        <v>9.9499999999999993</v>
      </c>
      <c r="M31" s="6">
        <f>L31*E31</f>
        <v>39.799999999999997</v>
      </c>
      <c r="N31" t="str" cm="1">
        <f t="array" ref="N31">_xlfn.IFS( I31= "Rob", "Robusta", I31="Exc","Excelsa",I31="Ara","Arabica",I31="Lib", "Liberica")</f>
        <v>Arabica</v>
      </c>
      <c r="O31" t="str" cm="1">
        <f t="array" ref="O31">_xlfn.IFS(J31="M", "Medium",J31="L","Light",J31="D","Dark")</f>
        <v>Dark</v>
      </c>
    </row>
    <row r="32" spans="1:15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_xlfn.XLOOKUP(C32,customers!$A$2:$A$1001,customers!$B$2:$B$1001,,0)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8">
        <f>INDEX(products!$A$1:$G$49,MATCH(orders!$D32,products!$A$1:$A$49,0),MATCH(orders!K$1,products!$A$1:$G$1,0))</f>
        <v>0.2</v>
      </c>
      <c r="L32" s="6">
        <f>INDEX(products!$A$1:$G$49,MATCH(orders!$D32,products!$A$1:$A$49,0),MATCH(orders!L$1,products!$A$1:$G$1,0))</f>
        <v>4.3650000000000002</v>
      </c>
      <c r="M32" s="6">
        <f>L32*E32</f>
        <v>21.825000000000003</v>
      </c>
      <c r="N32" t="str" cm="1">
        <f t="array" ref="N32">_xlfn.IFS( I32= "Rob", "Robusta", I32="Exc","Excelsa",I32="Ara","Arabica",I32="Lib", "Liberica")</f>
        <v>Liberica</v>
      </c>
      <c r="O32" t="str" cm="1">
        <f t="array" ref="O32">_xlfn.IFS(J32="M", "Medium",J32="L","Light",J32="D","Dark")</f>
        <v>Medium</v>
      </c>
    </row>
    <row r="33" spans="1:15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_xlfn.XLOOKUP(C33,customers!$A$2:$A$1001,customers!$B$2:$B$1001,,0)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8">
        <f>INDEX(products!$A$1:$G$49,MATCH(orders!$D33,products!$A$1:$A$49,0),MATCH(orders!K$1,products!$A$1:$G$1,0))</f>
        <v>0.5</v>
      </c>
      <c r="L33" s="6">
        <f>INDEX(products!$A$1:$G$49,MATCH(orders!$D33,products!$A$1:$A$49,0),MATCH(orders!L$1,products!$A$1:$G$1,0))</f>
        <v>5.97</v>
      </c>
      <c r="M33" s="6">
        <f>L33*E33</f>
        <v>35.82</v>
      </c>
      <c r="N33" t="str" cm="1">
        <f t="array" ref="N33">_xlfn.IFS( I33= "Rob", "Robusta", I33="Exc","Excelsa",I33="Ara","Arabica",I33="Lib", "Liberica")</f>
        <v>Arabica</v>
      </c>
      <c r="O33" t="str" cm="1">
        <f t="array" ref="O33">_xlfn.IFS(J33="M", "Medium",J33="L","Light",J33="D","Dark")</f>
        <v>Dark</v>
      </c>
    </row>
    <row r="34" spans="1:15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_xlfn.XLOOKUP(C34,customers!$A$2:$A$1001,customers!$B$2:$B$1001,,0)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8">
        <f>INDEX(products!$A$1:$G$49,MATCH(orders!$D34,products!$A$1:$A$49,0),MATCH(orders!K$1,products!$A$1:$G$1,0))</f>
        <v>0.5</v>
      </c>
      <c r="L34" s="6">
        <f>INDEX(products!$A$1:$G$49,MATCH(orders!$D34,products!$A$1:$A$49,0),MATCH(orders!L$1,products!$A$1:$G$1,0))</f>
        <v>8.73</v>
      </c>
      <c r="M34" s="6">
        <f>L34*E34</f>
        <v>52.38</v>
      </c>
      <c r="N34" t="str" cm="1">
        <f t="array" ref="N34">_xlfn.IFS( I34= "Rob", "Robusta", I34="Exc","Excelsa",I34="Ara","Arabica",I34="Lib", "Liberica")</f>
        <v>Liberica</v>
      </c>
      <c r="O34" t="str" cm="1">
        <f t="array" ref="O34">_xlfn.IFS(J34="M", "Medium",J34="L","Light",J34="D","Dark")</f>
        <v>Medium</v>
      </c>
    </row>
    <row r="35" spans="1:15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_xlfn.XLOOKUP(C35,customers!$A$2:$A$1001,customers!$B$2:$B$1001,,0)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8">
        <f>INDEX(products!$A$1:$G$49,MATCH(orders!$D35,products!$A$1:$A$49,0),MATCH(orders!K$1,products!$A$1:$G$1,0))</f>
        <v>0.2</v>
      </c>
      <c r="L35" s="6">
        <f>INDEX(products!$A$1:$G$49,MATCH(orders!$D35,products!$A$1:$A$49,0),MATCH(orders!L$1,products!$A$1:$G$1,0))</f>
        <v>4.7549999999999999</v>
      </c>
      <c r="M35" s="6">
        <f>L35*E35</f>
        <v>23.774999999999999</v>
      </c>
      <c r="N35" t="str" cm="1">
        <f t="array" ref="N35">_xlfn.IFS( I35= "Rob", "Robusta", I35="Exc","Excelsa",I35="Ara","Arabica",I35="Lib", "Liberica")</f>
        <v>Liberica</v>
      </c>
      <c r="O35" t="str" cm="1">
        <f t="array" ref="O35">_xlfn.IFS(J35="M", "Medium",J35="L","Light",J35="D","Dark")</f>
        <v>Light</v>
      </c>
    </row>
    <row r="36" spans="1:15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_xlfn.XLOOKUP(C36,customers!$A$2:$A$1001,customers!$B$2:$B$1001,,0)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8">
        <f>INDEX(products!$A$1:$G$49,MATCH(orders!$D36,products!$A$1:$A$49,0),MATCH(orders!K$1,products!$A$1:$G$1,0))</f>
        <v>0.5</v>
      </c>
      <c r="L36" s="6">
        <f>INDEX(products!$A$1:$G$49,MATCH(orders!$D36,products!$A$1:$A$49,0),MATCH(orders!L$1,products!$A$1:$G$1,0))</f>
        <v>9.51</v>
      </c>
      <c r="M36" s="6">
        <f>L36*E36</f>
        <v>57.06</v>
      </c>
      <c r="N36" t="str" cm="1">
        <f t="array" ref="N36">_xlfn.IFS( I36= "Rob", "Robusta", I36="Exc","Excelsa",I36="Ara","Arabica",I36="Lib", "Liberica")</f>
        <v>Liberica</v>
      </c>
      <c r="O36" t="str" cm="1">
        <f t="array" ref="O36">_xlfn.IFS(J36="M", "Medium",J36="L","Light",J36="D","Dark")</f>
        <v>Light</v>
      </c>
    </row>
    <row r="37" spans="1:15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_xlfn.XLOOKUP(C37,customers!$A$2:$A$1001,customers!$B$2:$B$1001,,0)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8">
        <f>INDEX(products!$A$1:$G$49,MATCH(orders!$D37,products!$A$1:$A$49,0),MATCH(orders!K$1,products!$A$1:$G$1,0))</f>
        <v>0.5</v>
      </c>
      <c r="L37" s="6">
        <f>INDEX(products!$A$1:$G$49,MATCH(orders!$D37,products!$A$1:$A$49,0),MATCH(orders!L$1,products!$A$1:$G$1,0))</f>
        <v>5.97</v>
      </c>
      <c r="M37" s="6">
        <f>L37*E37</f>
        <v>35.82</v>
      </c>
      <c r="N37" t="str" cm="1">
        <f t="array" ref="N37">_xlfn.IFS( I37= "Rob", "Robusta", I37="Exc","Excelsa",I37="Ara","Arabica",I37="Lib", "Liberica")</f>
        <v>Arabica</v>
      </c>
      <c r="O37" t="str" cm="1">
        <f t="array" ref="O37">_xlfn.IFS(J37="M", "Medium",J37="L","Light",J37="D","Dark")</f>
        <v>Dark</v>
      </c>
    </row>
    <row r="38" spans="1:15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_xlfn.XLOOKUP(C38,customers!$A$2:$A$1001,customers!$B$2:$B$1001,,0)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8">
        <f>INDEX(products!$A$1:$G$49,MATCH(orders!$D38,products!$A$1:$A$49,0),MATCH(orders!K$1,products!$A$1:$G$1,0))</f>
        <v>0.2</v>
      </c>
      <c r="L38" s="6">
        <f>INDEX(products!$A$1:$G$49,MATCH(orders!$D38,products!$A$1:$A$49,0),MATCH(orders!L$1,products!$A$1:$G$1,0))</f>
        <v>4.3650000000000002</v>
      </c>
      <c r="M38" s="6">
        <f>L38*E38</f>
        <v>8.73</v>
      </c>
      <c r="N38" t="str" cm="1">
        <f t="array" ref="N38">_xlfn.IFS( I38= "Rob", "Robusta", I38="Exc","Excelsa",I38="Ara","Arabica",I38="Lib", "Liberica")</f>
        <v>Liberica</v>
      </c>
      <c r="O38" t="str" cm="1">
        <f t="array" ref="O38">_xlfn.IFS(J38="M", "Medium",J38="L","Light",J38="D","Dark")</f>
        <v>Medium</v>
      </c>
    </row>
    <row r="39" spans="1:15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_xlfn.XLOOKUP(C39,customers!$A$2:$A$1001,customers!$B$2:$B$1001,,0)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8">
        <f>INDEX(products!$A$1:$G$49,MATCH(orders!$D39,products!$A$1:$A$49,0),MATCH(orders!K$1,products!$A$1:$G$1,0))</f>
        <v>0.5</v>
      </c>
      <c r="L39" s="6">
        <f>INDEX(products!$A$1:$G$49,MATCH(orders!$D39,products!$A$1:$A$49,0),MATCH(orders!L$1,products!$A$1:$G$1,0))</f>
        <v>9.51</v>
      </c>
      <c r="M39" s="6">
        <f>L39*E39</f>
        <v>28.53</v>
      </c>
      <c r="N39" t="str" cm="1">
        <f t="array" ref="N39">_xlfn.IFS( I39= "Rob", "Robusta", I39="Exc","Excelsa",I39="Ara","Arabica",I39="Lib", "Liberica")</f>
        <v>Liberica</v>
      </c>
      <c r="O39" t="str" cm="1">
        <f t="array" ref="O39">_xlfn.IFS(J39="M", "Medium",J39="L","Light",J39="D","Dark")</f>
        <v>Light</v>
      </c>
    </row>
    <row r="40" spans="1:15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_xlfn.XLOOKUP(C40,customers!$A$2:$A$1001,customers!$B$2:$B$1001,,0)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8">
        <f>INDEX(products!$A$1:$G$49,MATCH(orders!$D40,products!$A$1:$A$49,0),MATCH(orders!K$1,products!$A$1:$G$1,0))</f>
        <v>2.5</v>
      </c>
      <c r="L40" s="6">
        <f>INDEX(products!$A$1:$G$49,MATCH(orders!$D40,products!$A$1:$A$49,0),MATCH(orders!L$1,products!$A$1:$G$1,0))</f>
        <v>22.884999999999998</v>
      </c>
      <c r="M40" s="6">
        <f>L40*E40</f>
        <v>114.42499999999998</v>
      </c>
      <c r="N40" t="str" cm="1">
        <f t="array" ref="N40">_xlfn.IFS( I40= "Rob", "Robusta", I40="Exc","Excelsa",I40="Ara","Arabica",I40="Lib", "Liberica")</f>
        <v>Robusta</v>
      </c>
      <c r="O40" t="str" cm="1">
        <f t="array" ref="O40">_xlfn.IFS(J40="M", "Medium",J40="L","Light",J40="D","Dark")</f>
        <v>Medium</v>
      </c>
    </row>
    <row r="41" spans="1:15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_xlfn.XLOOKUP(C41,customers!$A$2:$A$1001,customers!$B$2:$B$1001,,0)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8">
        <f>INDEX(products!$A$1:$G$49,MATCH(orders!$D41,products!$A$1:$A$49,0),MATCH(orders!K$1,products!$A$1:$G$1,0))</f>
        <v>1</v>
      </c>
      <c r="L41" s="6">
        <f>INDEX(products!$A$1:$G$49,MATCH(orders!$D41,products!$A$1:$A$49,0),MATCH(orders!L$1,products!$A$1:$G$1,0))</f>
        <v>9.9499999999999993</v>
      </c>
      <c r="M41" s="6">
        <f>L41*E41</f>
        <v>59.699999999999996</v>
      </c>
      <c r="N41" t="str" cm="1">
        <f t="array" ref="N41">_xlfn.IFS( I41= "Rob", "Robusta", I41="Exc","Excelsa",I41="Ara","Arabica",I41="Lib", "Liberica")</f>
        <v>Robusta</v>
      </c>
      <c r="O41" t="str" cm="1">
        <f t="array" ref="O41">_xlfn.IFS(J41="M", "Medium",J41="L","Light",J41="D","Dark")</f>
        <v>Medium</v>
      </c>
    </row>
    <row r="42" spans="1:15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_xlfn.XLOOKUP(C42,customers!$A$2:$A$1001,customers!$B$2:$B$1001,,0)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8">
        <f>INDEX(products!$A$1:$G$49,MATCH(orders!$D42,products!$A$1:$A$49,0),MATCH(orders!K$1,products!$A$1:$G$1,0))</f>
        <v>1</v>
      </c>
      <c r="L42" s="6">
        <f>INDEX(products!$A$1:$G$49,MATCH(orders!$D42,products!$A$1:$A$49,0),MATCH(orders!L$1,products!$A$1:$G$1,0))</f>
        <v>14.55</v>
      </c>
      <c r="M42" s="6">
        <f>L42*E42</f>
        <v>43.650000000000006</v>
      </c>
      <c r="N42" t="str" cm="1">
        <f t="array" ref="N42">_xlfn.IFS( I42= "Rob", "Robusta", I42="Exc","Excelsa",I42="Ara","Arabica",I42="Lib", "Liberica")</f>
        <v>Liberica</v>
      </c>
      <c r="O42" t="str" cm="1">
        <f t="array" ref="O42">_xlfn.IFS(J42="M", "Medium",J42="L","Light",J42="D","Dark")</f>
        <v>Medium</v>
      </c>
    </row>
    <row r="43" spans="1:15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_xlfn.XLOOKUP(C43,customers!$A$2:$A$1001,customers!$B$2:$B$1001,,0)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8">
        <f>INDEX(products!$A$1:$G$49,MATCH(orders!$D43,products!$A$1:$A$49,0),MATCH(orders!K$1,products!$A$1:$G$1,0))</f>
        <v>0.2</v>
      </c>
      <c r="L43" s="6">
        <f>INDEX(products!$A$1:$G$49,MATCH(orders!$D43,products!$A$1:$A$49,0),MATCH(orders!L$1,products!$A$1:$G$1,0))</f>
        <v>3.645</v>
      </c>
      <c r="M43" s="6">
        <f>L43*E43</f>
        <v>7.29</v>
      </c>
      <c r="N43" t="str" cm="1">
        <f t="array" ref="N43">_xlfn.IFS( I43= "Rob", "Robusta", I43="Exc","Excelsa",I43="Ara","Arabica",I43="Lib", "Liberica")</f>
        <v>Excelsa</v>
      </c>
      <c r="O43" t="str" cm="1">
        <f t="array" ref="O43">_xlfn.IFS(J43="M", "Medium",J43="L","Light",J43="D","Dark")</f>
        <v>Dark</v>
      </c>
    </row>
    <row r="44" spans="1:15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_xlfn.XLOOKUP(C44,customers!$A$2:$A$1001,customers!$B$2:$B$1001,,0)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8">
        <f>INDEX(products!$A$1:$G$49,MATCH(orders!$D44,products!$A$1:$A$49,0),MATCH(orders!K$1,products!$A$1:$G$1,0))</f>
        <v>0.2</v>
      </c>
      <c r="L44" s="6">
        <f>INDEX(products!$A$1:$G$49,MATCH(orders!$D44,products!$A$1:$A$49,0),MATCH(orders!L$1,products!$A$1:$G$1,0))</f>
        <v>2.6849999999999996</v>
      </c>
      <c r="M44" s="6">
        <f>L44*E44</f>
        <v>8.0549999999999997</v>
      </c>
      <c r="N44" t="str" cm="1">
        <f t="array" ref="N44">_xlfn.IFS( I44= "Rob", "Robusta", I44="Exc","Excelsa",I44="Ara","Arabica",I44="Lib", "Liberica")</f>
        <v>Robusta</v>
      </c>
      <c r="O44" t="str" cm="1">
        <f t="array" ref="O44">_xlfn.IFS(J44="M", "Medium",J44="L","Light",J44="D","Dark")</f>
        <v>Dark</v>
      </c>
    </row>
    <row r="45" spans="1:15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_xlfn.XLOOKUP(C45,customers!$A$2:$A$1001,customers!$B$2:$B$1001,,0)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8">
        <f>INDEX(products!$A$1:$G$49,MATCH(orders!$D45,products!$A$1:$A$49,0),MATCH(orders!K$1,products!$A$1:$G$1,0))</f>
        <v>2.5</v>
      </c>
      <c r="L45" s="6">
        <f>INDEX(products!$A$1:$G$49,MATCH(orders!$D45,products!$A$1:$A$49,0),MATCH(orders!L$1,products!$A$1:$G$1,0))</f>
        <v>36.454999999999998</v>
      </c>
      <c r="M45" s="6">
        <f>L45*E45</f>
        <v>72.91</v>
      </c>
      <c r="N45" t="str" cm="1">
        <f t="array" ref="N45">_xlfn.IFS( I45= "Rob", "Robusta", I45="Exc","Excelsa",I45="Ara","Arabica",I45="Lib", "Liberica")</f>
        <v>Liberica</v>
      </c>
      <c r="O45" t="str" cm="1">
        <f t="array" ref="O45">_xlfn.IFS(J45="M", "Medium",J45="L","Light",J45="D","Dark")</f>
        <v>Light</v>
      </c>
    </row>
    <row r="46" spans="1:15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_xlfn.XLOOKUP(C46,customers!$A$2:$A$1001,customers!$B$2:$B$1001,,0)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8">
        <f>INDEX(products!$A$1:$G$49,MATCH(orders!$D46,products!$A$1:$A$49,0),MATCH(orders!K$1,products!$A$1:$G$1,0))</f>
        <v>0.5</v>
      </c>
      <c r="L46" s="6">
        <f>INDEX(products!$A$1:$G$49,MATCH(orders!$D46,products!$A$1:$A$49,0),MATCH(orders!L$1,products!$A$1:$G$1,0))</f>
        <v>8.25</v>
      </c>
      <c r="M46" s="6">
        <f>L46*E46</f>
        <v>16.5</v>
      </c>
      <c r="N46" t="str" cm="1">
        <f t="array" ref="N46">_xlfn.IFS( I46= "Rob", "Robusta", I46="Exc","Excelsa",I46="Ara","Arabica",I46="Lib", "Liberica")</f>
        <v>Excelsa</v>
      </c>
      <c r="O46" t="str" cm="1">
        <f t="array" ref="O46">_xlfn.IFS(J46="M", "Medium",J46="L","Light",J46="D","Dark")</f>
        <v>Medium</v>
      </c>
    </row>
    <row r="47" spans="1:15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_xlfn.XLOOKUP(C47,customers!$A$2:$A$1001,customers!$B$2:$B$1001,,0)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8">
        <f>INDEX(products!$A$1:$G$49,MATCH(orders!$D47,products!$A$1:$A$49,0),MATCH(orders!K$1,products!$A$1:$G$1,0))</f>
        <v>2.5</v>
      </c>
      <c r="L47" s="6">
        <f>INDEX(products!$A$1:$G$49,MATCH(orders!$D47,products!$A$1:$A$49,0),MATCH(orders!L$1,products!$A$1:$G$1,0))</f>
        <v>29.784999999999997</v>
      </c>
      <c r="M47" s="6">
        <f>L47*E47</f>
        <v>178.70999999999998</v>
      </c>
      <c r="N47" t="str" cm="1">
        <f t="array" ref="N47">_xlfn.IFS( I47= "Rob", "Robusta", I47="Exc","Excelsa",I47="Ara","Arabica",I47="Lib", "Liberica")</f>
        <v>Liberica</v>
      </c>
      <c r="O47" t="str" cm="1">
        <f t="array" ref="O47">_xlfn.IFS(J47="M", "Medium",J47="L","Light",J47="D","Dark")</f>
        <v>Dark</v>
      </c>
    </row>
    <row r="48" spans="1:15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_xlfn.XLOOKUP(C48,customers!$A$2:$A$1001,customers!$B$2:$B$1001,,0)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8">
        <f>INDEX(products!$A$1:$G$49,MATCH(orders!$D48,products!$A$1:$A$49,0),MATCH(orders!K$1,products!$A$1:$G$1,0))</f>
        <v>2.5</v>
      </c>
      <c r="L48" s="6">
        <f>INDEX(products!$A$1:$G$49,MATCH(orders!$D48,products!$A$1:$A$49,0),MATCH(orders!L$1,products!$A$1:$G$1,0))</f>
        <v>31.624999999999996</v>
      </c>
      <c r="M48" s="6">
        <f>L48*E48</f>
        <v>63.249999999999993</v>
      </c>
      <c r="N48" t="str" cm="1">
        <f t="array" ref="N48">_xlfn.IFS( I48= "Rob", "Robusta", I48="Exc","Excelsa",I48="Ara","Arabica",I48="Lib", "Liberica")</f>
        <v>Excelsa</v>
      </c>
      <c r="O48" t="str" cm="1">
        <f t="array" ref="O48">_xlfn.IFS(J48="M", "Medium",J48="L","Light",J48="D","Dark")</f>
        <v>Medium</v>
      </c>
    </row>
    <row r="49" spans="1:15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_xlfn.XLOOKUP(C49,customers!$A$2:$A$1001,customers!$B$2:$B$1001,,0)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8">
        <f>INDEX(products!$A$1:$G$49,MATCH(orders!$D49,products!$A$1:$A$49,0),MATCH(orders!K$1,products!$A$1:$G$1,0))</f>
        <v>0.2</v>
      </c>
      <c r="L49" s="6">
        <f>INDEX(products!$A$1:$G$49,MATCH(orders!$D49,products!$A$1:$A$49,0),MATCH(orders!L$1,products!$A$1:$G$1,0))</f>
        <v>3.8849999999999998</v>
      </c>
      <c r="M49" s="6">
        <f>L49*E49</f>
        <v>7.77</v>
      </c>
      <c r="N49" t="str" cm="1">
        <f t="array" ref="N49">_xlfn.IFS( I49= "Rob", "Robusta", I49="Exc","Excelsa",I49="Ara","Arabica",I49="Lib", "Liberica")</f>
        <v>Arabica</v>
      </c>
      <c r="O49" t="str" cm="1">
        <f t="array" ref="O49">_xlfn.IFS(J49="M", "Medium",J49="L","Light",J49="D","Dark")</f>
        <v>Light</v>
      </c>
    </row>
    <row r="50" spans="1:15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_xlfn.XLOOKUP(C50,customers!$A$2:$A$1001,customers!$B$2:$B$1001,,0)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8">
        <f>INDEX(products!$A$1:$G$49,MATCH(orders!$D50,products!$A$1:$A$49,0),MATCH(orders!K$1,products!$A$1:$G$1,0))</f>
        <v>2.5</v>
      </c>
      <c r="L50" s="6">
        <f>INDEX(products!$A$1:$G$49,MATCH(orders!$D50,products!$A$1:$A$49,0),MATCH(orders!L$1,products!$A$1:$G$1,0))</f>
        <v>22.884999999999998</v>
      </c>
      <c r="M50" s="6">
        <f>L50*E50</f>
        <v>91.539999999999992</v>
      </c>
      <c r="N50" t="str" cm="1">
        <f t="array" ref="N50">_xlfn.IFS( I50= "Rob", "Robusta", I50="Exc","Excelsa",I50="Ara","Arabica",I50="Lib", "Liberica")</f>
        <v>Arabica</v>
      </c>
      <c r="O50" t="str" cm="1">
        <f t="array" ref="O50">_xlfn.IFS(J50="M", "Medium",J50="L","Light",J50="D","Dark")</f>
        <v>Dark</v>
      </c>
    </row>
    <row r="51" spans="1:15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_xlfn.XLOOKUP(C51,customers!$A$2:$A$1001,customers!$B$2:$B$1001,,0)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8">
        <f>INDEX(products!$A$1:$G$49,MATCH(orders!$D51,products!$A$1:$A$49,0),MATCH(orders!K$1,products!$A$1:$G$1,0))</f>
        <v>1</v>
      </c>
      <c r="L51" s="6">
        <f>INDEX(products!$A$1:$G$49,MATCH(orders!$D51,products!$A$1:$A$49,0),MATCH(orders!L$1,products!$A$1:$G$1,0))</f>
        <v>12.95</v>
      </c>
      <c r="M51" s="6">
        <f>L51*E51</f>
        <v>38.849999999999994</v>
      </c>
      <c r="N51" t="str" cm="1">
        <f t="array" ref="N51">_xlfn.IFS( I51= "Rob", "Robusta", I51="Exc","Excelsa",I51="Ara","Arabica",I51="Lib", "Liberica")</f>
        <v>Arabica</v>
      </c>
      <c r="O51" t="str" cm="1">
        <f t="array" ref="O51">_xlfn.IFS(J51="M", "Medium",J51="L","Light",J51="D","Dark")</f>
        <v>Light</v>
      </c>
    </row>
    <row r="52" spans="1:15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_xlfn.XLOOKUP(C52,customers!$A$2:$A$1001,customers!$B$2:$B$1001,,0)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8">
        <f>INDEX(products!$A$1:$G$49,MATCH(orders!$D52,products!$A$1:$A$49,0),MATCH(orders!K$1,products!$A$1:$G$1,0))</f>
        <v>0.5</v>
      </c>
      <c r="L52" s="6">
        <f>INDEX(products!$A$1:$G$49,MATCH(orders!$D52,products!$A$1:$A$49,0),MATCH(orders!L$1,products!$A$1:$G$1,0))</f>
        <v>7.77</v>
      </c>
      <c r="M52" s="6">
        <f>L52*E52</f>
        <v>15.54</v>
      </c>
      <c r="N52" t="str" cm="1">
        <f t="array" ref="N52">_xlfn.IFS( I52= "Rob", "Robusta", I52="Exc","Excelsa",I52="Ara","Arabica",I52="Lib", "Liberica")</f>
        <v>Liberica</v>
      </c>
      <c r="O52" t="str" cm="1">
        <f t="array" ref="O52">_xlfn.IFS(J52="M", "Medium",J52="L","Light",J52="D","Dark")</f>
        <v>Dark</v>
      </c>
    </row>
    <row r="53" spans="1:15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_xlfn.XLOOKUP(C53,customers!$A$2:$A$1001,customers!$B$2:$B$1001,,0)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8">
        <f>INDEX(products!$A$1:$G$49,MATCH(orders!$D53,products!$A$1:$A$49,0),MATCH(orders!K$1,products!$A$1:$G$1,0))</f>
        <v>2.5</v>
      </c>
      <c r="L53" s="6">
        <f>INDEX(products!$A$1:$G$49,MATCH(orders!$D53,products!$A$1:$A$49,0),MATCH(orders!L$1,products!$A$1:$G$1,0))</f>
        <v>36.454999999999998</v>
      </c>
      <c r="M53" s="6">
        <f>L53*E53</f>
        <v>145.82</v>
      </c>
      <c r="N53" t="str" cm="1">
        <f t="array" ref="N53">_xlfn.IFS( I53= "Rob", "Robusta", I53="Exc","Excelsa",I53="Ara","Arabica",I53="Lib", "Liberica")</f>
        <v>Liberica</v>
      </c>
      <c r="O53" t="str" cm="1">
        <f t="array" ref="O53">_xlfn.IFS(J53="M", "Medium",J53="L","Light",J53="D","Dark")</f>
        <v>Light</v>
      </c>
    </row>
    <row r="54" spans="1:15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_xlfn.XLOOKUP(C54,customers!$A$2:$A$1001,customers!$B$2:$B$1001,,0)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8">
        <f>INDEX(products!$A$1:$G$49,MATCH(orders!$D54,products!$A$1:$A$49,0),MATCH(orders!K$1,products!$A$1:$G$1,0))</f>
        <v>0.5</v>
      </c>
      <c r="L54" s="6">
        <f>INDEX(products!$A$1:$G$49,MATCH(orders!$D54,products!$A$1:$A$49,0),MATCH(orders!L$1,products!$A$1:$G$1,0))</f>
        <v>5.97</v>
      </c>
      <c r="M54" s="6">
        <f>L54*E54</f>
        <v>29.849999999999998</v>
      </c>
      <c r="N54" t="str" cm="1">
        <f t="array" ref="N54">_xlfn.IFS( I54= "Rob", "Robusta", I54="Exc","Excelsa",I54="Ara","Arabica",I54="Lib", "Liberica")</f>
        <v>Robusta</v>
      </c>
      <c r="O54" t="str" cm="1">
        <f t="array" ref="O54">_xlfn.IFS(J54="M", "Medium",J54="L","Light",J54="D","Dark")</f>
        <v>Medium</v>
      </c>
    </row>
    <row r="55" spans="1:15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_xlfn.XLOOKUP(C55,customers!$A$2:$A$1001,customers!$B$2:$B$1001,,0)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8">
        <f>INDEX(products!$A$1:$G$49,MATCH(orders!$D55,products!$A$1:$A$49,0),MATCH(orders!K$1,products!$A$1:$G$1,0))</f>
        <v>2.5</v>
      </c>
      <c r="L55" s="6">
        <f>INDEX(products!$A$1:$G$49,MATCH(orders!$D55,products!$A$1:$A$49,0),MATCH(orders!L$1,products!$A$1:$G$1,0))</f>
        <v>36.454999999999998</v>
      </c>
      <c r="M55" s="6">
        <f>L55*E55</f>
        <v>72.91</v>
      </c>
      <c r="N55" t="str" cm="1">
        <f t="array" ref="N55">_xlfn.IFS( I55= "Rob", "Robusta", I55="Exc","Excelsa",I55="Ara","Arabica",I55="Lib", "Liberica")</f>
        <v>Liberica</v>
      </c>
      <c r="O55" t="str" cm="1">
        <f t="array" ref="O55">_xlfn.IFS(J55="M", "Medium",J55="L","Light",J55="D","Dark")</f>
        <v>Light</v>
      </c>
    </row>
    <row r="56" spans="1:15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_xlfn.XLOOKUP(C56,customers!$A$2:$A$1001,customers!$B$2:$B$1001,,0)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8">
        <f>INDEX(products!$A$1:$G$49,MATCH(orders!$D56,products!$A$1:$A$49,0),MATCH(orders!K$1,products!$A$1:$G$1,0))</f>
        <v>1</v>
      </c>
      <c r="L56" s="6">
        <f>INDEX(products!$A$1:$G$49,MATCH(orders!$D56,products!$A$1:$A$49,0),MATCH(orders!L$1,products!$A$1:$G$1,0))</f>
        <v>14.55</v>
      </c>
      <c r="M56" s="6">
        <f>L56*E56</f>
        <v>72.75</v>
      </c>
      <c r="N56" t="str" cm="1">
        <f t="array" ref="N56">_xlfn.IFS( I56= "Rob", "Robusta", I56="Exc","Excelsa",I56="Ara","Arabica",I56="Lib", "Liberica")</f>
        <v>Liberica</v>
      </c>
      <c r="O56" t="str" cm="1">
        <f t="array" ref="O56">_xlfn.IFS(J56="M", "Medium",J56="L","Light",J56="D","Dark")</f>
        <v>Medium</v>
      </c>
    </row>
    <row r="57" spans="1:15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_xlfn.XLOOKUP(C57,customers!$A$2:$A$1001,customers!$B$2:$B$1001,,0)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8">
        <f>INDEX(products!$A$1:$G$49,MATCH(orders!$D57,products!$A$1:$A$49,0),MATCH(orders!K$1,products!$A$1:$G$1,0))</f>
        <v>1</v>
      </c>
      <c r="L57" s="6">
        <f>INDEX(products!$A$1:$G$49,MATCH(orders!$D57,products!$A$1:$A$49,0),MATCH(orders!L$1,products!$A$1:$G$1,0))</f>
        <v>15.85</v>
      </c>
      <c r="M57" s="6">
        <f>L57*E57</f>
        <v>47.55</v>
      </c>
      <c r="N57" t="str" cm="1">
        <f t="array" ref="N57">_xlfn.IFS( I57= "Rob", "Robusta", I57="Exc","Excelsa",I57="Ara","Arabica",I57="Lib", "Liberica")</f>
        <v>Liberica</v>
      </c>
      <c r="O57" t="str" cm="1">
        <f t="array" ref="O57">_xlfn.IFS(J57="M", "Medium",J57="L","Light",J57="D","Dark")</f>
        <v>Light</v>
      </c>
    </row>
    <row r="58" spans="1:15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_xlfn.XLOOKUP(C58,customers!$A$2:$A$1001,customers!$B$2:$B$1001,,0)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8">
        <f>INDEX(products!$A$1:$G$49,MATCH(orders!$D58,products!$A$1:$A$49,0),MATCH(orders!K$1,products!$A$1:$G$1,0))</f>
        <v>0.2</v>
      </c>
      <c r="L58" s="6">
        <f>INDEX(products!$A$1:$G$49,MATCH(orders!$D58,products!$A$1:$A$49,0),MATCH(orders!L$1,products!$A$1:$G$1,0))</f>
        <v>3.645</v>
      </c>
      <c r="M58" s="6">
        <f>L58*E58</f>
        <v>10.935</v>
      </c>
      <c r="N58" t="str" cm="1">
        <f t="array" ref="N58">_xlfn.IFS( I58= "Rob", "Robusta", I58="Exc","Excelsa",I58="Ara","Arabica",I58="Lib", "Liberica")</f>
        <v>Excelsa</v>
      </c>
      <c r="O58" t="str" cm="1">
        <f t="array" ref="O58">_xlfn.IFS(J58="M", "Medium",J58="L","Light",J58="D","Dark")</f>
        <v>Dark</v>
      </c>
    </row>
    <row r="59" spans="1:15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_xlfn.XLOOKUP(C59,customers!$A$2:$A$1001,customers!$B$2:$B$1001,,0)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8">
        <f>INDEX(products!$A$1:$G$49,MATCH(orders!$D59,products!$A$1:$A$49,0),MATCH(orders!K$1,products!$A$1:$G$1,0))</f>
        <v>1</v>
      </c>
      <c r="L59" s="6">
        <f>INDEX(products!$A$1:$G$49,MATCH(orders!$D59,products!$A$1:$A$49,0),MATCH(orders!L$1,products!$A$1:$G$1,0))</f>
        <v>14.85</v>
      </c>
      <c r="M59" s="6">
        <f>L59*E59</f>
        <v>59.4</v>
      </c>
      <c r="N59" t="str" cm="1">
        <f t="array" ref="N59">_xlfn.IFS( I59= "Rob", "Robusta", I59="Exc","Excelsa",I59="Ara","Arabica",I59="Lib", "Liberica")</f>
        <v>Excelsa</v>
      </c>
      <c r="O59" t="str" cm="1">
        <f t="array" ref="O59">_xlfn.IFS(J59="M", "Medium",J59="L","Light",J59="D","Dark")</f>
        <v>Light</v>
      </c>
    </row>
    <row r="60" spans="1:15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_xlfn.XLOOKUP(C60,customers!$A$2:$A$1001,customers!$B$2:$B$1001,,0)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8">
        <f>INDEX(products!$A$1:$G$49,MATCH(orders!$D60,products!$A$1:$A$49,0),MATCH(orders!K$1,products!$A$1:$G$1,0))</f>
        <v>2.5</v>
      </c>
      <c r="L60" s="6">
        <f>INDEX(products!$A$1:$G$49,MATCH(orders!$D60,products!$A$1:$A$49,0),MATCH(orders!L$1,products!$A$1:$G$1,0))</f>
        <v>29.784999999999997</v>
      </c>
      <c r="M60" s="6">
        <f>L60*E60</f>
        <v>89.35499999999999</v>
      </c>
      <c r="N60" t="str" cm="1">
        <f t="array" ref="N60">_xlfn.IFS( I60= "Rob", "Robusta", I60="Exc","Excelsa",I60="Ara","Arabica",I60="Lib", "Liberica")</f>
        <v>Liberica</v>
      </c>
      <c r="O60" t="str" cm="1">
        <f t="array" ref="O60">_xlfn.IFS(J60="M", "Medium",J60="L","Light",J60="D","Dark")</f>
        <v>Dark</v>
      </c>
    </row>
    <row r="61" spans="1:15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_xlfn.XLOOKUP(C61,customers!$A$2:$A$1001,customers!$B$2:$B$1001,,0)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8">
        <f>INDEX(products!$A$1:$G$49,MATCH(orders!$D61,products!$A$1:$A$49,0),MATCH(orders!K$1,products!$A$1:$G$1,0))</f>
        <v>0.5</v>
      </c>
      <c r="L61" s="6">
        <f>INDEX(products!$A$1:$G$49,MATCH(orders!$D61,products!$A$1:$A$49,0),MATCH(orders!L$1,products!$A$1:$G$1,0))</f>
        <v>8.73</v>
      </c>
      <c r="M61" s="6">
        <f>L61*E61</f>
        <v>26.19</v>
      </c>
      <c r="N61" t="str" cm="1">
        <f t="array" ref="N61">_xlfn.IFS( I61= "Rob", "Robusta", I61="Exc","Excelsa",I61="Ara","Arabica",I61="Lib", "Liberica")</f>
        <v>Liberica</v>
      </c>
      <c r="O61" t="str" cm="1">
        <f t="array" ref="O61">_xlfn.IFS(J61="M", "Medium",J61="L","Light",J61="D","Dark")</f>
        <v>Medium</v>
      </c>
    </row>
    <row r="62" spans="1:15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_xlfn.XLOOKUP(C62,customers!$A$2:$A$1001,customers!$B$2:$B$1001,,0)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8">
        <f>INDEX(products!$A$1:$G$49,MATCH(orders!$D62,products!$A$1:$A$49,0),MATCH(orders!K$1,products!$A$1:$G$1,0))</f>
        <v>2.5</v>
      </c>
      <c r="L62" s="6">
        <f>INDEX(products!$A$1:$G$49,MATCH(orders!$D62,products!$A$1:$A$49,0),MATCH(orders!L$1,products!$A$1:$G$1,0))</f>
        <v>22.884999999999998</v>
      </c>
      <c r="M62" s="6">
        <f>L62*E62</f>
        <v>114.42499999999998</v>
      </c>
      <c r="N62" t="str" cm="1">
        <f t="array" ref="N62">_xlfn.IFS( I62= "Rob", "Robusta", I62="Exc","Excelsa",I62="Ara","Arabica",I62="Lib", "Liberica")</f>
        <v>Arabica</v>
      </c>
      <c r="O62" t="str" cm="1">
        <f t="array" ref="O62">_xlfn.IFS(J62="M", "Medium",J62="L","Light",J62="D","Dark")</f>
        <v>Dark</v>
      </c>
    </row>
    <row r="63" spans="1:15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_xlfn.XLOOKUP(C63,customers!$A$2:$A$1001,customers!$B$2:$B$1001,,0)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8">
        <f>INDEX(products!$A$1:$G$49,MATCH(orders!$D63,products!$A$1:$A$49,0),MATCH(orders!K$1,products!$A$1:$G$1,0))</f>
        <v>0.5</v>
      </c>
      <c r="L63" s="6">
        <f>INDEX(products!$A$1:$G$49,MATCH(orders!$D63,products!$A$1:$A$49,0),MATCH(orders!L$1,products!$A$1:$G$1,0))</f>
        <v>5.3699999999999992</v>
      </c>
      <c r="M63" s="6">
        <f>L63*E63</f>
        <v>26.849999999999994</v>
      </c>
      <c r="N63" t="str" cm="1">
        <f t="array" ref="N63">_xlfn.IFS( I63= "Rob", "Robusta", I63="Exc","Excelsa",I63="Ara","Arabica",I63="Lib", "Liberica")</f>
        <v>Robusta</v>
      </c>
      <c r="O63" t="str" cm="1">
        <f t="array" ref="O63">_xlfn.IFS(J63="M", "Medium",J63="L","Light",J63="D","Dark")</f>
        <v>Dark</v>
      </c>
    </row>
    <row r="64" spans="1:15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_xlfn.XLOOKUP(C64,customers!$A$2:$A$1001,customers!$B$2:$B$1001,,0)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8">
        <f>INDEX(products!$A$1:$G$49,MATCH(orders!$D64,products!$A$1:$A$49,0),MATCH(orders!K$1,products!$A$1:$G$1,0))</f>
        <v>0.2</v>
      </c>
      <c r="L64" s="6">
        <f>INDEX(products!$A$1:$G$49,MATCH(orders!$D64,products!$A$1:$A$49,0),MATCH(orders!L$1,products!$A$1:$G$1,0))</f>
        <v>4.7549999999999999</v>
      </c>
      <c r="M64" s="6">
        <f>L64*E64</f>
        <v>23.774999999999999</v>
      </c>
      <c r="N64" t="str" cm="1">
        <f t="array" ref="N64">_xlfn.IFS( I64= "Rob", "Robusta", I64="Exc","Excelsa",I64="Ara","Arabica",I64="Lib", "Liberica")</f>
        <v>Liberica</v>
      </c>
      <c r="O64" t="str" cm="1">
        <f t="array" ref="O64">_xlfn.IFS(J64="M", "Medium",J64="L","Light",J64="D","Dark")</f>
        <v>Light</v>
      </c>
    </row>
    <row r="65" spans="1:15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_xlfn.XLOOKUP(C65,customers!$A$2:$A$1001,customers!$B$2:$B$1001,,0)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8">
        <f>INDEX(products!$A$1:$G$49,MATCH(orders!$D65,products!$A$1:$A$49,0),MATCH(orders!K$1,products!$A$1:$G$1,0))</f>
        <v>0.5</v>
      </c>
      <c r="L65" s="6">
        <f>INDEX(products!$A$1:$G$49,MATCH(orders!$D65,products!$A$1:$A$49,0),MATCH(orders!L$1,products!$A$1:$G$1,0))</f>
        <v>6.75</v>
      </c>
      <c r="M65" s="6">
        <f>L65*E65</f>
        <v>6.75</v>
      </c>
      <c r="N65" t="str" cm="1">
        <f t="array" ref="N65">_xlfn.IFS( I65= "Rob", "Robusta", I65="Exc","Excelsa",I65="Ara","Arabica",I65="Lib", "Liberica")</f>
        <v>Arabica</v>
      </c>
      <c r="O65" t="str" cm="1">
        <f t="array" ref="O65">_xlfn.IFS(J65="M", "Medium",J65="L","Light",J65="D","Dark")</f>
        <v>Medium</v>
      </c>
    </row>
    <row r="66" spans="1:15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_xlfn.XLOOKUP(C66,customers!$A$2:$A$1001,customers!$B$2:$B$1001,,0)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8">
        <f>INDEX(products!$A$1:$G$49,MATCH(orders!$D66,products!$A$1:$A$49,0),MATCH(orders!K$1,products!$A$1:$G$1,0))</f>
        <v>0.5</v>
      </c>
      <c r="L66" s="6">
        <f>INDEX(products!$A$1:$G$49,MATCH(orders!$D66,products!$A$1:$A$49,0),MATCH(orders!L$1,products!$A$1:$G$1,0))</f>
        <v>5.97</v>
      </c>
      <c r="M66" s="6">
        <f>L66*E66</f>
        <v>35.82</v>
      </c>
      <c r="N66" t="str" cm="1">
        <f t="array" ref="N66">_xlfn.IFS( I66= "Rob", "Robusta", I66="Exc","Excelsa",I66="Ara","Arabica",I66="Lib", "Liberica")</f>
        <v>Robusta</v>
      </c>
      <c r="O66" t="str" cm="1">
        <f t="array" ref="O66">_xlfn.IFS(J66="M", "Medium",J66="L","Light",J66="D","Dark")</f>
        <v>Medium</v>
      </c>
    </row>
    <row r="67" spans="1:15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_xlfn.XLOOKUP(C67,customers!$A$2:$A$1001,customers!$B$2:$B$1001,,0)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8">
        <f>INDEX(products!$A$1:$G$49,MATCH(orders!$D67,products!$A$1:$A$49,0),MATCH(orders!K$1,products!$A$1:$G$1,0))</f>
        <v>2.5</v>
      </c>
      <c r="L67" s="6">
        <f>INDEX(products!$A$1:$G$49,MATCH(orders!$D67,products!$A$1:$A$49,0),MATCH(orders!L$1,products!$A$1:$G$1,0))</f>
        <v>20.584999999999997</v>
      </c>
      <c r="M67" s="6">
        <f>L67*E67</f>
        <v>82.339999999999989</v>
      </c>
      <c r="N67" t="str" cm="1">
        <f t="array" ref="N67">_xlfn.IFS( I67= "Rob", "Robusta", I67="Exc","Excelsa",I67="Ara","Arabica",I67="Lib", "Liberica")</f>
        <v>Robusta</v>
      </c>
      <c r="O67" t="str" cm="1">
        <f t="array" ref="O67">_xlfn.IFS(J67="M", "Medium",J67="L","Light",J67="D","Dark")</f>
        <v>Dark</v>
      </c>
    </row>
    <row r="68" spans="1:15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_xlfn.XLOOKUP(C68,customers!$A$2:$A$1001,customers!$B$2:$B$1001,,0)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8">
        <f>INDEX(products!$A$1:$G$49,MATCH(orders!$D68,products!$A$1:$A$49,0),MATCH(orders!K$1,products!$A$1:$G$1,0))</f>
        <v>0.5</v>
      </c>
      <c r="L68" s="6">
        <f>INDEX(products!$A$1:$G$49,MATCH(orders!$D68,products!$A$1:$A$49,0),MATCH(orders!L$1,products!$A$1:$G$1,0))</f>
        <v>7.169999999999999</v>
      </c>
      <c r="M68" s="6">
        <f>L68*E68</f>
        <v>7.169999999999999</v>
      </c>
      <c r="N68" t="str" cm="1">
        <f t="array" ref="N68">_xlfn.IFS( I68= "Rob", "Robusta", I68="Exc","Excelsa",I68="Ara","Arabica",I68="Lib", "Liberica")</f>
        <v>Robusta</v>
      </c>
      <c r="O68" t="str" cm="1">
        <f t="array" ref="O68">_xlfn.IFS(J68="M", "Medium",J68="L","Light",J68="D","Dark")</f>
        <v>Light</v>
      </c>
    </row>
    <row r="69" spans="1:15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_xlfn.XLOOKUP(C69,customers!$A$2:$A$1001,customers!$B$2:$B$1001,,0)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8">
        <f>INDEX(products!$A$1:$G$49,MATCH(orders!$D69,products!$A$1:$A$49,0),MATCH(orders!K$1,products!$A$1:$G$1,0))</f>
        <v>0.2</v>
      </c>
      <c r="L69" s="6">
        <f>INDEX(products!$A$1:$G$49,MATCH(orders!$D69,products!$A$1:$A$49,0),MATCH(orders!L$1,products!$A$1:$G$1,0))</f>
        <v>4.7549999999999999</v>
      </c>
      <c r="M69" s="6">
        <f>L69*E69</f>
        <v>9.51</v>
      </c>
      <c r="N69" t="str" cm="1">
        <f t="array" ref="N69">_xlfn.IFS( I69= "Rob", "Robusta", I69="Exc","Excelsa",I69="Ara","Arabica",I69="Lib", "Liberica")</f>
        <v>Liberica</v>
      </c>
      <c r="O69" t="str" cm="1">
        <f t="array" ref="O69">_xlfn.IFS(J69="M", "Medium",J69="L","Light",J69="D","Dark")</f>
        <v>Light</v>
      </c>
    </row>
    <row r="70" spans="1:15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_xlfn.XLOOKUP(C70,customers!$A$2:$A$1001,customers!$B$2:$B$1001,,0)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8">
        <f>INDEX(products!$A$1:$G$49,MATCH(orders!$D70,products!$A$1:$A$49,0),MATCH(orders!K$1,products!$A$1:$G$1,0))</f>
        <v>0.2</v>
      </c>
      <c r="L70" s="6">
        <f>INDEX(products!$A$1:$G$49,MATCH(orders!$D70,products!$A$1:$A$49,0),MATCH(orders!L$1,products!$A$1:$G$1,0))</f>
        <v>2.9849999999999999</v>
      </c>
      <c r="M70" s="6">
        <f>L70*E70</f>
        <v>2.9849999999999999</v>
      </c>
      <c r="N70" t="str" cm="1">
        <f t="array" ref="N70">_xlfn.IFS( I70= "Rob", "Robusta", I70="Exc","Excelsa",I70="Ara","Arabica",I70="Lib", "Liberica")</f>
        <v>Robusta</v>
      </c>
      <c r="O70" t="str" cm="1">
        <f t="array" ref="O70">_xlfn.IFS(J70="M", "Medium",J70="L","Light",J70="D","Dark")</f>
        <v>Medium</v>
      </c>
    </row>
    <row r="71" spans="1:15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_xlfn.XLOOKUP(C71,customers!$A$2:$A$1001,customers!$B$2:$B$1001,,0)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8">
        <f>INDEX(products!$A$1:$G$49,MATCH(orders!$D71,products!$A$1:$A$49,0),MATCH(orders!K$1,products!$A$1:$G$1,0))</f>
        <v>1</v>
      </c>
      <c r="L71" s="6">
        <f>INDEX(products!$A$1:$G$49,MATCH(orders!$D71,products!$A$1:$A$49,0),MATCH(orders!L$1,products!$A$1:$G$1,0))</f>
        <v>9.9499999999999993</v>
      </c>
      <c r="M71" s="6">
        <f>L71*E71</f>
        <v>59.699999999999996</v>
      </c>
      <c r="N71" t="str" cm="1">
        <f t="array" ref="N71">_xlfn.IFS( I71= "Rob", "Robusta", I71="Exc","Excelsa",I71="Ara","Arabica",I71="Lib", "Liberica")</f>
        <v>Robusta</v>
      </c>
      <c r="O71" t="str" cm="1">
        <f t="array" ref="O71">_xlfn.IFS(J71="M", "Medium",J71="L","Light",J71="D","Dark")</f>
        <v>Medium</v>
      </c>
    </row>
    <row r="72" spans="1:15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_xlfn.XLOOKUP(C72,customers!$A$2:$A$1001,customers!$B$2:$B$1001,,0)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8">
        <f>INDEX(products!$A$1:$G$49,MATCH(orders!$D72,products!$A$1:$A$49,0),MATCH(orders!K$1,products!$A$1:$G$1,0))</f>
        <v>2.5</v>
      </c>
      <c r="L72" s="6">
        <f>INDEX(products!$A$1:$G$49,MATCH(orders!$D72,products!$A$1:$A$49,0),MATCH(orders!L$1,products!$A$1:$G$1,0))</f>
        <v>34.154999999999994</v>
      </c>
      <c r="M72" s="6">
        <f>L72*E72</f>
        <v>136.61999999999998</v>
      </c>
      <c r="N72" t="str" cm="1">
        <f t="array" ref="N72">_xlfn.IFS( I72= "Rob", "Robusta", I72="Exc","Excelsa",I72="Ara","Arabica",I72="Lib", "Liberica")</f>
        <v>Excelsa</v>
      </c>
      <c r="O72" t="str" cm="1">
        <f t="array" ref="O72">_xlfn.IFS(J72="M", "Medium",J72="L","Light",J72="D","Dark")</f>
        <v>Light</v>
      </c>
    </row>
    <row r="73" spans="1:15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_xlfn.XLOOKUP(C73,customers!$A$2:$A$1001,customers!$B$2:$B$1001,,0)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8">
        <f>INDEX(products!$A$1:$G$49,MATCH(orders!$D73,products!$A$1:$A$49,0),MATCH(orders!K$1,products!$A$1:$G$1,0))</f>
        <v>0.2</v>
      </c>
      <c r="L73" s="6">
        <f>INDEX(products!$A$1:$G$49,MATCH(orders!$D73,products!$A$1:$A$49,0),MATCH(orders!L$1,products!$A$1:$G$1,0))</f>
        <v>4.7549999999999999</v>
      </c>
      <c r="M73" s="6">
        <f>L73*E73</f>
        <v>9.51</v>
      </c>
      <c r="N73" t="str" cm="1">
        <f t="array" ref="N73">_xlfn.IFS( I73= "Rob", "Robusta", I73="Exc","Excelsa",I73="Ara","Arabica",I73="Lib", "Liberica")</f>
        <v>Liberica</v>
      </c>
      <c r="O73" t="str" cm="1">
        <f t="array" ref="O73">_xlfn.IFS(J73="M", "Medium",J73="L","Light",J73="D","Dark")</f>
        <v>Light</v>
      </c>
    </row>
    <row r="74" spans="1:15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_xlfn.XLOOKUP(C74,customers!$A$2:$A$1001,customers!$B$2:$B$1001,,0)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8">
        <f>INDEX(products!$A$1:$G$49,MATCH(orders!$D74,products!$A$1:$A$49,0),MATCH(orders!K$1,products!$A$1:$G$1,0))</f>
        <v>2.5</v>
      </c>
      <c r="L74" s="6">
        <f>INDEX(products!$A$1:$G$49,MATCH(orders!$D74,products!$A$1:$A$49,0),MATCH(orders!L$1,products!$A$1:$G$1,0))</f>
        <v>25.874999999999996</v>
      </c>
      <c r="M74" s="6">
        <f>L74*E74</f>
        <v>77.624999999999986</v>
      </c>
      <c r="N74" t="str" cm="1">
        <f t="array" ref="N74">_xlfn.IFS( I74= "Rob", "Robusta", I74="Exc","Excelsa",I74="Ara","Arabica",I74="Lib", "Liberica")</f>
        <v>Arabica</v>
      </c>
      <c r="O74" t="str" cm="1">
        <f t="array" ref="O74">_xlfn.IFS(J74="M", "Medium",J74="L","Light",J74="D","Dark")</f>
        <v>Medium</v>
      </c>
    </row>
    <row r="75" spans="1:15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_xlfn.XLOOKUP(C75,customers!$A$2:$A$1001,customers!$B$2:$B$1001,,0)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8">
        <f>INDEX(products!$A$1:$G$49,MATCH(orders!$D75,products!$A$1:$A$49,0),MATCH(orders!K$1,products!$A$1:$G$1,0))</f>
        <v>0.2</v>
      </c>
      <c r="L75" s="6">
        <f>INDEX(products!$A$1:$G$49,MATCH(orders!$D75,products!$A$1:$A$49,0),MATCH(orders!L$1,products!$A$1:$G$1,0))</f>
        <v>4.3650000000000002</v>
      </c>
      <c r="M75" s="6">
        <f>L75*E75</f>
        <v>21.825000000000003</v>
      </c>
      <c r="N75" t="str" cm="1">
        <f t="array" ref="N75">_xlfn.IFS( I75= "Rob", "Robusta", I75="Exc","Excelsa",I75="Ara","Arabica",I75="Lib", "Liberica")</f>
        <v>Liberica</v>
      </c>
      <c r="O75" t="str" cm="1">
        <f t="array" ref="O75">_xlfn.IFS(J75="M", "Medium",J75="L","Light",J75="D","Dark")</f>
        <v>Medium</v>
      </c>
    </row>
    <row r="76" spans="1:15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_xlfn.XLOOKUP(C76,customers!$A$2:$A$1001,customers!$B$2:$B$1001,,0)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8">
        <f>INDEX(products!$A$1:$G$49,MATCH(orders!$D76,products!$A$1:$A$49,0),MATCH(orders!K$1,products!$A$1:$G$1,0))</f>
        <v>0.5</v>
      </c>
      <c r="L76" s="6">
        <f>INDEX(products!$A$1:$G$49,MATCH(orders!$D76,products!$A$1:$A$49,0),MATCH(orders!L$1,products!$A$1:$G$1,0))</f>
        <v>8.91</v>
      </c>
      <c r="M76" s="6">
        <f>L76*E76</f>
        <v>17.82</v>
      </c>
      <c r="N76" t="str" cm="1">
        <f t="array" ref="N76">_xlfn.IFS( I76= "Rob", "Robusta", I76="Exc","Excelsa",I76="Ara","Arabica",I76="Lib", "Liberica")</f>
        <v>Excelsa</v>
      </c>
      <c r="O76" t="str" cm="1">
        <f t="array" ref="O76">_xlfn.IFS(J76="M", "Medium",J76="L","Light",J76="D","Dark")</f>
        <v>Light</v>
      </c>
    </row>
    <row r="77" spans="1:15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_xlfn.XLOOKUP(C77,customers!$A$2:$A$1001,customers!$B$2:$B$1001,,0)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8">
        <f>INDEX(products!$A$1:$G$49,MATCH(orders!$D77,products!$A$1:$A$49,0),MATCH(orders!K$1,products!$A$1:$G$1,0))</f>
        <v>1</v>
      </c>
      <c r="L77" s="6">
        <f>INDEX(products!$A$1:$G$49,MATCH(orders!$D77,products!$A$1:$A$49,0),MATCH(orders!L$1,products!$A$1:$G$1,0))</f>
        <v>8.9499999999999993</v>
      </c>
      <c r="M77" s="6">
        <f>L77*E77</f>
        <v>53.699999999999996</v>
      </c>
      <c r="N77" t="str" cm="1">
        <f t="array" ref="N77">_xlfn.IFS( I77= "Rob", "Robusta", I77="Exc","Excelsa",I77="Ara","Arabica",I77="Lib", "Liberica")</f>
        <v>Robusta</v>
      </c>
      <c r="O77" t="str" cm="1">
        <f t="array" ref="O77">_xlfn.IFS(J77="M", "Medium",J77="L","Light",J77="D","Dark")</f>
        <v>Dark</v>
      </c>
    </row>
    <row r="78" spans="1:15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_xlfn.XLOOKUP(C78,customers!$A$2:$A$1001,customers!$B$2:$B$1001,,0)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8">
        <f>INDEX(products!$A$1:$G$49,MATCH(orders!$D78,products!$A$1:$A$49,0),MATCH(orders!K$1,products!$A$1:$G$1,0))</f>
        <v>0.2</v>
      </c>
      <c r="L78" s="6">
        <f>INDEX(products!$A$1:$G$49,MATCH(orders!$D78,products!$A$1:$A$49,0),MATCH(orders!L$1,products!$A$1:$G$1,0))</f>
        <v>3.5849999999999995</v>
      </c>
      <c r="M78" s="6">
        <f>L78*E78</f>
        <v>3.5849999999999995</v>
      </c>
      <c r="N78" t="str" cm="1">
        <f t="array" ref="N78">_xlfn.IFS( I78= "Rob", "Robusta", I78="Exc","Excelsa",I78="Ara","Arabica",I78="Lib", "Liberica")</f>
        <v>Robusta</v>
      </c>
      <c r="O78" t="str" cm="1">
        <f t="array" ref="O78">_xlfn.IFS(J78="M", "Medium",J78="L","Light",J78="D","Dark")</f>
        <v>Light</v>
      </c>
    </row>
    <row r="79" spans="1:15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_xlfn.XLOOKUP(C79,customers!$A$2:$A$1001,customers!$B$2:$B$1001,,0)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8">
        <f>INDEX(products!$A$1:$G$49,MATCH(orders!$D79,products!$A$1:$A$49,0),MATCH(orders!K$1,products!$A$1:$G$1,0))</f>
        <v>0.2</v>
      </c>
      <c r="L79" s="6">
        <f>INDEX(products!$A$1:$G$49,MATCH(orders!$D79,products!$A$1:$A$49,0),MATCH(orders!L$1,products!$A$1:$G$1,0))</f>
        <v>3.645</v>
      </c>
      <c r="M79" s="6">
        <f>L79*E79</f>
        <v>7.29</v>
      </c>
      <c r="N79" t="str" cm="1">
        <f t="array" ref="N79">_xlfn.IFS( I79= "Rob", "Robusta", I79="Exc","Excelsa",I79="Ara","Arabica",I79="Lib", "Liberica")</f>
        <v>Excelsa</v>
      </c>
      <c r="O79" t="str" cm="1">
        <f t="array" ref="O79">_xlfn.IFS(J79="M", "Medium",J79="L","Light",J79="D","Dark")</f>
        <v>Dark</v>
      </c>
    </row>
    <row r="80" spans="1:15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_xlfn.XLOOKUP(C80,customers!$A$2:$A$1001,customers!$B$2:$B$1001,,0)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8">
        <f>INDEX(products!$A$1:$G$49,MATCH(orders!$D80,products!$A$1:$A$49,0),MATCH(orders!K$1,products!$A$1:$G$1,0))</f>
        <v>0.5</v>
      </c>
      <c r="L80" s="6">
        <f>INDEX(products!$A$1:$G$49,MATCH(orders!$D80,products!$A$1:$A$49,0),MATCH(orders!L$1,products!$A$1:$G$1,0))</f>
        <v>6.75</v>
      </c>
      <c r="M80" s="6">
        <f>L80*E80</f>
        <v>40.5</v>
      </c>
      <c r="N80" t="str" cm="1">
        <f t="array" ref="N80">_xlfn.IFS( I80= "Rob", "Robusta", I80="Exc","Excelsa",I80="Ara","Arabica",I80="Lib", "Liberica")</f>
        <v>Arabica</v>
      </c>
      <c r="O80" t="str" cm="1">
        <f t="array" ref="O80">_xlfn.IFS(J80="M", "Medium",J80="L","Light",J80="D","Dark")</f>
        <v>Medium</v>
      </c>
    </row>
    <row r="81" spans="1:15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_xlfn.XLOOKUP(C81,customers!$A$2:$A$1001,customers!$B$2:$B$1001,,0)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8">
        <f>INDEX(products!$A$1:$G$49,MATCH(orders!$D81,products!$A$1:$A$49,0),MATCH(orders!K$1,products!$A$1:$G$1,0))</f>
        <v>1</v>
      </c>
      <c r="L81" s="6">
        <f>INDEX(products!$A$1:$G$49,MATCH(orders!$D81,products!$A$1:$A$49,0),MATCH(orders!L$1,products!$A$1:$G$1,0))</f>
        <v>11.95</v>
      </c>
      <c r="M81" s="6">
        <f>L81*E81</f>
        <v>47.8</v>
      </c>
      <c r="N81" t="str" cm="1">
        <f t="array" ref="N81">_xlfn.IFS( I81= "Rob", "Robusta", I81="Exc","Excelsa",I81="Ara","Arabica",I81="Lib", "Liberica")</f>
        <v>Robusta</v>
      </c>
      <c r="O81" t="str" cm="1">
        <f t="array" ref="O81">_xlfn.IFS(J81="M", "Medium",J81="L","Light",J81="D","Dark")</f>
        <v>Light</v>
      </c>
    </row>
    <row r="82" spans="1:15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_xlfn.XLOOKUP(C82,customers!$A$2:$A$1001,customers!$B$2:$B$1001,,0)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8">
        <f>INDEX(products!$A$1:$G$49,MATCH(orders!$D82,products!$A$1:$A$49,0),MATCH(orders!K$1,products!$A$1:$G$1,0))</f>
        <v>0.5</v>
      </c>
      <c r="L82" s="6">
        <f>INDEX(products!$A$1:$G$49,MATCH(orders!$D82,products!$A$1:$A$49,0),MATCH(orders!L$1,products!$A$1:$G$1,0))</f>
        <v>7.77</v>
      </c>
      <c r="M82" s="6">
        <f>L82*E82</f>
        <v>38.849999999999994</v>
      </c>
      <c r="N82" t="str" cm="1">
        <f t="array" ref="N82">_xlfn.IFS( I82= "Rob", "Robusta", I82="Exc","Excelsa",I82="Ara","Arabica",I82="Lib", "Liberica")</f>
        <v>Arabica</v>
      </c>
      <c r="O82" t="str" cm="1">
        <f t="array" ref="O82">_xlfn.IFS(J82="M", "Medium",J82="L","Light",J82="D","Dark")</f>
        <v>Light</v>
      </c>
    </row>
    <row r="83" spans="1:15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_xlfn.XLOOKUP(C83,customers!$A$2:$A$1001,customers!$B$2:$B$1001,,0)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8">
        <f>INDEX(products!$A$1:$G$49,MATCH(orders!$D83,products!$A$1:$A$49,0),MATCH(orders!K$1,products!$A$1:$G$1,0))</f>
        <v>2.5</v>
      </c>
      <c r="L83" s="6">
        <f>INDEX(products!$A$1:$G$49,MATCH(orders!$D83,products!$A$1:$A$49,0),MATCH(orders!L$1,products!$A$1:$G$1,0))</f>
        <v>36.454999999999998</v>
      </c>
      <c r="M83" s="6">
        <f>L83*E83</f>
        <v>109.36499999999999</v>
      </c>
      <c r="N83" t="str" cm="1">
        <f t="array" ref="N83">_xlfn.IFS( I83= "Rob", "Robusta", I83="Exc","Excelsa",I83="Ara","Arabica",I83="Lib", "Liberica")</f>
        <v>Liberica</v>
      </c>
      <c r="O83" t="str" cm="1">
        <f t="array" ref="O83">_xlfn.IFS(J83="M", "Medium",J83="L","Light",J83="D","Dark")</f>
        <v>Light</v>
      </c>
    </row>
    <row r="84" spans="1:15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_xlfn.XLOOKUP(C84,customers!$A$2:$A$1001,customers!$B$2:$B$1001,,0)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8">
        <f>INDEX(products!$A$1:$G$49,MATCH(orders!$D84,products!$A$1:$A$49,0),MATCH(orders!K$1,products!$A$1:$G$1,0))</f>
        <v>2.5</v>
      </c>
      <c r="L84" s="6">
        <f>INDEX(products!$A$1:$G$49,MATCH(orders!$D84,products!$A$1:$A$49,0),MATCH(orders!L$1,products!$A$1:$G$1,0))</f>
        <v>33.464999999999996</v>
      </c>
      <c r="M84" s="6">
        <f>L84*E84</f>
        <v>100.39499999999998</v>
      </c>
      <c r="N84" t="str" cm="1">
        <f t="array" ref="N84">_xlfn.IFS( I84= "Rob", "Robusta", I84="Exc","Excelsa",I84="Ara","Arabica",I84="Lib", "Liberica")</f>
        <v>Liberica</v>
      </c>
      <c r="O84" t="str" cm="1">
        <f t="array" ref="O84">_xlfn.IFS(J84="M", "Medium",J84="L","Light",J84="D","Dark")</f>
        <v>Medium</v>
      </c>
    </row>
    <row r="85" spans="1:15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_xlfn.XLOOKUP(C85,customers!$A$2:$A$1001,customers!$B$2:$B$1001,,0)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8">
        <f>INDEX(products!$A$1:$G$49,MATCH(orders!$D85,products!$A$1:$A$49,0),MATCH(orders!K$1,products!$A$1:$G$1,0))</f>
        <v>2.5</v>
      </c>
      <c r="L85" s="6">
        <f>INDEX(products!$A$1:$G$49,MATCH(orders!$D85,products!$A$1:$A$49,0),MATCH(orders!L$1,products!$A$1:$G$1,0))</f>
        <v>20.584999999999997</v>
      </c>
      <c r="M85" s="6">
        <f>L85*E85</f>
        <v>82.339999999999989</v>
      </c>
      <c r="N85" t="str" cm="1">
        <f t="array" ref="N85">_xlfn.IFS( I85= "Rob", "Robusta", I85="Exc","Excelsa",I85="Ara","Arabica",I85="Lib", "Liberica")</f>
        <v>Robusta</v>
      </c>
      <c r="O85" t="str" cm="1">
        <f t="array" ref="O85">_xlfn.IFS(J85="M", "Medium",J85="L","Light",J85="D","Dark")</f>
        <v>Dark</v>
      </c>
    </row>
    <row r="86" spans="1:15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_xlfn.XLOOKUP(C86,customers!$A$2:$A$1001,customers!$B$2:$B$1001,,0)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8">
        <f>INDEX(products!$A$1:$G$49,MATCH(orders!$D86,products!$A$1:$A$49,0),MATCH(orders!K$1,products!$A$1:$G$1,0))</f>
        <v>0.5</v>
      </c>
      <c r="L86" s="6">
        <f>INDEX(products!$A$1:$G$49,MATCH(orders!$D86,products!$A$1:$A$49,0),MATCH(orders!L$1,products!$A$1:$G$1,0))</f>
        <v>9.51</v>
      </c>
      <c r="M86" s="6">
        <f>L86*E86</f>
        <v>9.51</v>
      </c>
      <c r="N86" t="str" cm="1">
        <f t="array" ref="N86">_xlfn.IFS( I86= "Rob", "Robusta", I86="Exc","Excelsa",I86="Ara","Arabica",I86="Lib", "Liberica")</f>
        <v>Liberica</v>
      </c>
      <c r="O86" t="str" cm="1">
        <f t="array" ref="O86">_xlfn.IFS(J86="M", "Medium",J86="L","Light",J86="D","Dark")</f>
        <v>Light</v>
      </c>
    </row>
    <row r="87" spans="1:15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_xlfn.XLOOKUP(C87,customers!$A$2:$A$1001,customers!$B$2:$B$1001,,0)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8">
        <f>INDEX(products!$A$1:$G$49,MATCH(orders!$D87,products!$A$1:$A$49,0),MATCH(orders!K$1,products!$A$1:$G$1,0))</f>
        <v>2.5</v>
      </c>
      <c r="L87" s="6">
        <f>INDEX(products!$A$1:$G$49,MATCH(orders!$D87,products!$A$1:$A$49,0),MATCH(orders!L$1,products!$A$1:$G$1,0))</f>
        <v>29.784999999999997</v>
      </c>
      <c r="M87" s="6">
        <f>L87*E87</f>
        <v>89.35499999999999</v>
      </c>
      <c r="N87" t="str" cm="1">
        <f t="array" ref="N87">_xlfn.IFS( I87= "Rob", "Robusta", I87="Exc","Excelsa",I87="Ara","Arabica",I87="Lib", "Liberica")</f>
        <v>Arabica</v>
      </c>
      <c r="O87" t="str" cm="1">
        <f t="array" ref="O87">_xlfn.IFS(J87="M", "Medium",J87="L","Light",J87="D","Dark")</f>
        <v>Light</v>
      </c>
    </row>
    <row r="88" spans="1:15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_xlfn.XLOOKUP(C88,customers!$A$2:$A$1001,customers!$B$2:$B$1001,,0)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8">
        <f>INDEX(products!$A$1:$G$49,MATCH(orders!$D88,products!$A$1:$A$49,0),MATCH(orders!K$1,products!$A$1:$G$1,0))</f>
        <v>0.2</v>
      </c>
      <c r="L88" s="6">
        <f>INDEX(products!$A$1:$G$49,MATCH(orders!$D88,products!$A$1:$A$49,0),MATCH(orders!L$1,products!$A$1:$G$1,0))</f>
        <v>2.9849999999999999</v>
      </c>
      <c r="M88" s="6">
        <f>L88*E88</f>
        <v>11.94</v>
      </c>
      <c r="N88" t="str" cm="1">
        <f t="array" ref="N88">_xlfn.IFS( I88= "Rob", "Robusta", I88="Exc","Excelsa",I88="Ara","Arabica",I88="Lib", "Liberica")</f>
        <v>Arabica</v>
      </c>
      <c r="O88" t="str" cm="1">
        <f t="array" ref="O88">_xlfn.IFS(J88="M", "Medium",J88="L","Light",J88="D","Dark")</f>
        <v>Dark</v>
      </c>
    </row>
    <row r="89" spans="1:15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_xlfn.XLOOKUP(C89,customers!$A$2:$A$1001,customers!$B$2:$B$1001,,0)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8">
        <f>INDEX(products!$A$1:$G$49,MATCH(orders!$D89,products!$A$1:$A$49,0),MATCH(orders!K$1,products!$A$1:$G$1,0))</f>
        <v>1</v>
      </c>
      <c r="L89" s="6">
        <f>INDEX(products!$A$1:$G$49,MATCH(orders!$D89,products!$A$1:$A$49,0),MATCH(orders!L$1,products!$A$1:$G$1,0))</f>
        <v>11.25</v>
      </c>
      <c r="M89" s="6">
        <f>L89*E89</f>
        <v>33.75</v>
      </c>
      <c r="N89" t="str" cm="1">
        <f t="array" ref="N89">_xlfn.IFS( I89= "Rob", "Robusta", I89="Exc","Excelsa",I89="Ara","Arabica",I89="Lib", "Liberica")</f>
        <v>Arabica</v>
      </c>
      <c r="O89" t="str" cm="1">
        <f t="array" ref="O89">_xlfn.IFS(J89="M", "Medium",J89="L","Light",J89="D","Dark")</f>
        <v>Medium</v>
      </c>
    </row>
    <row r="90" spans="1:15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_xlfn.XLOOKUP(C90,customers!$A$2:$A$1001,customers!$B$2:$B$1001,,0)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8">
        <f>INDEX(products!$A$1:$G$49,MATCH(orders!$D90,products!$A$1:$A$49,0),MATCH(orders!K$1,products!$A$1:$G$1,0))</f>
        <v>1</v>
      </c>
      <c r="L90" s="6">
        <f>INDEX(products!$A$1:$G$49,MATCH(orders!$D90,products!$A$1:$A$49,0),MATCH(orders!L$1,products!$A$1:$G$1,0))</f>
        <v>11.95</v>
      </c>
      <c r="M90" s="6">
        <f>L90*E90</f>
        <v>35.849999999999994</v>
      </c>
      <c r="N90" t="str" cm="1">
        <f t="array" ref="N90">_xlfn.IFS( I90= "Rob", "Robusta", I90="Exc","Excelsa",I90="Ara","Arabica",I90="Lib", "Liberica")</f>
        <v>Robusta</v>
      </c>
      <c r="O90" t="str" cm="1">
        <f t="array" ref="O90">_xlfn.IFS(J90="M", "Medium",J90="L","Light",J90="D","Dark")</f>
        <v>Light</v>
      </c>
    </row>
    <row r="91" spans="1:15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_xlfn.XLOOKUP(C91,customers!$A$2:$A$1001,customers!$B$2:$B$1001,,0)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8">
        <f>INDEX(products!$A$1:$G$49,MATCH(orders!$D91,products!$A$1:$A$49,0),MATCH(orders!K$1,products!$A$1:$G$1,0))</f>
        <v>1</v>
      </c>
      <c r="L91" s="6">
        <f>INDEX(products!$A$1:$G$49,MATCH(orders!$D91,products!$A$1:$A$49,0),MATCH(orders!L$1,products!$A$1:$G$1,0))</f>
        <v>12.95</v>
      </c>
      <c r="M91" s="6">
        <f>L91*E91</f>
        <v>77.699999999999989</v>
      </c>
      <c r="N91" t="str" cm="1">
        <f t="array" ref="N91">_xlfn.IFS( I91= "Rob", "Robusta", I91="Exc","Excelsa",I91="Ara","Arabica",I91="Lib", "Liberica")</f>
        <v>Arabica</v>
      </c>
      <c r="O91" t="str" cm="1">
        <f t="array" ref="O91">_xlfn.IFS(J91="M", "Medium",J91="L","Light",J91="D","Dark")</f>
        <v>Light</v>
      </c>
    </row>
    <row r="92" spans="1:15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_xlfn.XLOOKUP(C92,customers!$A$2:$A$1001,customers!$B$2:$B$1001,,0)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8">
        <f>INDEX(products!$A$1:$G$49,MATCH(orders!$D92,products!$A$1:$A$49,0),MATCH(orders!K$1,products!$A$1:$G$1,0))</f>
        <v>1</v>
      </c>
      <c r="L92" s="6">
        <f>INDEX(products!$A$1:$G$49,MATCH(orders!$D92,products!$A$1:$A$49,0),MATCH(orders!L$1,products!$A$1:$G$1,0))</f>
        <v>12.95</v>
      </c>
      <c r="M92" s="6">
        <f>L92*E92</f>
        <v>51.8</v>
      </c>
      <c r="N92" t="str" cm="1">
        <f t="array" ref="N92">_xlfn.IFS( I92= "Rob", "Robusta", I92="Exc","Excelsa",I92="Ara","Arabica",I92="Lib", "Liberica")</f>
        <v>Arabica</v>
      </c>
      <c r="O92" t="str" cm="1">
        <f t="array" ref="O92">_xlfn.IFS(J92="M", "Medium",J92="L","Light",J92="D","Dark")</f>
        <v>Light</v>
      </c>
    </row>
    <row r="93" spans="1:15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_xlfn.XLOOKUP(C93,customers!$A$2:$A$1001,customers!$B$2:$B$1001,,0)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8">
        <f>INDEX(products!$A$1:$G$49,MATCH(orders!$D93,products!$A$1:$A$49,0),MATCH(orders!K$1,products!$A$1:$G$1,0))</f>
        <v>2.5</v>
      </c>
      <c r="L93" s="6">
        <f>INDEX(products!$A$1:$G$49,MATCH(orders!$D93,products!$A$1:$A$49,0),MATCH(orders!L$1,products!$A$1:$G$1,0))</f>
        <v>25.874999999999996</v>
      </c>
      <c r="M93" s="6">
        <f>L93*E93</f>
        <v>103.49999999999999</v>
      </c>
      <c r="N93" t="str" cm="1">
        <f t="array" ref="N93">_xlfn.IFS( I93= "Rob", "Robusta", I93="Exc","Excelsa",I93="Ara","Arabica",I93="Lib", "Liberica")</f>
        <v>Arabica</v>
      </c>
      <c r="O93" t="str" cm="1">
        <f t="array" ref="O93">_xlfn.IFS(J93="M", "Medium",J93="L","Light",J93="D","Dark")</f>
        <v>Medium</v>
      </c>
    </row>
    <row r="94" spans="1:15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_xlfn.XLOOKUP(C94,customers!$A$2:$A$1001,customers!$B$2:$B$1001,,0)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8">
        <f>INDEX(products!$A$1:$G$49,MATCH(orders!$D94,products!$A$1:$A$49,0),MATCH(orders!K$1,products!$A$1:$G$1,0))</f>
        <v>1</v>
      </c>
      <c r="L94" s="6">
        <f>INDEX(products!$A$1:$G$49,MATCH(orders!$D94,products!$A$1:$A$49,0),MATCH(orders!L$1,products!$A$1:$G$1,0))</f>
        <v>14.85</v>
      </c>
      <c r="M94" s="6">
        <f>L94*E94</f>
        <v>44.55</v>
      </c>
      <c r="N94" t="str" cm="1">
        <f t="array" ref="N94">_xlfn.IFS( I94= "Rob", "Robusta", I94="Exc","Excelsa",I94="Ara","Arabica",I94="Lib", "Liberica")</f>
        <v>Excelsa</v>
      </c>
      <c r="O94" t="str" cm="1">
        <f t="array" ref="O94">_xlfn.IFS(J94="M", "Medium",J94="L","Light",J94="D","Dark")</f>
        <v>Light</v>
      </c>
    </row>
    <row r="95" spans="1:15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_xlfn.XLOOKUP(C95,customers!$A$2:$A$1001,customers!$B$2:$B$1001,,0)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8">
        <f>INDEX(products!$A$1:$G$49,MATCH(orders!$D95,products!$A$1:$A$49,0),MATCH(orders!K$1,products!$A$1:$G$1,0))</f>
        <v>0.5</v>
      </c>
      <c r="L95" s="6">
        <f>INDEX(products!$A$1:$G$49,MATCH(orders!$D95,products!$A$1:$A$49,0),MATCH(orders!L$1,products!$A$1:$G$1,0))</f>
        <v>8.91</v>
      </c>
      <c r="M95" s="6">
        <f>L95*E95</f>
        <v>35.64</v>
      </c>
      <c r="N95" t="str" cm="1">
        <f t="array" ref="N95">_xlfn.IFS( I95= "Rob", "Robusta", I95="Exc","Excelsa",I95="Ara","Arabica",I95="Lib", "Liberica")</f>
        <v>Excelsa</v>
      </c>
      <c r="O95" t="str" cm="1">
        <f t="array" ref="O95">_xlfn.IFS(J95="M", "Medium",J95="L","Light",J95="D","Dark")</f>
        <v>Light</v>
      </c>
    </row>
    <row r="96" spans="1:15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_xlfn.XLOOKUP(C96,customers!$A$2:$A$1001,customers!$B$2:$B$1001,,0)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8">
        <f>INDEX(products!$A$1:$G$49,MATCH(orders!$D96,products!$A$1:$A$49,0),MATCH(orders!K$1,products!$A$1:$G$1,0))</f>
        <v>0.2</v>
      </c>
      <c r="L96" s="6">
        <f>INDEX(products!$A$1:$G$49,MATCH(orders!$D96,products!$A$1:$A$49,0),MATCH(orders!L$1,products!$A$1:$G$1,0))</f>
        <v>2.9849999999999999</v>
      </c>
      <c r="M96" s="6">
        <f>L96*E96</f>
        <v>17.91</v>
      </c>
      <c r="N96" t="str" cm="1">
        <f t="array" ref="N96">_xlfn.IFS( I96= "Rob", "Robusta", I96="Exc","Excelsa",I96="Ara","Arabica",I96="Lib", "Liberica")</f>
        <v>Arabica</v>
      </c>
      <c r="O96" t="str" cm="1">
        <f t="array" ref="O96">_xlfn.IFS(J96="M", "Medium",J96="L","Light",J96="D","Dark")</f>
        <v>Dark</v>
      </c>
    </row>
    <row r="97" spans="1:15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_xlfn.XLOOKUP(C97,customers!$A$2:$A$1001,customers!$B$2:$B$1001,,0)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8">
        <f>INDEX(products!$A$1:$G$49,MATCH(orders!$D97,products!$A$1:$A$49,0),MATCH(orders!K$1,products!$A$1:$G$1,0))</f>
        <v>2.5</v>
      </c>
      <c r="L97" s="6">
        <f>INDEX(products!$A$1:$G$49,MATCH(orders!$D97,products!$A$1:$A$49,0),MATCH(orders!L$1,products!$A$1:$G$1,0))</f>
        <v>25.874999999999996</v>
      </c>
      <c r="M97" s="6">
        <f>L97*E97</f>
        <v>155.24999999999997</v>
      </c>
      <c r="N97" t="str" cm="1">
        <f t="array" ref="N97">_xlfn.IFS( I97= "Rob", "Robusta", I97="Exc","Excelsa",I97="Ara","Arabica",I97="Lib", "Liberica")</f>
        <v>Arabica</v>
      </c>
      <c r="O97" t="str" cm="1">
        <f t="array" ref="O97">_xlfn.IFS(J97="M", "Medium",J97="L","Light",J97="D","Dark")</f>
        <v>Medium</v>
      </c>
    </row>
    <row r="98" spans="1:15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_xlfn.XLOOKUP(C98,customers!$A$2:$A$1001,customers!$B$2:$B$1001,,0)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8">
        <f>INDEX(products!$A$1:$G$49,MATCH(orders!$D98,products!$A$1:$A$49,0),MATCH(orders!K$1,products!$A$1:$G$1,0))</f>
        <v>0.2</v>
      </c>
      <c r="L98" s="6">
        <f>INDEX(products!$A$1:$G$49,MATCH(orders!$D98,products!$A$1:$A$49,0),MATCH(orders!L$1,products!$A$1:$G$1,0))</f>
        <v>2.9849999999999999</v>
      </c>
      <c r="M98" s="6">
        <f>L98*E98</f>
        <v>5.97</v>
      </c>
      <c r="N98" t="str" cm="1">
        <f t="array" ref="N98">_xlfn.IFS( I98= "Rob", "Robusta", I98="Exc","Excelsa",I98="Ara","Arabica",I98="Lib", "Liberica")</f>
        <v>Arabica</v>
      </c>
      <c r="O98" t="str" cm="1">
        <f t="array" ref="O98">_xlfn.IFS(J98="M", "Medium",J98="L","Light",J98="D","Dark")</f>
        <v>Dark</v>
      </c>
    </row>
    <row r="99" spans="1:15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_xlfn.XLOOKUP(C99,customers!$A$2:$A$1001,customers!$B$2:$B$1001,,0)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8">
        <f>INDEX(products!$A$1:$G$49,MATCH(orders!$D99,products!$A$1:$A$49,0),MATCH(orders!K$1,products!$A$1:$G$1,0))</f>
        <v>0.5</v>
      </c>
      <c r="L99" s="6">
        <f>INDEX(products!$A$1:$G$49,MATCH(orders!$D99,products!$A$1:$A$49,0),MATCH(orders!L$1,products!$A$1:$G$1,0))</f>
        <v>6.75</v>
      </c>
      <c r="M99" s="6">
        <f>L99*E99</f>
        <v>13.5</v>
      </c>
      <c r="N99" t="str" cm="1">
        <f t="array" ref="N99">_xlfn.IFS( I99= "Rob", "Robusta", I99="Exc","Excelsa",I99="Ara","Arabica",I99="Lib", "Liberica")</f>
        <v>Arabica</v>
      </c>
      <c r="O99" t="str" cm="1">
        <f t="array" ref="O99">_xlfn.IFS(J99="M", "Medium",J99="L","Light",J99="D","Dark")</f>
        <v>Medium</v>
      </c>
    </row>
    <row r="100" spans="1:15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_xlfn.XLOOKUP(C100,customers!$A$2:$A$1001,customers!$B$2:$B$1001,,0)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8">
        <f>INDEX(products!$A$1:$G$49,MATCH(orders!$D100,products!$A$1:$A$49,0),MATCH(orders!K$1,products!$A$1:$G$1,0))</f>
        <v>0.2</v>
      </c>
      <c r="L100" s="6">
        <f>INDEX(products!$A$1:$G$49,MATCH(orders!$D100,products!$A$1:$A$49,0),MATCH(orders!L$1,products!$A$1:$G$1,0))</f>
        <v>2.9849999999999999</v>
      </c>
      <c r="M100" s="6">
        <f>L100*E100</f>
        <v>2.9849999999999999</v>
      </c>
      <c r="N100" t="str" cm="1">
        <f t="array" ref="N100">_xlfn.IFS( I100= "Rob", "Robusta", I100="Exc","Excelsa",I100="Ara","Arabica",I100="Lib", "Liberica")</f>
        <v>Arabica</v>
      </c>
      <c r="O100" t="str" cm="1">
        <f t="array" ref="O100">_xlfn.IFS(J100="M", "Medium",J100="L","Light",J100="D","Dark")</f>
        <v>Dark</v>
      </c>
    </row>
    <row r="101" spans="1:15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_xlfn.XLOOKUP(C101,customers!$A$2:$A$1001,customers!$B$2:$B$1001,,0)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8">
        <f>INDEX(products!$A$1:$G$49,MATCH(orders!$D101,products!$A$1:$A$49,0),MATCH(orders!K$1,products!$A$1:$G$1,0))</f>
        <v>0.2</v>
      </c>
      <c r="L101" s="6">
        <f>INDEX(products!$A$1:$G$49,MATCH(orders!$D101,products!$A$1:$A$49,0),MATCH(orders!L$1,products!$A$1:$G$1,0))</f>
        <v>4.3650000000000002</v>
      </c>
      <c r="M101" s="6">
        <f>L101*E101</f>
        <v>13.095000000000001</v>
      </c>
      <c r="N101" t="str" cm="1">
        <f t="array" ref="N101">_xlfn.IFS( I101= "Rob", "Robusta", I101="Exc","Excelsa",I101="Ara","Arabica",I101="Lib", "Liberica")</f>
        <v>Liberica</v>
      </c>
      <c r="O101" t="str" cm="1">
        <f t="array" ref="O101">_xlfn.IFS(J101="M", "Medium",J101="L","Light",J101="D","Dark")</f>
        <v>Medium</v>
      </c>
    </row>
    <row r="102" spans="1:15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_xlfn.XLOOKUP(C102,customers!$A$2:$A$1001,customers!$B$2:$B$1001,,0)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8">
        <f>INDEX(products!$A$1:$G$49,MATCH(orders!$D102,products!$A$1:$A$49,0),MATCH(orders!K$1,products!$A$1:$G$1,0))</f>
        <v>0.2</v>
      </c>
      <c r="L102" s="6">
        <f>INDEX(products!$A$1:$G$49,MATCH(orders!$D102,products!$A$1:$A$49,0),MATCH(orders!L$1,products!$A$1:$G$1,0))</f>
        <v>3.8849999999999998</v>
      </c>
      <c r="M102" s="6">
        <f>L102*E102</f>
        <v>7.77</v>
      </c>
      <c r="N102" t="str" cm="1">
        <f t="array" ref="N102">_xlfn.IFS( I102= "Rob", "Robusta", I102="Exc","Excelsa",I102="Ara","Arabica",I102="Lib", "Liberica")</f>
        <v>Arabica</v>
      </c>
      <c r="O102" t="str" cm="1">
        <f t="array" ref="O102">_xlfn.IFS(J102="M", "Medium",J102="L","Light",J102="D","Dark")</f>
        <v>Light</v>
      </c>
    </row>
    <row r="103" spans="1:15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_xlfn.XLOOKUP(C103,customers!$A$2:$A$1001,customers!$B$2:$B$1001,,0)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8">
        <f>INDEX(products!$A$1:$G$49,MATCH(orders!$D103,products!$A$1:$A$49,0),MATCH(orders!K$1,products!$A$1:$G$1,0))</f>
        <v>2.5</v>
      </c>
      <c r="L103" s="6">
        <f>INDEX(products!$A$1:$G$49,MATCH(orders!$D103,products!$A$1:$A$49,0),MATCH(orders!L$1,products!$A$1:$G$1,0))</f>
        <v>29.784999999999997</v>
      </c>
      <c r="M103" s="6">
        <f>L103*E103</f>
        <v>148.92499999999998</v>
      </c>
      <c r="N103" t="str" cm="1">
        <f t="array" ref="N103">_xlfn.IFS( I103= "Rob", "Robusta", I103="Exc","Excelsa",I103="Ara","Arabica",I103="Lib", "Liberica")</f>
        <v>Liberica</v>
      </c>
      <c r="O103" t="str" cm="1">
        <f t="array" ref="O103">_xlfn.IFS(J103="M", "Medium",J103="L","Light",J103="D","Dark")</f>
        <v>Dark</v>
      </c>
    </row>
    <row r="104" spans="1:15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_xlfn.XLOOKUP(C104,customers!$A$2:$A$1001,customers!$B$2:$B$1001,,0)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8">
        <f>INDEX(products!$A$1:$G$49,MATCH(orders!$D104,products!$A$1:$A$49,0),MATCH(orders!K$1,products!$A$1:$G$1,0))</f>
        <v>1</v>
      </c>
      <c r="L104" s="6">
        <f>INDEX(products!$A$1:$G$49,MATCH(orders!$D104,products!$A$1:$A$49,0),MATCH(orders!L$1,products!$A$1:$G$1,0))</f>
        <v>12.95</v>
      </c>
      <c r="M104" s="6">
        <f>L104*E104</f>
        <v>38.849999999999994</v>
      </c>
      <c r="N104" t="str" cm="1">
        <f t="array" ref="N104">_xlfn.IFS( I104= "Rob", "Robusta", I104="Exc","Excelsa",I104="Ara","Arabica",I104="Lib", "Liberica")</f>
        <v>Liberica</v>
      </c>
      <c r="O104" t="str" cm="1">
        <f t="array" ref="O104">_xlfn.IFS(J104="M", "Medium",J104="L","Light",J104="D","Dark")</f>
        <v>Dark</v>
      </c>
    </row>
    <row r="105" spans="1:15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_xlfn.XLOOKUP(C105,customers!$A$2:$A$1001,customers!$B$2:$B$1001,,0)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8">
        <f>INDEX(products!$A$1:$G$49,MATCH(orders!$D105,products!$A$1:$A$49,0),MATCH(orders!K$1,products!$A$1:$G$1,0))</f>
        <v>0.2</v>
      </c>
      <c r="L105" s="6">
        <f>INDEX(products!$A$1:$G$49,MATCH(orders!$D105,products!$A$1:$A$49,0),MATCH(orders!L$1,products!$A$1:$G$1,0))</f>
        <v>2.9849999999999999</v>
      </c>
      <c r="M105" s="6">
        <f>L105*E105</f>
        <v>11.94</v>
      </c>
      <c r="N105" t="str" cm="1">
        <f t="array" ref="N105">_xlfn.IFS( I105= "Rob", "Robusta", I105="Exc","Excelsa",I105="Ara","Arabica",I105="Lib", "Liberica")</f>
        <v>Robusta</v>
      </c>
      <c r="O105" t="str" cm="1">
        <f t="array" ref="O105">_xlfn.IFS(J105="M", "Medium",J105="L","Light",J105="D","Dark")</f>
        <v>Medium</v>
      </c>
    </row>
    <row r="106" spans="1:15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_xlfn.XLOOKUP(C106,customers!$A$2:$A$1001,customers!$B$2:$B$1001,,0)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8">
        <f>INDEX(products!$A$1:$G$49,MATCH(orders!$D106,products!$A$1:$A$49,0),MATCH(orders!K$1,products!$A$1:$G$1,0))</f>
        <v>1</v>
      </c>
      <c r="L106" s="6">
        <f>INDEX(products!$A$1:$G$49,MATCH(orders!$D106,products!$A$1:$A$49,0),MATCH(orders!L$1,products!$A$1:$G$1,0))</f>
        <v>14.55</v>
      </c>
      <c r="M106" s="6">
        <f>L106*E106</f>
        <v>87.300000000000011</v>
      </c>
      <c r="N106" t="str" cm="1">
        <f t="array" ref="N106">_xlfn.IFS( I106= "Rob", "Robusta", I106="Exc","Excelsa",I106="Ara","Arabica",I106="Lib", "Liberica")</f>
        <v>Liberica</v>
      </c>
      <c r="O106" t="str" cm="1">
        <f t="array" ref="O106">_xlfn.IFS(J106="M", "Medium",J106="L","Light",J106="D","Dark")</f>
        <v>Medium</v>
      </c>
    </row>
    <row r="107" spans="1:15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_xlfn.XLOOKUP(C107,customers!$A$2:$A$1001,customers!$B$2:$B$1001,,0)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8">
        <f>INDEX(products!$A$1:$G$49,MATCH(orders!$D107,products!$A$1:$A$49,0),MATCH(orders!K$1,products!$A$1:$G$1,0))</f>
        <v>0.5</v>
      </c>
      <c r="L107" s="6">
        <f>INDEX(products!$A$1:$G$49,MATCH(orders!$D107,products!$A$1:$A$49,0),MATCH(orders!L$1,products!$A$1:$G$1,0))</f>
        <v>6.75</v>
      </c>
      <c r="M107" s="6">
        <f>L107*E107</f>
        <v>40.5</v>
      </c>
      <c r="N107" t="str" cm="1">
        <f t="array" ref="N107">_xlfn.IFS( I107= "Rob", "Robusta", I107="Exc","Excelsa",I107="Ara","Arabica",I107="Lib", "Liberica")</f>
        <v>Arabica</v>
      </c>
      <c r="O107" t="str" cm="1">
        <f t="array" ref="O107">_xlfn.IFS(J107="M", "Medium",J107="L","Light",J107="D","Dark")</f>
        <v>Medium</v>
      </c>
    </row>
    <row r="108" spans="1:15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_xlfn.XLOOKUP(C108,customers!$A$2:$A$1001,customers!$B$2:$B$1001,,0)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8">
        <f>INDEX(products!$A$1:$G$49,MATCH(orders!$D108,products!$A$1:$A$49,0),MATCH(orders!K$1,products!$A$1:$G$1,0))</f>
        <v>1</v>
      </c>
      <c r="L108" s="6">
        <f>INDEX(products!$A$1:$G$49,MATCH(orders!$D108,products!$A$1:$A$49,0),MATCH(orders!L$1,products!$A$1:$G$1,0))</f>
        <v>12.15</v>
      </c>
      <c r="M108" s="6">
        <f>L108*E108</f>
        <v>24.3</v>
      </c>
      <c r="N108" t="str" cm="1">
        <f t="array" ref="N108">_xlfn.IFS( I108= "Rob", "Robusta", I108="Exc","Excelsa",I108="Ara","Arabica",I108="Lib", "Liberica")</f>
        <v>Excelsa</v>
      </c>
      <c r="O108" t="str" cm="1">
        <f t="array" ref="O108">_xlfn.IFS(J108="M", "Medium",J108="L","Light",J108="D","Dark")</f>
        <v>Dark</v>
      </c>
    </row>
    <row r="109" spans="1:15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_xlfn.XLOOKUP(C109,customers!$A$2:$A$1001,customers!$B$2:$B$1001,,0)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8">
        <f>INDEX(products!$A$1:$G$49,MATCH(orders!$D109,products!$A$1:$A$49,0),MATCH(orders!K$1,products!$A$1:$G$1,0))</f>
        <v>0.5</v>
      </c>
      <c r="L109" s="6">
        <f>INDEX(products!$A$1:$G$49,MATCH(orders!$D109,products!$A$1:$A$49,0),MATCH(orders!L$1,products!$A$1:$G$1,0))</f>
        <v>5.97</v>
      </c>
      <c r="M109" s="6">
        <f>L109*E109</f>
        <v>17.91</v>
      </c>
      <c r="N109" t="str" cm="1">
        <f t="array" ref="N109">_xlfn.IFS( I109= "Rob", "Robusta", I109="Exc","Excelsa",I109="Ara","Arabica",I109="Lib", "Liberica")</f>
        <v>Robusta</v>
      </c>
      <c r="O109" t="str" cm="1">
        <f t="array" ref="O109">_xlfn.IFS(J109="M", "Medium",J109="L","Light",J109="D","Dark")</f>
        <v>Medium</v>
      </c>
    </row>
    <row r="110" spans="1:15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_xlfn.XLOOKUP(C110,customers!$A$2:$A$1001,customers!$B$2:$B$1001,,0)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8">
        <f>INDEX(products!$A$1:$G$49,MATCH(orders!$D110,products!$A$1:$A$49,0),MATCH(orders!K$1,products!$A$1:$G$1,0))</f>
        <v>0.5</v>
      </c>
      <c r="L110" s="6">
        <f>INDEX(products!$A$1:$G$49,MATCH(orders!$D110,products!$A$1:$A$49,0),MATCH(orders!L$1,products!$A$1:$G$1,0))</f>
        <v>6.75</v>
      </c>
      <c r="M110" s="6">
        <f>L110*E110</f>
        <v>27</v>
      </c>
      <c r="N110" t="str" cm="1">
        <f t="array" ref="N110">_xlfn.IFS( I110= "Rob", "Robusta", I110="Exc","Excelsa",I110="Ara","Arabica",I110="Lib", "Liberica")</f>
        <v>Arabica</v>
      </c>
      <c r="O110" t="str" cm="1">
        <f t="array" ref="O110">_xlfn.IFS(J110="M", "Medium",J110="L","Light",J110="D","Dark")</f>
        <v>Medium</v>
      </c>
    </row>
    <row r="111" spans="1:15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_xlfn.XLOOKUP(C111,customers!$A$2:$A$1001,customers!$B$2:$B$1001,,0)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8">
        <f>INDEX(products!$A$1:$G$49,MATCH(orders!$D111,products!$A$1:$A$49,0),MATCH(orders!K$1,products!$A$1:$G$1,0))</f>
        <v>0.5</v>
      </c>
      <c r="L111" s="6">
        <f>INDEX(products!$A$1:$G$49,MATCH(orders!$D111,products!$A$1:$A$49,0),MATCH(orders!L$1,products!$A$1:$G$1,0))</f>
        <v>7.77</v>
      </c>
      <c r="M111" s="6">
        <f>L111*E111</f>
        <v>7.77</v>
      </c>
      <c r="N111" t="str" cm="1">
        <f t="array" ref="N111">_xlfn.IFS( I111= "Rob", "Robusta", I111="Exc","Excelsa",I111="Ara","Arabica",I111="Lib", "Liberica")</f>
        <v>Liberica</v>
      </c>
      <c r="O111" t="str" cm="1">
        <f t="array" ref="O111">_xlfn.IFS(J111="M", "Medium",J111="L","Light",J111="D","Dark")</f>
        <v>Dark</v>
      </c>
    </row>
    <row r="112" spans="1:15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_xlfn.XLOOKUP(C112,customers!$A$2:$A$1001,customers!$B$2:$B$1001,,0)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8">
        <f>INDEX(products!$A$1:$G$49,MATCH(orders!$D112,products!$A$1:$A$49,0),MATCH(orders!K$1,products!$A$1:$G$1,0))</f>
        <v>0.2</v>
      </c>
      <c r="L112" s="6">
        <f>INDEX(products!$A$1:$G$49,MATCH(orders!$D112,products!$A$1:$A$49,0),MATCH(orders!L$1,products!$A$1:$G$1,0))</f>
        <v>4.4550000000000001</v>
      </c>
      <c r="M112" s="6">
        <f>L112*E112</f>
        <v>13.365</v>
      </c>
      <c r="N112" t="str" cm="1">
        <f t="array" ref="N112">_xlfn.IFS( I112= "Rob", "Robusta", I112="Exc","Excelsa",I112="Ara","Arabica",I112="Lib", "Liberica")</f>
        <v>Excelsa</v>
      </c>
      <c r="O112" t="str" cm="1">
        <f t="array" ref="O112">_xlfn.IFS(J112="M", "Medium",J112="L","Light",J112="D","Dark")</f>
        <v>Light</v>
      </c>
    </row>
    <row r="113" spans="1:15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_xlfn.XLOOKUP(C113,customers!$A$2:$A$1001,customers!$B$2:$B$1001,,0)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8">
        <f>INDEX(products!$A$1:$G$49,MATCH(orders!$D113,products!$A$1:$A$49,0),MATCH(orders!K$1,products!$A$1:$G$1,0))</f>
        <v>0.5</v>
      </c>
      <c r="L113" s="6">
        <f>INDEX(products!$A$1:$G$49,MATCH(orders!$D113,products!$A$1:$A$49,0),MATCH(orders!L$1,products!$A$1:$G$1,0))</f>
        <v>5.3699999999999992</v>
      </c>
      <c r="M113" s="6">
        <f>L113*E113</f>
        <v>26.849999999999994</v>
      </c>
      <c r="N113" t="str" cm="1">
        <f t="array" ref="N113">_xlfn.IFS( I113= "Rob", "Robusta", I113="Exc","Excelsa",I113="Ara","Arabica",I113="Lib", "Liberica")</f>
        <v>Robusta</v>
      </c>
      <c r="O113" t="str" cm="1">
        <f t="array" ref="O113">_xlfn.IFS(J113="M", "Medium",J113="L","Light",J113="D","Dark")</f>
        <v>Dark</v>
      </c>
    </row>
    <row r="114" spans="1:15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_xlfn.XLOOKUP(C114,customers!$A$2:$A$1001,customers!$B$2:$B$1001,,0)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8">
        <f>INDEX(products!$A$1:$G$49,MATCH(orders!$D114,products!$A$1:$A$49,0),MATCH(orders!K$1,products!$A$1:$G$1,0))</f>
        <v>1</v>
      </c>
      <c r="L114" s="6">
        <f>INDEX(products!$A$1:$G$49,MATCH(orders!$D114,products!$A$1:$A$49,0),MATCH(orders!L$1,products!$A$1:$G$1,0))</f>
        <v>11.25</v>
      </c>
      <c r="M114" s="6">
        <f>L114*E114</f>
        <v>11.25</v>
      </c>
      <c r="N114" t="str" cm="1">
        <f t="array" ref="N114">_xlfn.IFS( I114= "Rob", "Robusta", I114="Exc","Excelsa",I114="Ara","Arabica",I114="Lib", "Liberica")</f>
        <v>Arabica</v>
      </c>
      <c r="O114" t="str" cm="1">
        <f t="array" ref="O114">_xlfn.IFS(J114="M", "Medium",J114="L","Light",J114="D","Dark")</f>
        <v>Medium</v>
      </c>
    </row>
    <row r="115" spans="1:15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_xlfn.XLOOKUP(C115,customers!$A$2:$A$1001,customers!$B$2:$B$1001,,0)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8">
        <f>INDEX(products!$A$1:$G$49,MATCH(orders!$D115,products!$A$1:$A$49,0),MATCH(orders!K$1,products!$A$1:$G$1,0))</f>
        <v>1</v>
      </c>
      <c r="L115" s="6">
        <f>INDEX(products!$A$1:$G$49,MATCH(orders!$D115,products!$A$1:$A$49,0),MATCH(orders!L$1,products!$A$1:$G$1,0))</f>
        <v>14.55</v>
      </c>
      <c r="M115" s="6">
        <f>L115*E115</f>
        <v>14.55</v>
      </c>
      <c r="N115" t="str" cm="1">
        <f t="array" ref="N115">_xlfn.IFS( I115= "Rob", "Robusta", I115="Exc","Excelsa",I115="Ara","Arabica",I115="Lib", "Liberica")</f>
        <v>Liberica</v>
      </c>
      <c r="O115" t="str" cm="1">
        <f t="array" ref="O115">_xlfn.IFS(J115="M", "Medium",J115="L","Light",J115="D","Dark")</f>
        <v>Medium</v>
      </c>
    </row>
    <row r="116" spans="1:15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_xlfn.XLOOKUP(C116,customers!$A$2:$A$1001,customers!$B$2:$B$1001,,0)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8">
        <f>INDEX(products!$A$1:$G$49,MATCH(orders!$D116,products!$A$1:$A$49,0),MATCH(orders!K$1,products!$A$1:$G$1,0))</f>
        <v>0.2</v>
      </c>
      <c r="L116" s="6">
        <f>INDEX(products!$A$1:$G$49,MATCH(orders!$D116,products!$A$1:$A$49,0),MATCH(orders!L$1,products!$A$1:$G$1,0))</f>
        <v>3.5849999999999995</v>
      </c>
      <c r="M116" s="6">
        <f>L116*E116</f>
        <v>14.339999999999998</v>
      </c>
      <c r="N116" t="str" cm="1">
        <f t="array" ref="N116">_xlfn.IFS( I116= "Rob", "Robusta", I116="Exc","Excelsa",I116="Ara","Arabica",I116="Lib", "Liberica")</f>
        <v>Robusta</v>
      </c>
      <c r="O116" t="str" cm="1">
        <f t="array" ref="O116">_xlfn.IFS(J116="M", "Medium",J116="L","Light",J116="D","Dark")</f>
        <v>Light</v>
      </c>
    </row>
    <row r="117" spans="1:15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_xlfn.XLOOKUP(C117,customers!$A$2:$A$1001,customers!$B$2:$B$1001,,0)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8">
        <f>INDEX(products!$A$1:$G$49,MATCH(orders!$D117,products!$A$1:$A$49,0),MATCH(orders!K$1,products!$A$1:$G$1,0))</f>
        <v>1</v>
      </c>
      <c r="L117" s="6">
        <f>INDEX(products!$A$1:$G$49,MATCH(orders!$D117,products!$A$1:$A$49,0),MATCH(orders!L$1,products!$A$1:$G$1,0))</f>
        <v>15.85</v>
      </c>
      <c r="M117" s="6">
        <f>L117*E117</f>
        <v>15.85</v>
      </c>
      <c r="N117" t="str" cm="1">
        <f t="array" ref="N117">_xlfn.IFS( I117= "Rob", "Robusta", I117="Exc","Excelsa",I117="Ara","Arabica",I117="Lib", "Liberica")</f>
        <v>Liberica</v>
      </c>
      <c r="O117" t="str" cm="1">
        <f t="array" ref="O117">_xlfn.IFS(J117="M", "Medium",J117="L","Light",J117="D","Dark")</f>
        <v>Light</v>
      </c>
    </row>
    <row r="118" spans="1:15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_xlfn.XLOOKUP(C118,customers!$A$2:$A$1001,customers!$B$2:$B$1001,,0)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8">
        <f>INDEX(products!$A$1:$G$49,MATCH(orders!$D118,products!$A$1:$A$49,0),MATCH(orders!K$1,products!$A$1:$G$1,0))</f>
        <v>0.2</v>
      </c>
      <c r="L118" s="6">
        <f>INDEX(products!$A$1:$G$49,MATCH(orders!$D118,products!$A$1:$A$49,0),MATCH(orders!L$1,products!$A$1:$G$1,0))</f>
        <v>4.7549999999999999</v>
      </c>
      <c r="M118" s="6">
        <f>L118*E118</f>
        <v>19.02</v>
      </c>
      <c r="N118" t="str" cm="1">
        <f t="array" ref="N118">_xlfn.IFS( I118= "Rob", "Robusta", I118="Exc","Excelsa",I118="Ara","Arabica",I118="Lib", "Liberica")</f>
        <v>Liberica</v>
      </c>
      <c r="O118" t="str" cm="1">
        <f t="array" ref="O118">_xlfn.IFS(J118="M", "Medium",J118="L","Light",J118="D","Dark")</f>
        <v>Light</v>
      </c>
    </row>
    <row r="119" spans="1:15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_xlfn.XLOOKUP(C119,customers!$A$2:$A$1001,customers!$B$2:$B$1001,,0)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8">
        <f>INDEX(products!$A$1:$G$49,MATCH(orders!$D119,products!$A$1:$A$49,0),MATCH(orders!K$1,products!$A$1:$G$1,0))</f>
        <v>0.5</v>
      </c>
      <c r="L119" s="6">
        <f>INDEX(products!$A$1:$G$49,MATCH(orders!$D119,products!$A$1:$A$49,0),MATCH(orders!L$1,products!$A$1:$G$1,0))</f>
        <v>9.51</v>
      </c>
      <c r="M119" s="6">
        <f>L119*E119</f>
        <v>38.04</v>
      </c>
      <c r="N119" t="str" cm="1">
        <f t="array" ref="N119">_xlfn.IFS( I119= "Rob", "Robusta", I119="Exc","Excelsa",I119="Ara","Arabica",I119="Lib", "Liberica")</f>
        <v>Liberica</v>
      </c>
      <c r="O119" t="str" cm="1">
        <f t="array" ref="O119">_xlfn.IFS(J119="M", "Medium",J119="L","Light",J119="D","Dark")</f>
        <v>Light</v>
      </c>
    </row>
    <row r="120" spans="1:15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_xlfn.XLOOKUP(C120,customers!$A$2:$A$1001,customers!$B$2:$B$1001,,0)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8">
        <f>INDEX(products!$A$1:$G$49,MATCH(orders!$D120,products!$A$1:$A$49,0),MATCH(orders!K$1,products!$A$1:$G$1,0))</f>
        <v>0.5</v>
      </c>
      <c r="L120" s="6">
        <f>INDEX(products!$A$1:$G$49,MATCH(orders!$D120,products!$A$1:$A$49,0),MATCH(orders!L$1,products!$A$1:$G$1,0))</f>
        <v>7.29</v>
      </c>
      <c r="M120" s="6">
        <f>L120*E120</f>
        <v>21.87</v>
      </c>
      <c r="N120" t="str" cm="1">
        <f t="array" ref="N120">_xlfn.IFS( I120= "Rob", "Robusta", I120="Exc","Excelsa",I120="Ara","Arabica",I120="Lib", "Liberica")</f>
        <v>Excelsa</v>
      </c>
      <c r="O120" t="str" cm="1">
        <f t="array" ref="O120">_xlfn.IFS(J120="M", "Medium",J120="L","Light",J120="D","Dark")</f>
        <v>Dark</v>
      </c>
    </row>
    <row r="121" spans="1:15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_xlfn.XLOOKUP(C121,customers!$A$2:$A$1001,customers!$B$2:$B$1001,,0)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8">
        <f>INDEX(products!$A$1:$G$49,MATCH(orders!$D121,products!$A$1:$A$49,0),MATCH(orders!K$1,products!$A$1:$G$1,0))</f>
        <v>0.2</v>
      </c>
      <c r="L121" s="6">
        <f>INDEX(products!$A$1:$G$49,MATCH(orders!$D121,products!$A$1:$A$49,0),MATCH(orders!L$1,products!$A$1:$G$1,0))</f>
        <v>4.125</v>
      </c>
      <c r="M121" s="6">
        <f>L121*E121</f>
        <v>4.125</v>
      </c>
      <c r="N121" t="str" cm="1">
        <f t="array" ref="N121">_xlfn.IFS( I121= "Rob", "Robusta", I121="Exc","Excelsa",I121="Ara","Arabica",I121="Lib", "Liberica")</f>
        <v>Excelsa</v>
      </c>
      <c r="O121" t="str" cm="1">
        <f t="array" ref="O121">_xlfn.IFS(J121="M", "Medium",J121="L","Light",J121="D","Dark")</f>
        <v>Medium</v>
      </c>
    </row>
    <row r="122" spans="1:15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_xlfn.XLOOKUP(C122,customers!$A$2:$A$1001,customers!$B$2:$B$1001,,0)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8">
        <f>INDEX(products!$A$1:$G$49,MATCH(orders!$D122,products!$A$1:$A$49,0),MATCH(orders!K$1,products!$A$1:$G$1,0))</f>
        <v>0.2</v>
      </c>
      <c r="L122" s="6">
        <f>INDEX(products!$A$1:$G$49,MATCH(orders!$D122,products!$A$1:$A$49,0),MATCH(orders!L$1,products!$A$1:$G$1,0))</f>
        <v>3.8849999999999998</v>
      </c>
      <c r="M122" s="6">
        <f>L122*E122</f>
        <v>3.8849999999999998</v>
      </c>
      <c r="N122" t="str" cm="1">
        <f t="array" ref="N122">_xlfn.IFS( I122= "Rob", "Robusta", I122="Exc","Excelsa",I122="Ara","Arabica",I122="Lib", "Liberica")</f>
        <v>Arabica</v>
      </c>
      <c r="O122" t="str" cm="1">
        <f t="array" ref="O122">_xlfn.IFS(J122="M", "Medium",J122="L","Light",J122="D","Dark")</f>
        <v>Light</v>
      </c>
    </row>
    <row r="123" spans="1:15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_xlfn.XLOOKUP(C123,customers!$A$2:$A$1001,customers!$B$2:$B$1001,,0)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8">
        <f>INDEX(products!$A$1:$G$49,MATCH(orders!$D123,products!$A$1:$A$49,0),MATCH(orders!K$1,products!$A$1:$G$1,0))</f>
        <v>1</v>
      </c>
      <c r="L123" s="6">
        <f>INDEX(products!$A$1:$G$49,MATCH(orders!$D123,products!$A$1:$A$49,0),MATCH(orders!L$1,products!$A$1:$G$1,0))</f>
        <v>13.75</v>
      </c>
      <c r="M123" s="6">
        <f>L123*E123</f>
        <v>68.75</v>
      </c>
      <c r="N123" t="str" cm="1">
        <f t="array" ref="N123">_xlfn.IFS( I123= "Rob", "Robusta", I123="Exc","Excelsa",I123="Ara","Arabica",I123="Lib", "Liberica")</f>
        <v>Excelsa</v>
      </c>
      <c r="O123" t="str" cm="1">
        <f t="array" ref="O123">_xlfn.IFS(J123="M", "Medium",J123="L","Light",J123="D","Dark")</f>
        <v>Medium</v>
      </c>
    </row>
    <row r="124" spans="1:15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_xlfn.XLOOKUP(C124,customers!$A$2:$A$1001,customers!$B$2:$B$1001,,0)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8">
        <f>INDEX(products!$A$1:$G$49,MATCH(orders!$D124,products!$A$1:$A$49,0),MATCH(orders!K$1,products!$A$1:$G$1,0))</f>
        <v>0.5</v>
      </c>
      <c r="L124" s="6">
        <f>INDEX(products!$A$1:$G$49,MATCH(orders!$D124,products!$A$1:$A$49,0),MATCH(orders!L$1,products!$A$1:$G$1,0))</f>
        <v>5.97</v>
      </c>
      <c r="M124" s="6">
        <f>L124*E124</f>
        <v>23.88</v>
      </c>
      <c r="N124" t="str" cm="1">
        <f t="array" ref="N124">_xlfn.IFS( I124= "Rob", "Robusta", I124="Exc","Excelsa",I124="Ara","Arabica",I124="Lib", "Liberica")</f>
        <v>Arabica</v>
      </c>
      <c r="O124" t="str" cm="1">
        <f t="array" ref="O124">_xlfn.IFS(J124="M", "Medium",J124="L","Light",J124="D","Dark")</f>
        <v>Dark</v>
      </c>
    </row>
    <row r="125" spans="1:15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_xlfn.XLOOKUP(C125,customers!$A$2:$A$1001,customers!$B$2:$B$1001,,0)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8">
        <f>INDEX(products!$A$1:$G$49,MATCH(orders!$D125,products!$A$1:$A$49,0),MATCH(orders!K$1,products!$A$1:$G$1,0))</f>
        <v>2.5</v>
      </c>
      <c r="L125" s="6">
        <f>INDEX(products!$A$1:$G$49,MATCH(orders!$D125,products!$A$1:$A$49,0),MATCH(orders!L$1,products!$A$1:$G$1,0))</f>
        <v>36.454999999999998</v>
      </c>
      <c r="M125" s="6">
        <f>L125*E125</f>
        <v>145.82</v>
      </c>
      <c r="N125" t="str" cm="1">
        <f t="array" ref="N125">_xlfn.IFS( I125= "Rob", "Robusta", I125="Exc","Excelsa",I125="Ara","Arabica",I125="Lib", "Liberica")</f>
        <v>Liberica</v>
      </c>
      <c r="O125" t="str" cm="1">
        <f t="array" ref="O125">_xlfn.IFS(J125="M", "Medium",J125="L","Light",J125="D","Dark")</f>
        <v>Light</v>
      </c>
    </row>
    <row r="126" spans="1:15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_xlfn.XLOOKUP(C126,customers!$A$2:$A$1001,customers!$B$2:$B$1001,,0)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8">
        <f>INDEX(products!$A$1:$G$49,MATCH(orders!$D126,products!$A$1:$A$49,0),MATCH(orders!K$1,products!$A$1:$G$1,0))</f>
        <v>0.2</v>
      </c>
      <c r="L126" s="6">
        <f>INDEX(products!$A$1:$G$49,MATCH(orders!$D126,products!$A$1:$A$49,0),MATCH(orders!L$1,products!$A$1:$G$1,0))</f>
        <v>4.3650000000000002</v>
      </c>
      <c r="M126" s="6">
        <f>L126*E126</f>
        <v>21.825000000000003</v>
      </c>
      <c r="N126" t="str" cm="1">
        <f t="array" ref="N126">_xlfn.IFS( I126= "Rob", "Robusta", I126="Exc","Excelsa",I126="Ara","Arabica",I126="Lib", "Liberica")</f>
        <v>Liberica</v>
      </c>
      <c r="O126" t="str" cm="1">
        <f t="array" ref="O126">_xlfn.IFS(J126="M", "Medium",J126="L","Light",J126="D","Dark")</f>
        <v>Medium</v>
      </c>
    </row>
    <row r="127" spans="1:15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_xlfn.XLOOKUP(C127,customers!$A$2:$A$1001,customers!$B$2:$B$1001,,0)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8">
        <f>INDEX(products!$A$1:$G$49,MATCH(orders!$D127,products!$A$1:$A$49,0),MATCH(orders!K$1,products!$A$1:$G$1,0))</f>
        <v>0.5</v>
      </c>
      <c r="L127" s="6">
        <f>INDEX(products!$A$1:$G$49,MATCH(orders!$D127,products!$A$1:$A$49,0),MATCH(orders!L$1,products!$A$1:$G$1,0))</f>
        <v>8.73</v>
      </c>
      <c r="M127" s="6">
        <f>L127*E127</f>
        <v>26.19</v>
      </c>
      <c r="N127" t="str" cm="1">
        <f t="array" ref="N127">_xlfn.IFS( I127= "Rob", "Robusta", I127="Exc","Excelsa",I127="Ara","Arabica",I127="Lib", "Liberica")</f>
        <v>Liberica</v>
      </c>
      <c r="O127" t="str" cm="1">
        <f t="array" ref="O127">_xlfn.IFS(J127="M", "Medium",J127="L","Light",J127="D","Dark")</f>
        <v>Medium</v>
      </c>
    </row>
    <row r="128" spans="1:15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_xlfn.XLOOKUP(C128,customers!$A$2:$A$1001,customers!$B$2:$B$1001,,0)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8">
        <f>INDEX(products!$A$1:$G$49,MATCH(orders!$D128,products!$A$1:$A$49,0),MATCH(orders!K$1,products!$A$1:$G$1,0))</f>
        <v>1</v>
      </c>
      <c r="L128" s="6">
        <f>INDEX(products!$A$1:$G$49,MATCH(orders!$D128,products!$A$1:$A$49,0),MATCH(orders!L$1,products!$A$1:$G$1,0))</f>
        <v>11.25</v>
      </c>
      <c r="M128" s="6">
        <f>L128*E128</f>
        <v>11.25</v>
      </c>
      <c r="N128" t="str" cm="1">
        <f t="array" ref="N128">_xlfn.IFS( I128= "Rob", "Robusta", I128="Exc","Excelsa",I128="Ara","Arabica",I128="Lib", "Liberica")</f>
        <v>Arabica</v>
      </c>
      <c r="O128" t="str" cm="1">
        <f t="array" ref="O128">_xlfn.IFS(J128="M", "Medium",J128="L","Light",J128="D","Dark")</f>
        <v>Medium</v>
      </c>
    </row>
    <row r="129" spans="1:15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_xlfn.XLOOKUP(C129,customers!$A$2:$A$1001,customers!$B$2:$B$1001,,0)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8">
        <f>INDEX(products!$A$1:$G$49,MATCH(orders!$D129,products!$A$1:$A$49,0),MATCH(orders!K$1,products!$A$1:$G$1,0))</f>
        <v>1</v>
      </c>
      <c r="L129" s="6">
        <f>INDEX(products!$A$1:$G$49,MATCH(orders!$D129,products!$A$1:$A$49,0),MATCH(orders!L$1,products!$A$1:$G$1,0))</f>
        <v>12.95</v>
      </c>
      <c r="M129" s="6">
        <f>L129*E129</f>
        <v>77.699999999999989</v>
      </c>
      <c r="N129" t="str" cm="1">
        <f t="array" ref="N129">_xlfn.IFS( I129= "Rob", "Robusta", I129="Exc","Excelsa",I129="Ara","Arabica",I129="Lib", "Liberica")</f>
        <v>Liberica</v>
      </c>
      <c r="O129" t="str" cm="1">
        <f t="array" ref="O129">_xlfn.IFS(J129="M", "Medium",J129="L","Light",J129="D","Dark")</f>
        <v>Dark</v>
      </c>
    </row>
    <row r="130" spans="1:15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_xlfn.XLOOKUP(C130,customers!$A$2:$A$1001,customers!$B$2:$B$1001,,0)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8">
        <f>INDEX(products!$A$1:$G$49,MATCH(orders!$D130,products!$A$1:$A$49,0),MATCH(orders!K$1,products!$A$1:$G$1,0))</f>
        <v>0.5</v>
      </c>
      <c r="L130" s="6">
        <f>INDEX(products!$A$1:$G$49,MATCH(orders!$D130,products!$A$1:$A$49,0),MATCH(orders!L$1,products!$A$1:$G$1,0))</f>
        <v>6.75</v>
      </c>
      <c r="M130" s="6">
        <f>L130*E130</f>
        <v>6.75</v>
      </c>
      <c r="N130" t="str" cm="1">
        <f t="array" ref="N130">_xlfn.IFS( I130= "Rob", "Robusta", I130="Exc","Excelsa",I130="Ara","Arabica",I130="Lib", "Liberica")</f>
        <v>Arabica</v>
      </c>
      <c r="O130" t="str" cm="1">
        <f t="array" ref="O130">_xlfn.IFS(J130="M", "Medium",J130="L","Light",J130="D","Dark")</f>
        <v>Medium</v>
      </c>
    </row>
    <row r="131" spans="1:15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_xlfn.XLOOKUP(C131,customers!$A$2:$A$1001,customers!$B$2:$B$1001,,0)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8">
        <f>INDEX(products!$A$1:$G$49,MATCH(orders!$D131,products!$A$1:$A$49,0),MATCH(orders!K$1,products!$A$1:$G$1,0))</f>
        <v>1</v>
      </c>
      <c r="L131" s="6">
        <f>INDEX(products!$A$1:$G$49,MATCH(orders!$D131,products!$A$1:$A$49,0),MATCH(orders!L$1,products!$A$1:$G$1,0))</f>
        <v>12.15</v>
      </c>
      <c r="M131" s="6">
        <f>L131*E131</f>
        <v>12.15</v>
      </c>
      <c r="N131" t="str" cm="1">
        <f t="array" ref="N131">_xlfn.IFS( I131= "Rob", "Robusta", I131="Exc","Excelsa",I131="Ara","Arabica",I131="Lib", "Liberica")</f>
        <v>Excelsa</v>
      </c>
      <c r="O131" t="str" cm="1">
        <f t="array" ref="O131">_xlfn.IFS(J131="M", "Medium",J131="L","Light",J131="D","Dark")</f>
        <v>Dark</v>
      </c>
    </row>
    <row r="132" spans="1:15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_xlfn.XLOOKUP(C132,customers!$A$2:$A$1001,customers!$B$2:$B$1001,,0)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8">
        <f>INDEX(products!$A$1:$G$49,MATCH(orders!$D132,products!$A$1:$A$49,0),MATCH(orders!K$1,products!$A$1:$G$1,0))</f>
        <v>2.5</v>
      </c>
      <c r="L132" s="6">
        <f>INDEX(products!$A$1:$G$49,MATCH(orders!$D132,products!$A$1:$A$49,0),MATCH(orders!L$1,products!$A$1:$G$1,0))</f>
        <v>29.784999999999997</v>
      </c>
      <c r="M132" s="6">
        <f>L132*E132</f>
        <v>148.92499999999998</v>
      </c>
      <c r="N132" t="str" cm="1">
        <f t="array" ref="N132">_xlfn.IFS( I132= "Rob", "Robusta", I132="Exc","Excelsa",I132="Ara","Arabica",I132="Lib", "Liberica")</f>
        <v>Arabica</v>
      </c>
      <c r="O132" t="str" cm="1">
        <f t="array" ref="O132">_xlfn.IFS(J132="M", "Medium",J132="L","Light",J132="D","Dark")</f>
        <v>Light</v>
      </c>
    </row>
    <row r="133" spans="1:15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_xlfn.XLOOKUP(C133,customers!$A$2:$A$1001,customers!$B$2:$B$1001,,0)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8">
        <f>INDEX(products!$A$1:$G$49,MATCH(orders!$D133,products!$A$1:$A$49,0),MATCH(orders!K$1,products!$A$1:$G$1,0))</f>
        <v>0.5</v>
      </c>
      <c r="L133" s="6">
        <f>INDEX(products!$A$1:$G$49,MATCH(orders!$D133,products!$A$1:$A$49,0),MATCH(orders!L$1,products!$A$1:$G$1,0))</f>
        <v>7.29</v>
      </c>
      <c r="M133" s="6">
        <f>L133*E133</f>
        <v>14.58</v>
      </c>
      <c r="N133" t="str" cm="1">
        <f t="array" ref="N133">_xlfn.IFS( I133= "Rob", "Robusta", I133="Exc","Excelsa",I133="Ara","Arabica",I133="Lib", "Liberica")</f>
        <v>Excelsa</v>
      </c>
      <c r="O133" t="str" cm="1">
        <f t="array" ref="O133">_xlfn.IFS(J133="M", "Medium",J133="L","Light",J133="D","Dark")</f>
        <v>Dark</v>
      </c>
    </row>
    <row r="134" spans="1:15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_xlfn.XLOOKUP(C134,customers!$A$2:$A$1001,customers!$B$2:$B$1001,,0)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8">
        <f>INDEX(products!$A$1:$G$49,MATCH(orders!$D134,products!$A$1:$A$49,0),MATCH(orders!K$1,products!$A$1:$G$1,0))</f>
        <v>2.5</v>
      </c>
      <c r="L134" s="6">
        <f>INDEX(products!$A$1:$G$49,MATCH(orders!$D134,products!$A$1:$A$49,0),MATCH(orders!L$1,products!$A$1:$G$1,0))</f>
        <v>29.784999999999997</v>
      </c>
      <c r="M134" s="6">
        <f>L134*E134</f>
        <v>148.92499999999998</v>
      </c>
      <c r="N134" t="str" cm="1">
        <f t="array" ref="N134">_xlfn.IFS( I134= "Rob", "Robusta", I134="Exc","Excelsa",I134="Ara","Arabica",I134="Lib", "Liberica")</f>
        <v>Arabica</v>
      </c>
      <c r="O134" t="str" cm="1">
        <f t="array" ref="O134">_xlfn.IFS(J134="M", "Medium",J134="L","Light",J134="D","Dark")</f>
        <v>Light</v>
      </c>
    </row>
    <row r="135" spans="1:15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_xlfn.XLOOKUP(C135,customers!$A$2:$A$1001,customers!$B$2:$B$1001,,0)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8">
        <f>INDEX(products!$A$1:$G$49,MATCH(orders!$D135,products!$A$1:$A$49,0),MATCH(orders!K$1,products!$A$1:$G$1,0))</f>
        <v>1</v>
      </c>
      <c r="L135" s="6">
        <f>INDEX(products!$A$1:$G$49,MATCH(orders!$D135,products!$A$1:$A$49,0),MATCH(orders!L$1,products!$A$1:$G$1,0))</f>
        <v>12.95</v>
      </c>
      <c r="M135" s="6">
        <f>L135*E135</f>
        <v>12.95</v>
      </c>
      <c r="N135" t="str" cm="1">
        <f t="array" ref="N135">_xlfn.IFS( I135= "Rob", "Robusta", I135="Exc","Excelsa",I135="Ara","Arabica",I135="Lib", "Liberica")</f>
        <v>Liberica</v>
      </c>
      <c r="O135" t="str" cm="1">
        <f t="array" ref="O135">_xlfn.IFS(J135="M", "Medium",J135="L","Light",J135="D","Dark")</f>
        <v>Dark</v>
      </c>
    </row>
    <row r="136" spans="1:15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_xlfn.XLOOKUP(C136,customers!$A$2:$A$1001,customers!$B$2:$B$1001,,0)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8">
        <f>INDEX(products!$A$1:$G$49,MATCH(orders!$D136,products!$A$1:$A$49,0),MATCH(orders!K$1,products!$A$1:$G$1,0))</f>
        <v>2.5</v>
      </c>
      <c r="L136" s="6">
        <f>INDEX(products!$A$1:$G$49,MATCH(orders!$D136,products!$A$1:$A$49,0),MATCH(orders!L$1,products!$A$1:$G$1,0))</f>
        <v>31.624999999999996</v>
      </c>
      <c r="M136" s="6">
        <f>L136*E136</f>
        <v>94.874999999999986</v>
      </c>
      <c r="N136" t="str" cm="1">
        <f t="array" ref="N136">_xlfn.IFS( I136= "Rob", "Robusta", I136="Exc","Excelsa",I136="Ara","Arabica",I136="Lib", "Liberica")</f>
        <v>Excelsa</v>
      </c>
      <c r="O136" t="str" cm="1">
        <f t="array" ref="O136">_xlfn.IFS(J136="M", "Medium",J136="L","Light",J136="D","Dark")</f>
        <v>Medium</v>
      </c>
    </row>
    <row r="137" spans="1:15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_xlfn.XLOOKUP(C137,customers!$A$2:$A$1001,customers!$B$2:$B$1001,,0)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8">
        <f>INDEX(products!$A$1:$G$49,MATCH(orders!$D137,products!$A$1:$A$49,0),MATCH(orders!K$1,products!$A$1:$G$1,0))</f>
        <v>0.5</v>
      </c>
      <c r="L137" s="6">
        <f>INDEX(products!$A$1:$G$49,MATCH(orders!$D137,products!$A$1:$A$49,0),MATCH(orders!L$1,products!$A$1:$G$1,0))</f>
        <v>7.77</v>
      </c>
      <c r="M137" s="6">
        <f>L137*E137</f>
        <v>38.849999999999994</v>
      </c>
      <c r="N137" t="str" cm="1">
        <f t="array" ref="N137">_xlfn.IFS( I137= "Rob", "Robusta", I137="Exc","Excelsa",I137="Ara","Arabica",I137="Lib", "Liberica")</f>
        <v>Arabica</v>
      </c>
      <c r="O137" t="str" cm="1">
        <f t="array" ref="O137">_xlfn.IFS(J137="M", "Medium",J137="L","Light",J137="D","Dark")</f>
        <v>Light</v>
      </c>
    </row>
    <row r="138" spans="1:15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_xlfn.XLOOKUP(C138,customers!$A$2:$A$1001,customers!$B$2:$B$1001,,0)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8">
        <f>INDEX(products!$A$1:$G$49,MATCH(orders!$D138,products!$A$1:$A$49,0),MATCH(orders!K$1,products!$A$1:$G$1,0))</f>
        <v>0.2</v>
      </c>
      <c r="L138" s="6">
        <f>INDEX(products!$A$1:$G$49,MATCH(orders!$D138,products!$A$1:$A$49,0),MATCH(orders!L$1,products!$A$1:$G$1,0))</f>
        <v>2.9849999999999999</v>
      </c>
      <c r="M138" s="6">
        <f>L138*E138</f>
        <v>11.94</v>
      </c>
      <c r="N138" t="str" cm="1">
        <f t="array" ref="N138">_xlfn.IFS( I138= "Rob", "Robusta", I138="Exc","Excelsa",I138="Ara","Arabica",I138="Lib", "Liberica")</f>
        <v>Arabica</v>
      </c>
      <c r="O138" t="str" cm="1">
        <f t="array" ref="O138">_xlfn.IFS(J138="M", "Medium",J138="L","Light",J138="D","Dark")</f>
        <v>Dark</v>
      </c>
    </row>
    <row r="139" spans="1:15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_xlfn.XLOOKUP(C139,customers!$A$2:$A$1001,customers!$B$2:$B$1001,,0)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8">
        <f>INDEX(products!$A$1:$G$49,MATCH(orders!$D139,products!$A$1:$A$49,0),MATCH(orders!K$1,products!$A$1:$G$1,0))</f>
        <v>2.5</v>
      </c>
      <c r="L139" s="6">
        <f>INDEX(products!$A$1:$G$49,MATCH(orders!$D139,products!$A$1:$A$49,0),MATCH(orders!L$1,products!$A$1:$G$1,0))</f>
        <v>34.154999999999994</v>
      </c>
      <c r="M139" s="6">
        <f>L139*E139</f>
        <v>102.46499999999997</v>
      </c>
      <c r="N139" t="str" cm="1">
        <f t="array" ref="N139">_xlfn.IFS( I139= "Rob", "Robusta", I139="Exc","Excelsa",I139="Ara","Arabica",I139="Lib", "Liberica")</f>
        <v>Excelsa</v>
      </c>
      <c r="O139" t="str" cm="1">
        <f t="array" ref="O139">_xlfn.IFS(J139="M", "Medium",J139="L","Light",J139="D","Dark")</f>
        <v>Light</v>
      </c>
    </row>
    <row r="140" spans="1:15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_xlfn.XLOOKUP(C140,customers!$A$2:$A$1001,customers!$B$2:$B$1001,,0)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8">
        <f>INDEX(products!$A$1:$G$49,MATCH(orders!$D140,products!$A$1:$A$49,0),MATCH(orders!K$1,products!$A$1:$G$1,0))</f>
        <v>1</v>
      </c>
      <c r="L140" s="6">
        <f>INDEX(products!$A$1:$G$49,MATCH(orders!$D140,products!$A$1:$A$49,0),MATCH(orders!L$1,products!$A$1:$G$1,0))</f>
        <v>12.15</v>
      </c>
      <c r="M140" s="6">
        <f>L140*E140</f>
        <v>48.6</v>
      </c>
      <c r="N140" t="str" cm="1">
        <f t="array" ref="N140">_xlfn.IFS( I140= "Rob", "Robusta", I140="Exc","Excelsa",I140="Ara","Arabica",I140="Lib", "Liberica")</f>
        <v>Excelsa</v>
      </c>
      <c r="O140" t="str" cm="1">
        <f t="array" ref="O140">_xlfn.IFS(J140="M", "Medium",J140="L","Light",J140="D","Dark")</f>
        <v>Dark</v>
      </c>
    </row>
    <row r="141" spans="1:15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_xlfn.XLOOKUP(C141,customers!$A$2:$A$1001,customers!$B$2:$B$1001,,0)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8">
        <f>INDEX(products!$A$1:$G$49,MATCH(orders!$D141,products!$A$1:$A$49,0),MATCH(orders!K$1,products!$A$1:$G$1,0))</f>
        <v>1</v>
      </c>
      <c r="L141" s="6">
        <f>INDEX(products!$A$1:$G$49,MATCH(orders!$D141,products!$A$1:$A$49,0),MATCH(orders!L$1,products!$A$1:$G$1,0))</f>
        <v>12.95</v>
      </c>
      <c r="M141" s="6">
        <f>L141*E141</f>
        <v>77.699999999999989</v>
      </c>
      <c r="N141" t="str" cm="1">
        <f t="array" ref="N141">_xlfn.IFS( I141= "Rob", "Robusta", I141="Exc","Excelsa",I141="Ara","Arabica",I141="Lib", "Liberica")</f>
        <v>Liberica</v>
      </c>
      <c r="O141" t="str" cm="1">
        <f t="array" ref="O141">_xlfn.IFS(J141="M", "Medium",J141="L","Light",J141="D","Dark")</f>
        <v>Dark</v>
      </c>
    </row>
    <row r="142" spans="1:15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_xlfn.XLOOKUP(C142,customers!$A$2:$A$1001,customers!$B$2:$B$1001,,0)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8">
        <f>INDEX(products!$A$1:$G$49,MATCH(orders!$D142,products!$A$1:$A$49,0),MATCH(orders!K$1,products!$A$1:$G$1,0))</f>
        <v>2.5</v>
      </c>
      <c r="L142" s="6">
        <f>INDEX(products!$A$1:$G$49,MATCH(orders!$D142,products!$A$1:$A$49,0),MATCH(orders!L$1,products!$A$1:$G$1,0))</f>
        <v>29.784999999999997</v>
      </c>
      <c r="M142" s="6">
        <f>L142*E142</f>
        <v>29.784999999999997</v>
      </c>
      <c r="N142" t="str" cm="1">
        <f t="array" ref="N142">_xlfn.IFS( I142= "Rob", "Robusta", I142="Exc","Excelsa",I142="Ara","Arabica",I142="Lib", "Liberica")</f>
        <v>Liberica</v>
      </c>
      <c r="O142" t="str" cm="1">
        <f t="array" ref="O142">_xlfn.IFS(J142="M", "Medium",J142="L","Light",J142="D","Dark")</f>
        <v>Dark</v>
      </c>
    </row>
    <row r="143" spans="1:15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_xlfn.XLOOKUP(C143,customers!$A$2:$A$1001,customers!$B$2:$B$1001,,0)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8">
        <f>INDEX(products!$A$1:$G$49,MATCH(orders!$D143,products!$A$1:$A$49,0),MATCH(orders!K$1,products!$A$1:$G$1,0))</f>
        <v>0.2</v>
      </c>
      <c r="L143" s="6">
        <f>INDEX(products!$A$1:$G$49,MATCH(orders!$D143,products!$A$1:$A$49,0),MATCH(orders!L$1,products!$A$1:$G$1,0))</f>
        <v>3.8849999999999998</v>
      </c>
      <c r="M143" s="6">
        <f>L143*E143</f>
        <v>15.54</v>
      </c>
      <c r="N143" t="str" cm="1">
        <f t="array" ref="N143">_xlfn.IFS( I143= "Rob", "Robusta", I143="Exc","Excelsa",I143="Ara","Arabica",I143="Lib", "Liberica")</f>
        <v>Arabica</v>
      </c>
      <c r="O143" t="str" cm="1">
        <f t="array" ref="O143">_xlfn.IFS(J143="M", "Medium",J143="L","Light",J143="D","Dark")</f>
        <v>Light</v>
      </c>
    </row>
    <row r="144" spans="1:15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_xlfn.XLOOKUP(C144,customers!$A$2:$A$1001,customers!$B$2:$B$1001,,0)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8">
        <f>INDEX(products!$A$1:$G$49,MATCH(orders!$D144,products!$A$1:$A$49,0),MATCH(orders!K$1,products!$A$1:$G$1,0))</f>
        <v>2.5</v>
      </c>
      <c r="L144" s="6">
        <f>INDEX(products!$A$1:$G$49,MATCH(orders!$D144,products!$A$1:$A$49,0),MATCH(orders!L$1,products!$A$1:$G$1,0))</f>
        <v>34.154999999999994</v>
      </c>
      <c r="M144" s="6">
        <f>L144*E144</f>
        <v>136.61999999999998</v>
      </c>
      <c r="N144" t="str" cm="1">
        <f t="array" ref="N144">_xlfn.IFS( I144= "Rob", "Robusta", I144="Exc","Excelsa",I144="Ara","Arabica",I144="Lib", "Liberica")</f>
        <v>Excelsa</v>
      </c>
      <c r="O144" t="str" cm="1">
        <f t="array" ref="O144">_xlfn.IFS(J144="M", "Medium",J144="L","Light",J144="D","Dark")</f>
        <v>Light</v>
      </c>
    </row>
    <row r="145" spans="1:15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_xlfn.XLOOKUP(C145,customers!$A$2:$A$1001,customers!$B$2:$B$1001,,0)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8">
        <f>INDEX(products!$A$1:$G$49,MATCH(orders!$D145,products!$A$1:$A$49,0),MATCH(orders!K$1,products!$A$1:$G$1,0))</f>
        <v>0.5</v>
      </c>
      <c r="L145" s="6">
        <f>INDEX(products!$A$1:$G$49,MATCH(orders!$D145,products!$A$1:$A$49,0),MATCH(orders!L$1,products!$A$1:$G$1,0))</f>
        <v>8.73</v>
      </c>
      <c r="M145" s="6">
        <f>L145*E145</f>
        <v>17.46</v>
      </c>
      <c r="N145" t="str" cm="1">
        <f t="array" ref="N145">_xlfn.IFS( I145= "Rob", "Robusta", I145="Exc","Excelsa",I145="Ara","Arabica",I145="Lib", "Liberica")</f>
        <v>Liberica</v>
      </c>
      <c r="O145" t="str" cm="1">
        <f t="array" ref="O145">_xlfn.IFS(J145="M", "Medium",J145="L","Light",J145="D","Dark")</f>
        <v>Medium</v>
      </c>
    </row>
    <row r="146" spans="1:15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_xlfn.XLOOKUP(C146,customers!$A$2:$A$1001,customers!$B$2:$B$1001,,0)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8">
        <f>INDEX(products!$A$1:$G$49,MATCH(orders!$D146,products!$A$1:$A$49,0),MATCH(orders!K$1,products!$A$1:$G$1,0))</f>
        <v>2.5</v>
      </c>
      <c r="L146" s="6">
        <f>INDEX(products!$A$1:$G$49,MATCH(orders!$D146,products!$A$1:$A$49,0),MATCH(orders!L$1,products!$A$1:$G$1,0))</f>
        <v>34.154999999999994</v>
      </c>
      <c r="M146" s="6">
        <f>L146*E146</f>
        <v>68.309999999999988</v>
      </c>
      <c r="N146" t="str" cm="1">
        <f t="array" ref="N146">_xlfn.IFS( I146= "Rob", "Robusta", I146="Exc","Excelsa",I146="Ara","Arabica",I146="Lib", "Liberica")</f>
        <v>Excelsa</v>
      </c>
      <c r="O146" t="str" cm="1">
        <f t="array" ref="O146">_xlfn.IFS(J146="M", "Medium",J146="L","Light",J146="D","Dark")</f>
        <v>Light</v>
      </c>
    </row>
    <row r="147" spans="1:15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_xlfn.XLOOKUP(C147,customers!$A$2:$A$1001,customers!$B$2:$B$1001,,0)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8">
        <f>INDEX(products!$A$1:$G$49,MATCH(orders!$D147,products!$A$1:$A$49,0),MATCH(orders!K$1,products!$A$1:$G$1,0))</f>
        <v>0.2</v>
      </c>
      <c r="L147" s="6">
        <f>INDEX(products!$A$1:$G$49,MATCH(orders!$D147,products!$A$1:$A$49,0),MATCH(orders!L$1,products!$A$1:$G$1,0))</f>
        <v>4.3650000000000002</v>
      </c>
      <c r="M147" s="6">
        <f>L147*E147</f>
        <v>17.46</v>
      </c>
      <c r="N147" t="str" cm="1">
        <f t="array" ref="N147">_xlfn.IFS( I147= "Rob", "Robusta", I147="Exc","Excelsa",I147="Ara","Arabica",I147="Lib", "Liberica")</f>
        <v>Liberica</v>
      </c>
      <c r="O147" t="str" cm="1">
        <f t="array" ref="O147">_xlfn.IFS(J147="M", "Medium",J147="L","Light",J147="D","Dark")</f>
        <v>Medium</v>
      </c>
    </row>
    <row r="148" spans="1:15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_xlfn.XLOOKUP(C148,customers!$A$2:$A$1001,customers!$B$2:$B$1001,,0)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8">
        <f>INDEX(products!$A$1:$G$49,MATCH(orders!$D148,products!$A$1:$A$49,0),MATCH(orders!K$1,products!$A$1:$G$1,0))</f>
        <v>1</v>
      </c>
      <c r="L148" s="6">
        <f>INDEX(products!$A$1:$G$49,MATCH(orders!$D148,products!$A$1:$A$49,0),MATCH(orders!L$1,products!$A$1:$G$1,0))</f>
        <v>14.55</v>
      </c>
      <c r="M148" s="6">
        <f>L148*E148</f>
        <v>43.650000000000006</v>
      </c>
      <c r="N148" t="str" cm="1">
        <f t="array" ref="N148">_xlfn.IFS( I148= "Rob", "Robusta", I148="Exc","Excelsa",I148="Ara","Arabica",I148="Lib", "Liberica")</f>
        <v>Liberica</v>
      </c>
      <c r="O148" t="str" cm="1">
        <f t="array" ref="O148">_xlfn.IFS(J148="M", "Medium",J148="L","Light",J148="D","Dark")</f>
        <v>Medium</v>
      </c>
    </row>
    <row r="149" spans="1:15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_xlfn.XLOOKUP(C149,customers!$A$2:$A$1001,customers!$B$2:$B$1001,,0)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8">
        <f>INDEX(products!$A$1:$G$49,MATCH(orders!$D149,products!$A$1:$A$49,0),MATCH(orders!K$1,products!$A$1:$G$1,0))</f>
        <v>1</v>
      </c>
      <c r="L149" s="6">
        <f>INDEX(products!$A$1:$G$49,MATCH(orders!$D149,products!$A$1:$A$49,0),MATCH(orders!L$1,products!$A$1:$G$1,0))</f>
        <v>13.75</v>
      </c>
      <c r="M149" s="6">
        <f>L149*E149</f>
        <v>27.5</v>
      </c>
      <c r="N149" t="str" cm="1">
        <f t="array" ref="N149">_xlfn.IFS( I149= "Rob", "Robusta", I149="Exc","Excelsa",I149="Ara","Arabica",I149="Lib", "Liberica")</f>
        <v>Excelsa</v>
      </c>
      <c r="O149" t="str" cm="1">
        <f t="array" ref="O149">_xlfn.IFS(J149="M", "Medium",J149="L","Light",J149="D","Dark")</f>
        <v>Medium</v>
      </c>
    </row>
    <row r="150" spans="1:15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_xlfn.XLOOKUP(C150,customers!$A$2:$A$1001,customers!$B$2:$B$1001,,0)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8">
        <f>INDEX(products!$A$1:$G$49,MATCH(orders!$D150,products!$A$1:$A$49,0),MATCH(orders!K$1,products!$A$1:$G$1,0))</f>
        <v>0.2</v>
      </c>
      <c r="L150" s="6">
        <f>INDEX(products!$A$1:$G$49,MATCH(orders!$D150,products!$A$1:$A$49,0),MATCH(orders!L$1,products!$A$1:$G$1,0))</f>
        <v>3.645</v>
      </c>
      <c r="M150" s="6">
        <f>L150*E150</f>
        <v>18.225000000000001</v>
      </c>
      <c r="N150" t="str" cm="1">
        <f t="array" ref="N150">_xlfn.IFS( I150= "Rob", "Robusta", I150="Exc","Excelsa",I150="Ara","Arabica",I150="Lib", "Liberica")</f>
        <v>Excelsa</v>
      </c>
      <c r="O150" t="str" cm="1">
        <f t="array" ref="O150">_xlfn.IFS(J150="M", "Medium",J150="L","Light",J150="D","Dark")</f>
        <v>Dark</v>
      </c>
    </row>
    <row r="151" spans="1:15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_xlfn.XLOOKUP(C151,customers!$A$2:$A$1001,customers!$B$2:$B$1001,,0)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8">
        <f>INDEX(products!$A$1:$G$49,MATCH(orders!$D151,products!$A$1:$A$49,0),MATCH(orders!K$1,products!$A$1:$G$1,0))</f>
        <v>2.5</v>
      </c>
      <c r="L151" s="6">
        <f>INDEX(products!$A$1:$G$49,MATCH(orders!$D151,products!$A$1:$A$49,0),MATCH(orders!L$1,products!$A$1:$G$1,0))</f>
        <v>25.874999999999996</v>
      </c>
      <c r="M151" s="6">
        <f>L151*E151</f>
        <v>51.749999999999993</v>
      </c>
      <c r="N151" t="str" cm="1">
        <f t="array" ref="N151">_xlfn.IFS( I151= "Rob", "Robusta", I151="Exc","Excelsa",I151="Ara","Arabica",I151="Lib", "Liberica")</f>
        <v>Arabica</v>
      </c>
      <c r="O151" t="str" cm="1">
        <f t="array" ref="O151">_xlfn.IFS(J151="M", "Medium",J151="L","Light",J151="D","Dark")</f>
        <v>Medium</v>
      </c>
    </row>
    <row r="152" spans="1:15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_xlfn.XLOOKUP(C152,customers!$A$2:$A$1001,customers!$B$2:$B$1001,,0)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8">
        <f>INDEX(products!$A$1:$G$49,MATCH(orders!$D152,products!$A$1:$A$49,0),MATCH(orders!K$1,products!$A$1:$G$1,0))</f>
        <v>1</v>
      </c>
      <c r="L152" s="6">
        <f>INDEX(products!$A$1:$G$49,MATCH(orders!$D152,products!$A$1:$A$49,0),MATCH(orders!L$1,products!$A$1:$G$1,0))</f>
        <v>12.95</v>
      </c>
      <c r="M152" s="6">
        <f>L152*E152</f>
        <v>12.95</v>
      </c>
      <c r="N152" t="str" cm="1">
        <f t="array" ref="N152">_xlfn.IFS( I152= "Rob", "Robusta", I152="Exc","Excelsa",I152="Ara","Arabica",I152="Lib", "Liberica")</f>
        <v>Liberica</v>
      </c>
      <c r="O152" t="str" cm="1">
        <f t="array" ref="O152">_xlfn.IFS(J152="M", "Medium",J152="L","Light",J152="D","Dark")</f>
        <v>Dark</v>
      </c>
    </row>
    <row r="153" spans="1:15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_xlfn.XLOOKUP(C153,customers!$A$2:$A$1001,customers!$B$2:$B$1001,,0)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8">
        <f>INDEX(products!$A$1:$G$49,MATCH(orders!$D153,products!$A$1:$A$49,0),MATCH(orders!K$1,products!$A$1:$G$1,0))</f>
        <v>1</v>
      </c>
      <c r="L153" s="6">
        <f>INDEX(products!$A$1:$G$49,MATCH(orders!$D153,products!$A$1:$A$49,0),MATCH(orders!L$1,products!$A$1:$G$1,0))</f>
        <v>11.25</v>
      </c>
      <c r="M153" s="6">
        <f>L153*E153</f>
        <v>33.75</v>
      </c>
      <c r="N153" t="str" cm="1">
        <f t="array" ref="N153">_xlfn.IFS( I153= "Rob", "Robusta", I153="Exc","Excelsa",I153="Ara","Arabica",I153="Lib", "Liberica")</f>
        <v>Arabica</v>
      </c>
      <c r="O153" t="str" cm="1">
        <f t="array" ref="O153">_xlfn.IFS(J153="M", "Medium",J153="L","Light",J153="D","Dark")</f>
        <v>Medium</v>
      </c>
    </row>
    <row r="154" spans="1:15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_xlfn.XLOOKUP(C154,customers!$A$2:$A$1001,customers!$B$2:$B$1001,,0)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8">
        <f>INDEX(products!$A$1:$G$49,MATCH(orders!$D154,products!$A$1:$A$49,0),MATCH(orders!K$1,products!$A$1:$G$1,0))</f>
        <v>2.5</v>
      </c>
      <c r="L154" s="6">
        <f>INDEX(products!$A$1:$G$49,MATCH(orders!$D154,products!$A$1:$A$49,0),MATCH(orders!L$1,products!$A$1:$G$1,0))</f>
        <v>22.884999999999998</v>
      </c>
      <c r="M154" s="6">
        <f>L154*E154</f>
        <v>68.655000000000001</v>
      </c>
      <c r="N154" t="str" cm="1">
        <f t="array" ref="N154">_xlfn.IFS( I154= "Rob", "Robusta", I154="Exc","Excelsa",I154="Ara","Arabica",I154="Lib", "Liberica")</f>
        <v>Robusta</v>
      </c>
      <c r="O154" t="str" cm="1">
        <f t="array" ref="O154">_xlfn.IFS(J154="M", "Medium",J154="L","Light",J154="D","Dark")</f>
        <v>Medium</v>
      </c>
    </row>
    <row r="155" spans="1:15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_xlfn.XLOOKUP(C155,customers!$A$2:$A$1001,customers!$B$2:$B$1001,,0)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8">
        <f>INDEX(products!$A$1:$G$49,MATCH(orders!$D155,products!$A$1:$A$49,0),MATCH(orders!K$1,products!$A$1:$G$1,0))</f>
        <v>0.2</v>
      </c>
      <c r="L155" s="6">
        <f>INDEX(products!$A$1:$G$49,MATCH(orders!$D155,products!$A$1:$A$49,0),MATCH(orders!L$1,products!$A$1:$G$1,0))</f>
        <v>2.6849999999999996</v>
      </c>
      <c r="M155" s="6">
        <f>L155*E155</f>
        <v>2.6849999999999996</v>
      </c>
      <c r="N155" t="str" cm="1">
        <f t="array" ref="N155">_xlfn.IFS( I155= "Rob", "Robusta", I155="Exc","Excelsa",I155="Ara","Arabica",I155="Lib", "Liberica")</f>
        <v>Robusta</v>
      </c>
      <c r="O155" t="str" cm="1">
        <f t="array" ref="O155">_xlfn.IFS(J155="M", "Medium",J155="L","Light",J155="D","Dark")</f>
        <v>Dark</v>
      </c>
    </row>
    <row r="156" spans="1:15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_xlfn.XLOOKUP(C156,customers!$A$2:$A$1001,customers!$B$2:$B$1001,,0)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8">
        <f>INDEX(products!$A$1:$G$49,MATCH(orders!$D156,products!$A$1:$A$49,0),MATCH(orders!K$1,products!$A$1:$G$1,0))</f>
        <v>2.5</v>
      </c>
      <c r="L156" s="6">
        <f>INDEX(products!$A$1:$G$49,MATCH(orders!$D156,products!$A$1:$A$49,0),MATCH(orders!L$1,products!$A$1:$G$1,0))</f>
        <v>22.884999999999998</v>
      </c>
      <c r="M156" s="6">
        <f>L156*E156</f>
        <v>114.42499999999998</v>
      </c>
      <c r="N156" t="str" cm="1">
        <f t="array" ref="N156">_xlfn.IFS( I156= "Rob", "Robusta", I156="Exc","Excelsa",I156="Ara","Arabica",I156="Lib", "Liberica")</f>
        <v>Arabica</v>
      </c>
      <c r="O156" t="str" cm="1">
        <f t="array" ref="O156">_xlfn.IFS(J156="M", "Medium",J156="L","Light",J156="D","Dark")</f>
        <v>Dark</v>
      </c>
    </row>
    <row r="157" spans="1:15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_xlfn.XLOOKUP(C157,customers!$A$2:$A$1001,customers!$B$2:$B$1001,,0)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8">
        <f>INDEX(products!$A$1:$G$49,MATCH(orders!$D157,products!$A$1:$A$49,0),MATCH(orders!K$1,products!$A$1:$G$1,0))</f>
        <v>2.5</v>
      </c>
      <c r="L157" s="6">
        <f>INDEX(products!$A$1:$G$49,MATCH(orders!$D157,products!$A$1:$A$49,0),MATCH(orders!L$1,products!$A$1:$G$1,0))</f>
        <v>25.874999999999996</v>
      </c>
      <c r="M157" s="6">
        <f>L157*E157</f>
        <v>155.24999999999997</v>
      </c>
      <c r="N157" t="str" cm="1">
        <f t="array" ref="N157">_xlfn.IFS( I157= "Rob", "Robusta", I157="Exc","Excelsa",I157="Ara","Arabica",I157="Lib", "Liberica")</f>
        <v>Arabica</v>
      </c>
      <c r="O157" t="str" cm="1">
        <f t="array" ref="O157">_xlfn.IFS(J157="M", "Medium",J157="L","Light",J157="D","Dark")</f>
        <v>Medium</v>
      </c>
    </row>
    <row r="158" spans="1:15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_xlfn.XLOOKUP(C158,customers!$A$2:$A$1001,customers!$B$2:$B$1001,,0)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8">
        <f>INDEX(products!$A$1:$G$49,MATCH(orders!$D158,products!$A$1:$A$49,0),MATCH(orders!K$1,products!$A$1:$G$1,0))</f>
        <v>2.5</v>
      </c>
      <c r="L158" s="6">
        <f>INDEX(products!$A$1:$G$49,MATCH(orders!$D158,products!$A$1:$A$49,0),MATCH(orders!L$1,products!$A$1:$G$1,0))</f>
        <v>25.874999999999996</v>
      </c>
      <c r="M158" s="6">
        <f>L158*E158</f>
        <v>77.624999999999986</v>
      </c>
      <c r="N158" t="str" cm="1">
        <f t="array" ref="N158">_xlfn.IFS( I158= "Rob", "Robusta", I158="Exc","Excelsa",I158="Ara","Arabica",I158="Lib", "Liberica")</f>
        <v>Arabica</v>
      </c>
      <c r="O158" t="str" cm="1">
        <f t="array" ref="O158">_xlfn.IFS(J158="M", "Medium",J158="L","Light",J158="D","Dark")</f>
        <v>Medium</v>
      </c>
    </row>
    <row r="159" spans="1:15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_xlfn.XLOOKUP(C159,customers!$A$2:$A$1001,customers!$B$2:$B$1001,,0)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8">
        <f>INDEX(products!$A$1:$G$49,MATCH(orders!$D159,products!$A$1:$A$49,0),MATCH(orders!K$1,products!$A$1:$G$1,0))</f>
        <v>2.5</v>
      </c>
      <c r="L159" s="6">
        <f>INDEX(products!$A$1:$G$49,MATCH(orders!$D159,products!$A$1:$A$49,0),MATCH(orders!L$1,products!$A$1:$G$1,0))</f>
        <v>20.584999999999997</v>
      </c>
      <c r="M159" s="6">
        <f>L159*E159</f>
        <v>61.754999999999995</v>
      </c>
      <c r="N159" t="str" cm="1">
        <f t="array" ref="N159">_xlfn.IFS( I159= "Rob", "Robusta", I159="Exc","Excelsa",I159="Ara","Arabica",I159="Lib", "Liberica")</f>
        <v>Robusta</v>
      </c>
      <c r="O159" t="str" cm="1">
        <f t="array" ref="O159">_xlfn.IFS(J159="M", "Medium",J159="L","Light",J159="D","Dark")</f>
        <v>Dark</v>
      </c>
    </row>
    <row r="160" spans="1:15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_xlfn.XLOOKUP(C160,customers!$A$2:$A$1001,customers!$B$2:$B$1001,,0)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8">
        <f>INDEX(products!$A$1:$G$49,MATCH(orders!$D160,products!$A$1:$A$49,0),MATCH(orders!K$1,products!$A$1:$G$1,0))</f>
        <v>2.5</v>
      </c>
      <c r="L160" s="6">
        <f>INDEX(products!$A$1:$G$49,MATCH(orders!$D160,products!$A$1:$A$49,0),MATCH(orders!L$1,products!$A$1:$G$1,0))</f>
        <v>20.584999999999997</v>
      </c>
      <c r="M160" s="6">
        <f>L160*E160</f>
        <v>123.50999999999999</v>
      </c>
      <c r="N160" t="str" cm="1">
        <f t="array" ref="N160">_xlfn.IFS( I160= "Rob", "Robusta", I160="Exc","Excelsa",I160="Ara","Arabica",I160="Lib", "Liberica")</f>
        <v>Robusta</v>
      </c>
      <c r="O160" t="str" cm="1">
        <f t="array" ref="O160">_xlfn.IFS(J160="M", "Medium",J160="L","Light",J160="D","Dark")</f>
        <v>Dark</v>
      </c>
    </row>
    <row r="161" spans="1:15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_xlfn.XLOOKUP(C161,customers!$A$2:$A$1001,customers!$B$2:$B$1001,,0)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8">
        <f>INDEX(products!$A$1:$G$49,MATCH(orders!$D161,products!$A$1:$A$49,0),MATCH(orders!K$1,products!$A$1:$G$1,0))</f>
        <v>2.5</v>
      </c>
      <c r="L161" s="6">
        <f>INDEX(products!$A$1:$G$49,MATCH(orders!$D161,products!$A$1:$A$49,0),MATCH(orders!L$1,products!$A$1:$G$1,0))</f>
        <v>36.454999999999998</v>
      </c>
      <c r="M161" s="6">
        <f>L161*E161</f>
        <v>218.73</v>
      </c>
      <c r="N161" t="str" cm="1">
        <f t="array" ref="N161">_xlfn.IFS( I161= "Rob", "Robusta", I161="Exc","Excelsa",I161="Ara","Arabica",I161="Lib", "Liberica")</f>
        <v>Liberica</v>
      </c>
      <c r="O161" t="str" cm="1">
        <f t="array" ref="O161">_xlfn.IFS(J161="M", "Medium",J161="L","Light",J161="D","Dark")</f>
        <v>Light</v>
      </c>
    </row>
    <row r="162" spans="1:15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_xlfn.XLOOKUP(C162,customers!$A$2:$A$1001,customers!$B$2:$B$1001,,0)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8">
        <f>INDEX(products!$A$1:$G$49,MATCH(orders!$D162,products!$A$1:$A$49,0),MATCH(orders!K$1,products!$A$1:$G$1,0))</f>
        <v>0.5</v>
      </c>
      <c r="L162" s="6">
        <f>INDEX(products!$A$1:$G$49,MATCH(orders!$D162,products!$A$1:$A$49,0),MATCH(orders!L$1,products!$A$1:$G$1,0))</f>
        <v>8.25</v>
      </c>
      <c r="M162" s="6">
        <f>L162*E162</f>
        <v>33</v>
      </c>
      <c r="N162" t="str" cm="1">
        <f t="array" ref="N162">_xlfn.IFS( I162= "Rob", "Robusta", I162="Exc","Excelsa",I162="Ara","Arabica",I162="Lib", "Liberica")</f>
        <v>Excelsa</v>
      </c>
      <c r="O162" t="str" cm="1">
        <f t="array" ref="O162">_xlfn.IFS(J162="M", "Medium",J162="L","Light",J162="D","Dark")</f>
        <v>Medium</v>
      </c>
    </row>
    <row r="163" spans="1:15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_xlfn.XLOOKUP(C163,customers!$A$2:$A$1001,customers!$B$2:$B$1001,,0)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8">
        <f>INDEX(products!$A$1:$G$49,MATCH(orders!$D163,products!$A$1:$A$49,0),MATCH(orders!K$1,products!$A$1:$G$1,0))</f>
        <v>0.5</v>
      </c>
      <c r="L163" s="6">
        <f>INDEX(products!$A$1:$G$49,MATCH(orders!$D163,products!$A$1:$A$49,0),MATCH(orders!L$1,products!$A$1:$G$1,0))</f>
        <v>7.77</v>
      </c>
      <c r="M163" s="6">
        <f>L163*E163</f>
        <v>23.31</v>
      </c>
      <c r="N163" t="str" cm="1">
        <f t="array" ref="N163">_xlfn.IFS( I163= "Rob", "Robusta", I163="Exc","Excelsa",I163="Ara","Arabica",I163="Lib", "Liberica")</f>
        <v>Arabica</v>
      </c>
      <c r="O163" t="str" cm="1">
        <f t="array" ref="O163">_xlfn.IFS(J163="M", "Medium",J163="L","Light",J163="D","Dark")</f>
        <v>Light</v>
      </c>
    </row>
    <row r="164" spans="1:15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_xlfn.XLOOKUP(C164,customers!$A$2:$A$1001,customers!$B$2:$B$1001,,0)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8">
        <f>INDEX(products!$A$1:$G$49,MATCH(orders!$D164,products!$A$1:$A$49,0),MATCH(orders!K$1,products!$A$1:$G$1,0))</f>
        <v>0.5</v>
      </c>
      <c r="L164" s="6">
        <f>INDEX(products!$A$1:$G$49,MATCH(orders!$D164,products!$A$1:$A$49,0),MATCH(orders!L$1,products!$A$1:$G$1,0))</f>
        <v>7.29</v>
      </c>
      <c r="M164" s="6">
        <f>L164*E164</f>
        <v>21.87</v>
      </c>
      <c r="N164" t="str" cm="1">
        <f t="array" ref="N164">_xlfn.IFS( I164= "Rob", "Robusta", I164="Exc","Excelsa",I164="Ara","Arabica",I164="Lib", "Liberica")</f>
        <v>Excelsa</v>
      </c>
      <c r="O164" t="str" cm="1">
        <f t="array" ref="O164">_xlfn.IFS(J164="M", "Medium",J164="L","Light",J164="D","Dark")</f>
        <v>Dark</v>
      </c>
    </row>
    <row r="165" spans="1:15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_xlfn.XLOOKUP(C165,customers!$A$2:$A$1001,customers!$B$2:$B$1001,,0)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8">
        <f>INDEX(products!$A$1:$G$49,MATCH(orders!$D165,products!$A$1:$A$49,0),MATCH(orders!K$1,products!$A$1:$G$1,0))</f>
        <v>0.2</v>
      </c>
      <c r="L165" s="6">
        <f>INDEX(products!$A$1:$G$49,MATCH(orders!$D165,products!$A$1:$A$49,0),MATCH(orders!L$1,products!$A$1:$G$1,0))</f>
        <v>2.6849999999999996</v>
      </c>
      <c r="M165" s="6">
        <f>L165*E165</f>
        <v>16.11</v>
      </c>
      <c r="N165" t="str" cm="1">
        <f t="array" ref="N165">_xlfn.IFS( I165= "Rob", "Robusta", I165="Exc","Excelsa",I165="Ara","Arabica",I165="Lib", "Liberica")</f>
        <v>Robusta</v>
      </c>
      <c r="O165" t="str" cm="1">
        <f t="array" ref="O165">_xlfn.IFS(J165="M", "Medium",J165="L","Light",J165="D","Dark")</f>
        <v>Dark</v>
      </c>
    </row>
    <row r="166" spans="1:15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_xlfn.XLOOKUP(C166,customers!$A$2:$A$1001,customers!$B$2:$B$1001,,0)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8">
        <f>INDEX(products!$A$1:$G$49,MATCH(orders!$D166,products!$A$1:$A$49,0),MATCH(orders!K$1,products!$A$1:$G$1,0))</f>
        <v>0.5</v>
      </c>
      <c r="L166" s="6">
        <f>INDEX(products!$A$1:$G$49,MATCH(orders!$D166,products!$A$1:$A$49,0),MATCH(orders!L$1,products!$A$1:$G$1,0))</f>
        <v>7.29</v>
      </c>
      <c r="M166" s="6">
        <f>L166*E166</f>
        <v>29.16</v>
      </c>
      <c r="N166" t="str" cm="1">
        <f t="array" ref="N166">_xlfn.IFS( I166= "Rob", "Robusta", I166="Exc","Excelsa",I166="Ara","Arabica",I166="Lib", "Liberica")</f>
        <v>Excelsa</v>
      </c>
      <c r="O166" t="str" cm="1">
        <f t="array" ref="O166">_xlfn.IFS(J166="M", "Medium",J166="L","Light",J166="D","Dark")</f>
        <v>Dark</v>
      </c>
    </row>
    <row r="167" spans="1:15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_xlfn.XLOOKUP(C167,customers!$A$2:$A$1001,customers!$B$2:$B$1001,,0)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8">
        <f>INDEX(products!$A$1:$G$49,MATCH(orders!$D167,products!$A$1:$A$49,0),MATCH(orders!K$1,products!$A$1:$G$1,0))</f>
        <v>1</v>
      </c>
      <c r="L167" s="6">
        <f>INDEX(products!$A$1:$G$49,MATCH(orders!$D167,products!$A$1:$A$49,0),MATCH(orders!L$1,products!$A$1:$G$1,0))</f>
        <v>8.9499999999999993</v>
      </c>
      <c r="M167" s="6">
        <f>L167*E167</f>
        <v>53.699999999999996</v>
      </c>
      <c r="N167" t="str" cm="1">
        <f t="array" ref="N167">_xlfn.IFS( I167= "Rob", "Robusta", I167="Exc","Excelsa",I167="Ara","Arabica",I167="Lib", "Liberica")</f>
        <v>Robusta</v>
      </c>
      <c r="O167" t="str" cm="1">
        <f t="array" ref="O167">_xlfn.IFS(J167="M", "Medium",J167="L","Light",J167="D","Dark")</f>
        <v>Dark</v>
      </c>
    </row>
    <row r="168" spans="1:15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_xlfn.XLOOKUP(C168,customers!$A$2:$A$1001,customers!$B$2:$B$1001,,0)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8">
        <f>INDEX(products!$A$1:$G$49,MATCH(orders!$D168,products!$A$1:$A$49,0),MATCH(orders!K$1,products!$A$1:$G$1,0))</f>
        <v>0.5</v>
      </c>
      <c r="L168" s="6">
        <f>INDEX(products!$A$1:$G$49,MATCH(orders!$D168,products!$A$1:$A$49,0),MATCH(orders!L$1,products!$A$1:$G$1,0))</f>
        <v>5.3699999999999992</v>
      </c>
      <c r="M168" s="6">
        <f>L168*E168</f>
        <v>26.849999999999994</v>
      </c>
      <c r="N168" t="str" cm="1">
        <f t="array" ref="N168">_xlfn.IFS( I168= "Rob", "Robusta", I168="Exc","Excelsa",I168="Ara","Arabica",I168="Lib", "Liberica")</f>
        <v>Robusta</v>
      </c>
      <c r="O168" t="str" cm="1">
        <f t="array" ref="O168">_xlfn.IFS(J168="M", "Medium",J168="L","Light",J168="D","Dark")</f>
        <v>Dark</v>
      </c>
    </row>
    <row r="169" spans="1:15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_xlfn.XLOOKUP(C169,customers!$A$2:$A$1001,customers!$B$2:$B$1001,,0)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8">
        <f>INDEX(products!$A$1:$G$49,MATCH(orders!$D169,products!$A$1:$A$49,0),MATCH(orders!K$1,products!$A$1:$G$1,0))</f>
        <v>0.5</v>
      </c>
      <c r="L169" s="6">
        <f>INDEX(products!$A$1:$G$49,MATCH(orders!$D169,products!$A$1:$A$49,0),MATCH(orders!L$1,products!$A$1:$G$1,0))</f>
        <v>8.25</v>
      </c>
      <c r="M169" s="6">
        <f>L169*E169</f>
        <v>41.25</v>
      </c>
      <c r="N169" t="str" cm="1">
        <f t="array" ref="N169">_xlfn.IFS( I169= "Rob", "Robusta", I169="Exc","Excelsa",I169="Ara","Arabica",I169="Lib", "Liberica")</f>
        <v>Excelsa</v>
      </c>
      <c r="O169" t="str" cm="1">
        <f t="array" ref="O169">_xlfn.IFS(J169="M", "Medium",J169="L","Light",J169="D","Dark")</f>
        <v>Medium</v>
      </c>
    </row>
    <row r="170" spans="1:15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_xlfn.XLOOKUP(C170,customers!$A$2:$A$1001,customers!$B$2:$B$1001,,0)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8">
        <f>INDEX(products!$A$1:$G$49,MATCH(orders!$D170,products!$A$1:$A$49,0),MATCH(orders!K$1,products!$A$1:$G$1,0))</f>
        <v>0.5</v>
      </c>
      <c r="L170" s="6">
        <f>INDEX(products!$A$1:$G$49,MATCH(orders!$D170,products!$A$1:$A$49,0),MATCH(orders!L$1,products!$A$1:$G$1,0))</f>
        <v>6.75</v>
      </c>
      <c r="M170" s="6">
        <f>L170*E170</f>
        <v>40.5</v>
      </c>
      <c r="N170" t="str" cm="1">
        <f t="array" ref="N170">_xlfn.IFS( I170= "Rob", "Robusta", I170="Exc","Excelsa",I170="Ara","Arabica",I170="Lib", "Liberica")</f>
        <v>Arabica</v>
      </c>
      <c r="O170" t="str" cm="1">
        <f t="array" ref="O170">_xlfn.IFS(J170="M", "Medium",J170="L","Light",J170="D","Dark")</f>
        <v>Medium</v>
      </c>
    </row>
    <row r="171" spans="1:15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_xlfn.XLOOKUP(C171,customers!$A$2:$A$1001,customers!$B$2:$B$1001,,0)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8">
        <f>INDEX(products!$A$1:$G$49,MATCH(orders!$D171,products!$A$1:$A$49,0),MATCH(orders!K$1,products!$A$1:$G$1,0))</f>
        <v>1</v>
      </c>
      <c r="L171" s="6">
        <f>INDEX(products!$A$1:$G$49,MATCH(orders!$D171,products!$A$1:$A$49,0),MATCH(orders!L$1,products!$A$1:$G$1,0))</f>
        <v>8.9499999999999993</v>
      </c>
      <c r="M171" s="6">
        <f>L171*E171</f>
        <v>17.899999999999999</v>
      </c>
      <c r="N171" t="str" cm="1">
        <f t="array" ref="N171">_xlfn.IFS( I171= "Rob", "Robusta", I171="Exc","Excelsa",I171="Ara","Arabica",I171="Lib", "Liberica")</f>
        <v>Robusta</v>
      </c>
      <c r="O171" t="str" cm="1">
        <f t="array" ref="O171">_xlfn.IFS(J171="M", "Medium",J171="L","Light",J171="D","Dark")</f>
        <v>Dark</v>
      </c>
    </row>
    <row r="172" spans="1:15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_xlfn.XLOOKUP(C172,customers!$A$2:$A$1001,customers!$B$2:$B$1001,,0)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8">
        <f>INDEX(products!$A$1:$G$49,MATCH(orders!$D172,products!$A$1:$A$49,0),MATCH(orders!K$1,products!$A$1:$G$1,0))</f>
        <v>2.5</v>
      </c>
      <c r="L172" s="6">
        <f>INDEX(products!$A$1:$G$49,MATCH(orders!$D172,products!$A$1:$A$49,0),MATCH(orders!L$1,products!$A$1:$G$1,0))</f>
        <v>34.154999999999994</v>
      </c>
      <c r="M172" s="6">
        <f>L172*E172</f>
        <v>68.309999999999988</v>
      </c>
      <c r="N172" t="str" cm="1">
        <f t="array" ref="N172">_xlfn.IFS( I172= "Rob", "Robusta", I172="Exc","Excelsa",I172="Ara","Arabica",I172="Lib", "Liberica")</f>
        <v>Excelsa</v>
      </c>
      <c r="O172" t="str" cm="1">
        <f t="array" ref="O172">_xlfn.IFS(J172="M", "Medium",J172="L","Light",J172="D","Dark")</f>
        <v>Light</v>
      </c>
    </row>
    <row r="173" spans="1:15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_xlfn.XLOOKUP(C173,customers!$A$2:$A$1001,customers!$B$2:$B$1001,,0)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8">
        <f>INDEX(products!$A$1:$G$49,MATCH(orders!$D173,products!$A$1:$A$49,0),MATCH(orders!K$1,products!$A$1:$G$1,0))</f>
        <v>2.5</v>
      </c>
      <c r="L173" s="6">
        <f>INDEX(products!$A$1:$G$49,MATCH(orders!$D173,products!$A$1:$A$49,0),MATCH(orders!L$1,products!$A$1:$G$1,0))</f>
        <v>31.624999999999996</v>
      </c>
      <c r="M173" s="6">
        <f>L173*E173</f>
        <v>63.249999999999993</v>
      </c>
      <c r="N173" t="str" cm="1">
        <f t="array" ref="N173">_xlfn.IFS( I173= "Rob", "Robusta", I173="Exc","Excelsa",I173="Ara","Arabica",I173="Lib", "Liberica")</f>
        <v>Excelsa</v>
      </c>
      <c r="O173" t="str" cm="1">
        <f t="array" ref="O173">_xlfn.IFS(J173="M", "Medium",J173="L","Light",J173="D","Dark")</f>
        <v>Medium</v>
      </c>
    </row>
    <row r="174" spans="1:15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_xlfn.XLOOKUP(C174,customers!$A$2:$A$1001,customers!$B$2:$B$1001,,0)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8">
        <f>INDEX(products!$A$1:$G$49,MATCH(orders!$D174,products!$A$1:$A$49,0),MATCH(orders!K$1,products!$A$1:$G$1,0))</f>
        <v>0.5</v>
      </c>
      <c r="L174" s="6">
        <f>INDEX(products!$A$1:$G$49,MATCH(orders!$D174,products!$A$1:$A$49,0),MATCH(orders!L$1,products!$A$1:$G$1,0))</f>
        <v>7.29</v>
      </c>
      <c r="M174" s="6">
        <f>L174*E174</f>
        <v>21.87</v>
      </c>
      <c r="N174" t="str" cm="1">
        <f t="array" ref="N174">_xlfn.IFS( I174= "Rob", "Robusta", I174="Exc","Excelsa",I174="Ara","Arabica",I174="Lib", "Liberica")</f>
        <v>Excelsa</v>
      </c>
      <c r="O174" t="str" cm="1">
        <f t="array" ref="O174">_xlfn.IFS(J174="M", "Medium",J174="L","Light",J174="D","Dark")</f>
        <v>Dark</v>
      </c>
    </row>
    <row r="175" spans="1:15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_xlfn.XLOOKUP(C175,customers!$A$2:$A$1001,customers!$B$2:$B$1001,,0)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8">
        <f>INDEX(products!$A$1:$G$49,MATCH(orders!$D175,products!$A$1:$A$49,0),MATCH(orders!K$1,products!$A$1:$G$1,0))</f>
        <v>2.5</v>
      </c>
      <c r="L175" s="6">
        <f>INDEX(products!$A$1:$G$49,MATCH(orders!$D175,products!$A$1:$A$49,0),MATCH(orders!L$1,products!$A$1:$G$1,0))</f>
        <v>22.884999999999998</v>
      </c>
      <c r="M175" s="6">
        <f>L175*E175</f>
        <v>91.539999999999992</v>
      </c>
      <c r="N175" t="str" cm="1">
        <f t="array" ref="N175">_xlfn.IFS( I175= "Rob", "Robusta", I175="Exc","Excelsa",I175="Ara","Arabica",I175="Lib", "Liberica")</f>
        <v>Robusta</v>
      </c>
      <c r="O175" t="str" cm="1">
        <f t="array" ref="O175">_xlfn.IFS(J175="M", "Medium",J175="L","Light",J175="D","Dark")</f>
        <v>Medium</v>
      </c>
    </row>
    <row r="176" spans="1:15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_xlfn.XLOOKUP(C176,customers!$A$2:$A$1001,customers!$B$2:$B$1001,,0)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8">
        <f>INDEX(products!$A$1:$G$49,MATCH(orders!$D176,products!$A$1:$A$49,0),MATCH(orders!K$1,products!$A$1:$G$1,0))</f>
        <v>2.5</v>
      </c>
      <c r="L176" s="6">
        <f>INDEX(products!$A$1:$G$49,MATCH(orders!$D176,products!$A$1:$A$49,0),MATCH(orders!L$1,products!$A$1:$G$1,0))</f>
        <v>34.154999999999994</v>
      </c>
      <c r="M176" s="6">
        <f>L176*E176</f>
        <v>204.92999999999995</v>
      </c>
      <c r="N176" t="str" cm="1">
        <f t="array" ref="N176">_xlfn.IFS( I176= "Rob", "Robusta", I176="Exc","Excelsa",I176="Ara","Arabica",I176="Lib", "Liberica")</f>
        <v>Excelsa</v>
      </c>
      <c r="O176" t="str" cm="1">
        <f t="array" ref="O176">_xlfn.IFS(J176="M", "Medium",J176="L","Light",J176="D","Dark")</f>
        <v>Light</v>
      </c>
    </row>
    <row r="177" spans="1:15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_xlfn.XLOOKUP(C177,customers!$A$2:$A$1001,customers!$B$2:$B$1001,,0)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8">
        <f>INDEX(products!$A$1:$G$49,MATCH(orders!$D177,products!$A$1:$A$49,0),MATCH(orders!K$1,products!$A$1:$G$1,0))</f>
        <v>2.5</v>
      </c>
      <c r="L177" s="6">
        <f>INDEX(products!$A$1:$G$49,MATCH(orders!$D177,products!$A$1:$A$49,0),MATCH(orders!L$1,products!$A$1:$G$1,0))</f>
        <v>31.624999999999996</v>
      </c>
      <c r="M177" s="6">
        <f>L177*E177</f>
        <v>63.249999999999993</v>
      </c>
      <c r="N177" t="str" cm="1">
        <f t="array" ref="N177">_xlfn.IFS( I177= "Rob", "Robusta", I177="Exc","Excelsa",I177="Ara","Arabica",I177="Lib", "Liberica")</f>
        <v>Excelsa</v>
      </c>
      <c r="O177" t="str" cm="1">
        <f t="array" ref="O177">_xlfn.IFS(J177="M", "Medium",J177="L","Light",J177="D","Dark")</f>
        <v>Medium</v>
      </c>
    </row>
    <row r="178" spans="1:15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_xlfn.XLOOKUP(C178,customers!$A$2:$A$1001,customers!$B$2:$B$1001,,0)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8">
        <f>INDEX(products!$A$1:$G$49,MATCH(orders!$D178,products!$A$1:$A$49,0),MATCH(orders!K$1,products!$A$1:$G$1,0))</f>
        <v>2.5</v>
      </c>
      <c r="L178" s="6">
        <f>INDEX(products!$A$1:$G$49,MATCH(orders!$D178,products!$A$1:$A$49,0),MATCH(orders!L$1,products!$A$1:$G$1,0))</f>
        <v>34.154999999999994</v>
      </c>
      <c r="M178" s="6">
        <f>L178*E178</f>
        <v>34.154999999999994</v>
      </c>
      <c r="N178" t="str" cm="1">
        <f t="array" ref="N178">_xlfn.IFS( I178= "Rob", "Robusta", I178="Exc","Excelsa",I178="Ara","Arabica",I178="Lib", "Liberica")</f>
        <v>Excelsa</v>
      </c>
      <c r="O178" t="str" cm="1">
        <f t="array" ref="O178">_xlfn.IFS(J178="M", "Medium",J178="L","Light",J178="D","Dark")</f>
        <v>Light</v>
      </c>
    </row>
    <row r="179" spans="1:15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_xlfn.XLOOKUP(C179,customers!$A$2:$A$1001,customers!$B$2:$B$1001,,0)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8">
        <f>INDEX(products!$A$1:$G$49,MATCH(orders!$D179,products!$A$1:$A$49,0),MATCH(orders!K$1,products!$A$1:$G$1,0))</f>
        <v>2.5</v>
      </c>
      <c r="L179" s="6">
        <f>INDEX(products!$A$1:$G$49,MATCH(orders!$D179,products!$A$1:$A$49,0),MATCH(orders!L$1,products!$A$1:$G$1,0))</f>
        <v>27.484999999999996</v>
      </c>
      <c r="M179" s="6">
        <f>L179*E179</f>
        <v>109.93999999999998</v>
      </c>
      <c r="N179" t="str" cm="1">
        <f t="array" ref="N179">_xlfn.IFS( I179= "Rob", "Robusta", I179="Exc","Excelsa",I179="Ara","Arabica",I179="Lib", "Liberica")</f>
        <v>Robusta</v>
      </c>
      <c r="O179" t="str" cm="1">
        <f t="array" ref="O179">_xlfn.IFS(J179="M", "Medium",J179="L","Light",J179="D","Dark")</f>
        <v>Light</v>
      </c>
    </row>
    <row r="180" spans="1:15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_xlfn.XLOOKUP(C180,customers!$A$2:$A$1001,customers!$B$2:$B$1001,,0)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8">
        <f>INDEX(products!$A$1:$G$49,MATCH(orders!$D180,products!$A$1:$A$49,0),MATCH(orders!K$1,products!$A$1:$G$1,0))</f>
        <v>1</v>
      </c>
      <c r="L180" s="6">
        <f>INDEX(products!$A$1:$G$49,MATCH(orders!$D180,products!$A$1:$A$49,0),MATCH(orders!L$1,products!$A$1:$G$1,0))</f>
        <v>12.95</v>
      </c>
      <c r="M180" s="6">
        <f>L180*E180</f>
        <v>25.9</v>
      </c>
      <c r="N180" t="str" cm="1">
        <f t="array" ref="N180">_xlfn.IFS( I180= "Rob", "Robusta", I180="Exc","Excelsa",I180="Ara","Arabica",I180="Lib", "Liberica")</f>
        <v>Arabica</v>
      </c>
      <c r="O180" t="str" cm="1">
        <f t="array" ref="O180">_xlfn.IFS(J180="M", "Medium",J180="L","Light",J180="D","Dark")</f>
        <v>Light</v>
      </c>
    </row>
    <row r="181" spans="1:15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_xlfn.XLOOKUP(C181,customers!$A$2:$A$1001,customers!$B$2:$B$1001,,0)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8">
        <f>INDEX(products!$A$1:$G$49,MATCH(orders!$D181,products!$A$1:$A$49,0),MATCH(orders!K$1,products!$A$1:$G$1,0))</f>
        <v>0.2</v>
      </c>
      <c r="L181" s="6">
        <f>INDEX(products!$A$1:$G$49,MATCH(orders!$D181,products!$A$1:$A$49,0),MATCH(orders!L$1,products!$A$1:$G$1,0))</f>
        <v>2.9849999999999999</v>
      </c>
      <c r="M181" s="6">
        <f>L181*E181</f>
        <v>2.9849999999999999</v>
      </c>
      <c r="N181" t="str" cm="1">
        <f t="array" ref="N181">_xlfn.IFS( I181= "Rob", "Robusta", I181="Exc","Excelsa",I181="Ara","Arabica",I181="Lib", "Liberica")</f>
        <v>Arabica</v>
      </c>
      <c r="O181" t="str" cm="1">
        <f t="array" ref="O181">_xlfn.IFS(J181="M", "Medium",J181="L","Light",J181="D","Dark")</f>
        <v>Dark</v>
      </c>
    </row>
    <row r="182" spans="1:15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_xlfn.XLOOKUP(C182,customers!$A$2:$A$1001,customers!$B$2:$B$1001,,0)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8">
        <f>INDEX(products!$A$1:$G$49,MATCH(orders!$D182,products!$A$1:$A$49,0),MATCH(orders!K$1,products!$A$1:$G$1,0))</f>
        <v>0.2</v>
      </c>
      <c r="L182" s="6">
        <f>INDEX(products!$A$1:$G$49,MATCH(orders!$D182,products!$A$1:$A$49,0),MATCH(orders!L$1,products!$A$1:$G$1,0))</f>
        <v>4.4550000000000001</v>
      </c>
      <c r="M182" s="6">
        <f>L182*E182</f>
        <v>22.274999999999999</v>
      </c>
      <c r="N182" t="str" cm="1">
        <f t="array" ref="N182">_xlfn.IFS( I182= "Rob", "Robusta", I182="Exc","Excelsa",I182="Ara","Arabica",I182="Lib", "Liberica")</f>
        <v>Excelsa</v>
      </c>
      <c r="O182" t="str" cm="1">
        <f t="array" ref="O182">_xlfn.IFS(J182="M", "Medium",J182="L","Light",J182="D","Dark")</f>
        <v>Light</v>
      </c>
    </row>
    <row r="183" spans="1:15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_xlfn.XLOOKUP(C183,customers!$A$2:$A$1001,customers!$B$2:$B$1001,,0)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8">
        <f>INDEX(products!$A$1:$G$49,MATCH(orders!$D183,products!$A$1:$A$49,0),MATCH(orders!K$1,products!$A$1:$G$1,0))</f>
        <v>0.5</v>
      </c>
      <c r="L183" s="6">
        <f>INDEX(products!$A$1:$G$49,MATCH(orders!$D183,products!$A$1:$A$49,0),MATCH(orders!L$1,products!$A$1:$G$1,0))</f>
        <v>5.97</v>
      </c>
      <c r="M183" s="6">
        <f>L183*E183</f>
        <v>29.849999999999998</v>
      </c>
      <c r="N183" t="str" cm="1">
        <f t="array" ref="N183">_xlfn.IFS( I183= "Rob", "Robusta", I183="Exc","Excelsa",I183="Ara","Arabica",I183="Lib", "Liberica")</f>
        <v>Arabica</v>
      </c>
      <c r="O183" t="str" cm="1">
        <f t="array" ref="O183">_xlfn.IFS(J183="M", "Medium",J183="L","Light",J183="D","Dark")</f>
        <v>Dark</v>
      </c>
    </row>
    <row r="184" spans="1:15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_xlfn.XLOOKUP(C184,customers!$A$2:$A$1001,customers!$B$2:$B$1001,,0)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8">
        <f>INDEX(products!$A$1:$G$49,MATCH(orders!$D184,products!$A$1:$A$49,0),MATCH(orders!K$1,products!$A$1:$G$1,0))</f>
        <v>0.5</v>
      </c>
      <c r="L184" s="6">
        <f>INDEX(products!$A$1:$G$49,MATCH(orders!$D184,products!$A$1:$A$49,0),MATCH(orders!L$1,products!$A$1:$G$1,0))</f>
        <v>5.3699999999999992</v>
      </c>
      <c r="M184" s="6">
        <f>L184*E184</f>
        <v>32.22</v>
      </c>
      <c r="N184" t="str" cm="1">
        <f t="array" ref="N184">_xlfn.IFS( I184= "Rob", "Robusta", I184="Exc","Excelsa",I184="Ara","Arabica",I184="Lib", "Liberica")</f>
        <v>Robusta</v>
      </c>
      <c r="O184" t="str" cm="1">
        <f t="array" ref="O184">_xlfn.IFS(J184="M", "Medium",J184="L","Light",J184="D","Dark")</f>
        <v>Dark</v>
      </c>
    </row>
    <row r="185" spans="1:15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_xlfn.XLOOKUP(C185,customers!$A$2:$A$1001,customers!$B$2:$B$1001,,0)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8">
        <f>INDEX(products!$A$1:$G$49,MATCH(orders!$D185,products!$A$1:$A$49,0),MATCH(orders!K$1,products!$A$1:$G$1,0))</f>
        <v>0.2</v>
      </c>
      <c r="L185" s="6">
        <f>INDEX(products!$A$1:$G$49,MATCH(orders!$D185,products!$A$1:$A$49,0),MATCH(orders!L$1,products!$A$1:$G$1,0))</f>
        <v>4.125</v>
      </c>
      <c r="M185" s="6">
        <f>L185*E185</f>
        <v>8.25</v>
      </c>
      <c r="N185" t="str" cm="1">
        <f t="array" ref="N185">_xlfn.IFS( I185= "Rob", "Robusta", I185="Exc","Excelsa",I185="Ara","Arabica",I185="Lib", "Liberica")</f>
        <v>Excelsa</v>
      </c>
      <c r="O185" t="str" cm="1">
        <f t="array" ref="O185">_xlfn.IFS(J185="M", "Medium",J185="L","Light",J185="D","Dark")</f>
        <v>Medium</v>
      </c>
    </row>
    <row r="186" spans="1:15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_xlfn.XLOOKUP(C186,customers!$A$2:$A$1001,customers!$B$2:$B$1001,,0)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8">
        <f>INDEX(products!$A$1:$G$49,MATCH(orders!$D186,products!$A$1:$A$49,0),MATCH(orders!K$1,products!$A$1:$G$1,0))</f>
        <v>0.5</v>
      </c>
      <c r="L186" s="6">
        <f>INDEX(products!$A$1:$G$49,MATCH(orders!$D186,products!$A$1:$A$49,0),MATCH(orders!L$1,products!$A$1:$G$1,0))</f>
        <v>7.77</v>
      </c>
      <c r="M186" s="6">
        <f>L186*E186</f>
        <v>31.08</v>
      </c>
      <c r="N186" t="str" cm="1">
        <f t="array" ref="N186">_xlfn.IFS( I186= "Rob", "Robusta", I186="Exc","Excelsa",I186="Ara","Arabica",I186="Lib", "Liberica")</f>
        <v>Arabica</v>
      </c>
      <c r="O186" t="str" cm="1">
        <f t="array" ref="O186">_xlfn.IFS(J186="M", "Medium",J186="L","Light",J186="D","Dark")</f>
        <v>Light</v>
      </c>
    </row>
    <row r="187" spans="1:15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_xlfn.XLOOKUP(C187,customers!$A$2:$A$1001,customers!$B$2:$B$1001,,0)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8">
        <f>INDEX(products!$A$1:$G$49,MATCH(orders!$D187,products!$A$1:$A$49,0),MATCH(orders!K$1,products!$A$1:$G$1,0))</f>
        <v>0.5</v>
      </c>
      <c r="L187" s="6">
        <f>INDEX(products!$A$1:$G$49,MATCH(orders!$D187,products!$A$1:$A$49,0),MATCH(orders!L$1,products!$A$1:$G$1,0))</f>
        <v>7.29</v>
      </c>
      <c r="M187" s="6">
        <f>L187*E187</f>
        <v>36.450000000000003</v>
      </c>
      <c r="N187" t="str" cm="1">
        <f t="array" ref="N187">_xlfn.IFS( I187= "Rob", "Robusta", I187="Exc","Excelsa",I187="Ara","Arabica",I187="Lib", "Liberica")</f>
        <v>Excelsa</v>
      </c>
      <c r="O187" t="str" cm="1">
        <f t="array" ref="O187">_xlfn.IFS(J187="M", "Medium",J187="L","Light",J187="D","Dark")</f>
        <v>Dark</v>
      </c>
    </row>
    <row r="188" spans="1:15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_xlfn.XLOOKUP(C188,customers!$A$2:$A$1001,customers!$B$2:$B$1001,,0)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8">
        <f>INDEX(products!$A$1:$G$49,MATCH(orders!$D188,products!$A$1:$A$49,0),MATCH(orders!K$1,products!$A$1:$G$1,0))</f>
        <v>2.5</v>
      </c>
      <c r="L188" s="6">
        <f>INDEX(products!$A$1:$G$49,MATCH(orders!$D188,products!$A$1:$A$49,0),MATCH(orders!L$1,products!$A$1:$G$1,0))</f>
        <v>22.884999999999998</v>
      </c>
      <c r="M188" s="6">
        <f>L188*E188</f>
        <v>68.655000000000001</v>
      </c>
      <c r="N188" t="str" cm="1">
        <f t="array" ref="N188">_xlfn.IFS( I188= "Rob", "Robusta", I188="Exc","Excelsa",I188="Ara","Arabica",I188="Lib", "Liberica")</f>
        <v>Robusta</v>
      </c>
      <c r="O188" t="str" cm="1">
        <f t="array" ref="O188">_xlfn.IFS(J188="M", "Medium",J188="L","Light",J188="D","Dark")</f>
        <v>Medium</v>
      </c>
    </row>
    <row r="189" spans="1:15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_xlfn.XLOOKUP(C189,customers!$A$2:$A$1001,customers!$B$2:$B$1001,,0)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8">
        <f>INDEX(products!$A$1:$G$49,MATCH(orders!$D189,products!$A$1:$A$49,0),MATCH(orders!K$1,products!$A$1:$G$1,0))</f>
        <v>0.5</v>
      </c>
      <c r="L189" s="6">
        <f>INDEX(products!$A$1:$G$49,MATCH(orders!$D189,products!$A$1:$A$49,0),MATCH(orders!L$1,products!$A$1:$G$1,0))</f>
        <v>8.73</v>
      </c>
      <c r="M189" s="6">
        <f>L189*E189</f>
        <v>43.650000000000006</v>
      </c>
      <c r="N189" t="str" cm="1">
        <f t="array" ref="N189">_xlfn.IFS( I189= "Rob", "Robusta", I189="Exc","Excelsa",I189="Ara","Arabica",I189="Lib", "Liberica")</f>
        <v>Liberica</v>
      </c>
      <c r="O189" t="str" cm="1">
        <f t="array" ref="O189">_xlfn.IFS(J189="M", "Medium",J189="L","Light",J189="D","Dark")</f>
        <v>Medium</v>
      </c>
    </row>
    <row r="190" spans="1:15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_xlfn.XLOOKUP(C190,customers!$A$2:$A$1001,customers!$B$2:$B$1001,,0)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8">
        <f>INDEX(products!$A$1:$G$49,MATCH(orders!$D190,products!$A$1:$A$49,0),MATCH(orders!K$1,products!$A$1:$G$1,0))</f>
        <v>0.2</v>
      </c>
      <c r="L190" s="6">
        <f>INDEX(products!$A$1:$G$49,MATCH(orders!$D190,products!$A$1:$A$49,0),MATCH(orders!L$1,products!$A$1:$G$1,0))</f>
        <v>4.4550000000000001</v>
      </c>
      <c r="M190" s="6">
        <f>L190*E190</f>
        <v>4.4550000000000001</v>
      </c>
      <c r="N190" t="str" cm="1">
        <f t="array" ref="N190">_xlfn.IFS( I190= "Rob", "Robusta", I190="Exc","Excelsa",I190="Ara","Arabica",I190="Lib", "Liberica")</f>
        <v>Excelsa</v>
      </c>
      <c r="O190" t="str" cm="1">
        <f t="array" ref="O190">_xlfn.IFS(J190="M", "Medium",J190="L","Light",J190="D","Dark")</f>
        <v>Light</v>
      </c>
    </row>
    <row r="191" spans="1:15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_xlfn.XLOOKUP(C191,customers!$A$2:$A$1001,customers!$B$2:$B$1001,,0)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8">
        <f>INDEX(products!$A$1:$G$49,MATCH(orders!$D191,products!$A$1:$A$49,0),MATCH(orders!K$1,products!$A$1:$G$1,0))</f>
        <v>1</v>
      </c>
      <c r="L191" s="6">
        <f>INDEX(products!$A$1:$G$49,MATCH(orders!$D191,products!$A$1:$A$49,0),MATCH(orders!L$1,products!$A$1:$G$1,0))</f>
        <v>14.55</v>
      </c>
      <c r="M191" s="6">
        <f>L191*E191</f>
        <v>43.650000000000006</v>
      </c>
      <c r="N191" t="str" cm="1">
        <f t="array" ref="N191">_xlfn.IFS( I191= "Rob", "Robusta", I191="Exc","Excelsa",I191="Ara","Arabica",I191="Lib", "Liberica")</f>
        <v>Liberica</v>
      </c>
      <c r="O191" t="str" cm="1">
        <f t="array" ref="O191">_xlfn.IFS(J191="M", "Medium",J191="L","Light",J191="D","Dark")</f>
        <v>Medium</v>
      </c>
    </row>
    <row r="192" spans="1:15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_xlfn.XLOOKUP(C192,customers!$A$2:$A$1001,customers!$B$2:$B$1001,,0)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8">
        <f>INDEX(products!$A$1:$G$49,MATCH(orders!$D192,products!$A$1:$A$49,0),MATCH(orders!K$1,products!$A$1:$G$1,0))</f>
        <v>2.5</v>
      </c>
      <c r="L192" s="6">
        <f>INDEX(products!$A$1:$G$49,MATCH(orders!$D192,products!$A$1:$A$49,0),MATCH(orders!L$1,products!$A$1:$G$1,0))</f>
        <v>33.464999999999996</v>
      </c>
      <c r="M192" s="6">
        <f>L192*E192</f>
        <v>33.464999999999996</v>
      </c>
      <c r="N192" t="str" cm="1">
        <f t="array" ref="N192">_xlfn.IFS( I192= "Rob", "Robusta", I192="Exc","Excelsa",I192="Ara","Arabica",I192="Lib", "Liberica")</f>
        <v>Liberica</v>
      </c>
      <c r="O192" t="str" cm="1">
        <f t="array" ref="O192">_xlfn.IFS(J192="M", "Medium",J192="L","Light",J192="D","Dark")</f>
        <v>Medium</v>
      </c>
    </row>
    <row r="193" spans="1:15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_xlfn.XLOOKUP(C193,customers!$A$2:$A$1001,customers!$B$2:$B$1001,,0)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8">
        <f>INDEX(products!$A$1:$G$49,MATCH(orders!$D193,products!$A$1:$A$49,0),MATCH(orders!K$1,products!$A$1:$G$1,0))</f>
        <v>0.2</v>
      </c>
      <c r="L193" s="6">
        <f>INDEX(products!$A$1:$G$49,MATCH(orders!$D193,products!$A$1:$A$49,0),MATCH(orders!L$1,products!$A$1:$G$1,0))</f>
        <v>3.8849999999999998</v>
      </c>
      <c r="M193" s="6">
        <f>L193*E193</f>
        <v>19.424999999999997</v>
      </c>
      <c r="N193" t="str" cm="1">
        <f t="array" ref="N193">_xlfn.IFS( I193= "Rob", "Robusta", I193="Exc","Excelsa",I193="Ara","Arabica",I193="Lib", "Liberica")</f>
        <v>Liberica</v>
      </c>
      <c r="O193" t="str" cm="1">
        <f t="array" ref="O193">_xlfn.IFS(J193="M", "Medium",J193="L","Light",J193="D","Dark")</f>
        <v>Dark</v>
      </c>
    </row>
    <row r="194" spans="1:15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_xlfn.XLOOKUP(C194,customers!$A$2:$A$1001,customers!$B$2:$B$1001,,0)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8">
        <f>INDEX(products!$A$1:$G$49,MATCH(orders!$D194,products!$A$1:$A$49,0),MATCH(orders!K$1,products!$A$1:$G$1,0))</f>
        <v>1</v>
      </c>
      <c r="L194" s="6">
        <f>INDEX(products!$A$1:$G$49,MATCH(orders!$D194,products!$A$1:$A$49,0),MATCH(orders!L$1,products!$A$1:$G$1,0))</f>
        <v>12.15</v>
      </c>
      <c r="M194" s="6">
        <f>L194*E194</f>
        <v>72.900000000000006</v>
      </c>
      <c r="N194" t="str" cm="1">
        <f t="array" ref="N194">_xlfn.IFS( I194= "Rob", "Robusta", I194="Exc","Excelsa",I194="Ara","Arabica",I194="Lib", "Liberica")</f>
        <v>Excelsa</v>
      </c>
      <c r="O194" t="str" cm="1">
        <f t="array" ref="O194">_xlfn.IFS(J194="M", "Medium",J194="L","Light",J194="D","Dark")</f>
        <v>Dark</v>
      </c>
    </row>
    <row r="195" spans="1:15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_xlfn.XLOOKUP(C195,customers!$A$2:$A$1001,customers!$B$2:$B$1001,,0)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8">
        <f>INDEX(products!$A$1:$G$49,MATCH(orders!$D195,products!$A$1:$A$49,0),MATCH(orders!K$1,products!$A$1:$G$1,0))</f>
        <v>1</v>
      </c>
      <c r="L195" s="6">
        <f>INDEX(products!$A$1:$G$49,MATCH(orders!$D195,products!$A$1:$A$49,0),MATCH(orders!L$1,products!$A$1:$G$1,0))</f>
        <v>14.85</v>
      </c>
      <c r="M195" s="6">
        <f>L195*E195</f>
        <v>44.55</v>
      </c>
      <c r="N195" t="str" cm="1">
        <f t="array" ref="N195">_xlfn.IFS( I195= "Rob", "Robusta", I195="Exc","Excelsa",I195="Ara","Arabica",I195="Lib", "Liberica")</f>
        <v>Excelsa</v>
      </c>
      <c r="O195" t="str" cm="1">
        <f t="array" ref="O195">_xlfn.IFS(J195="M", "Medium",J195="L","Light",J195="D","Dark")</f>
        <v>Light</v>
      </c>
    </row>
    <row r="196" spans="1:15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_xlfn.XLOOKUP(C196,customers!$A$2:$A$1001,customers!$B$2:$B$1001,,0)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8">
        <f>INDEX(products!$A$1:$G$49,MATCH(orders!$D196,products!$A$1:$A$49,0),MATCH(orders!K$1,products!$A$1:$G$1,0))</f>
        <v>0.5</v>
      </c>
      <c r="L196" s="6">
        <f>INDEX(products!$A$1:$G$49,MATCH(orders!$D196,products!$A$1:$A$49,0),MATCH(orders!L$1,products!$A$1:$G$1,0))</f>
        <v>7.29</v>
      </c>
      <c r="M196" s="6">
        <f>L196*E196</f>
        <v>36.450000000000003</v>
      </c>
      <c r="N196" t="str" cm="1">
        <f t="array" ref="N196">_xlfn.IFS( I196= "Rob", "Robusta", I196="Exc","Excelsa",I196="Ara","Arabica",I196="Lib", "Liberica")</f>
        <v>Excelsa</v>
      </c>
      <c r="O196" t="str" cm="1">
        <f t="array" ref="O196">_xlfn.IFS(J196="M", "Medium",J196="L","Light",J196="D","Dark")</f>
        <v>Dark</v>
      </c>
    </row>
    <row r="197" spans="1:15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_xlfn.XLOOKUP(C197,customers!$A$2:$A$1001,customers!$B$2:$B$1001,,0)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8">
        <f>INDEX(products!$A$1:$G$49,MATCH(orders!$D197,products!$A$1:$A$49,0),MATCH(orders!K$1,products!$A$1:$G$1,0))</f>
        <v>1</v>
      </c>
      <c r="L197" s="6">
        <f>INDEX(products!$A$1:$G$49,MATCH(orders!$D197,products!$A$1:$A$49,0),MATCH(orders!L$1,products!$A$1:$G$1,0))</f>
        <v>12.95</v>
      </c>
      <c r="M197" s="6">
        <f>L197*E197</f>
        <v>38.849999999999994</v>
      </c>
      <c r="N197" t="str" cm="1">
        <f t="array" ref="N197">_xlfn.IFS( I197= "Rob", "Robusta", I197="Exc","Excelsa",I197="Ara","Arabica",I197="Lib", "Liberica")</f>
        <v>Arabica</v>
      </c>
      <c r="O197" t="str" cm="1">
        <f t="array" ref="O197">_xlfn.IFS(J197="M", "Medium",J197="L","Light",J197="D","Dark")</f>
        <v>Light</v>
      </c>
    </row>
    <row r="198" spans="1:15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_xlfn.XLOOKUP(C198,customers!$A$2:$A$1001,customers!$B$2:$B$1001,,0)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8">
        <f>INDEX(products!$A$1:$G$49,MATCH(orders!$D198,products!$A$1:$A$49,0),MATCH(orders!K$1,products!$A$1:$G$1,0))</f>
        <v>0.5</v>
      </c>
      <c r="L198" s="6">
        <f>INDEX(products!$A$1:$G$49,MATCH(orders!$D198,products!$A$1:$A$49,0),MATCH(orders!L$1,products!$A$1:$G$1,0))</f>
        <v>8.91</v>
      </c>
      <c r="M198" s="6">
        <f>L198*E198</f>
        <v>53.46</v>
      </c>
      <c r="N198" t="str" cm="1">
        <f t="array" ref="N198">_xlfn.IFS( I198= "Rob", "Robusta", I198="Exc","Excelsa",I198="Ara","Arabica",I198="Lib", "Liberica")</f>
        <v>Excelsa</v>
      </c>
      <c r="O198" t="str" cm="1">
        <f t="array" ref="O198">_xlfn.IFS(J198="M", "Medium",J198="L","Light",J198="D","Dark")</f>
        <v>Light</v>
      </c>
    </row>
    <row r="199" spans="1:15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_xlfn.XLOOKUP(C199,customers!$A$2:$A$1001,customers!$B$2:$B$1001,,0)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8">
        <f>INDEX(products!$A$1:$G$49,MATCH(orders!$D199,products!$A$1:$A$49,0),MATCH(orders!K$1,products!$A$1:$G$1,0))</f>
        <v>2.5</v>
      </c>
      <c r="L199" s="6">
        <f>INDEX(products!$A$1:$G$49,MATCH(orders!$D199,products!$A$1:$A$49,0),MATCH(orders!L$1,products!$A$1:$G$1,0))</f>
        <v>29.784999999999997</v>
      </c>
      <c r="M199" s="6">
        <f>L199*E199</f>
        <v>59.569999999999993</v>
      </c>
      <c r="N199" t="str" cm="1">
        <f t="array" ref="N199">_xlfn.IFS( I199= "Rob", "Robusta", I199="Exc","Excelsa",I199="Ara","Arabica",I199="Lib", "Liberica")</f>
        <v>Liberica</v>
      </c>
      <c r="O199" t="str" cm="1">
        <f t="array" ref="O199">_xlfn.IFS(J199="M", "Medium",J199="L","Light",J199="D","Dark")</f>
        <v>Dark</v>
      </c>
    </row>
    <row r="200" spans="1:15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_xlfn.XLOOKUP(C200,customers!$A$2:$A$1001,customers!$B$2:$B$1001,,0)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8">
        <f>INDEX(products!$A$1:$G$49,MATCH(orders!$D200,products!$A$1:$A$49,0),MATCH(orders!K$1,products!$A$1:$G$1,0))</f>
        <v>2.5</v>
      </c>
      <c r="L200" s="6">
        <f>INDEX(products!$A$1:$G$49,MATCH(orders!$D200,products!$A$1:$A$49,0),MATCH(orders!L$1,products!$A$1:$G$1,0))</f>
        <v>29.784999999999997</v>
      </c>
      <c r="M200" s="6">
        <f>L200*E200</f>
        <v>89.35499999999999</v>
      </c>
      <c r="N200" t="str" cm="1">
        <f t="array" ref="N200">_xlfn.IFS( I200= "Rob", "Robusta", I200="Exc","Excelsa",I200="Ara","Arabica",I200="Lib", "Liberica")</f>
        <v>Liberica</v>
      </c>
      <c r="O200" t="str" cm="1">
        <f t="array" ref="O200">_xlfn.IFS(J200="M", "Medium",J200="L","Light",J200="D","Dark")</f>
        <v>Dark</v>
      </c>
    </row>
    <row r="201" spans="1:15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_xlfn.XLOOKUP(C201,customers!$A$2:$A$1001,customers!$B$2:$B$1001,,0)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8">
        <f>INDEX(products!$A$1:$G$49,MATCH(orders!$D201,products!$A$1:$A$49,0),MATCH(orders!K$1,products!$A$1:$G$1,0))</f>
        <v>0.5</v>
      </c>
      <c r="L201" s="6">
        <f>INDEX(products!$A$1:$G$49,MATCH(orders!$D201,products!$A$1:$A$49,0),MATCH(orders!L$1,products!$A$1:$G$1,0))</f>
        <v>9.51</v>
      </c>
      <c r="M201" s="6">
        <f>L201*E201</f>
        <v>38.04</v>
      </c>
      <c r="N201" t="str" cm="1">
        <f t="array" ref="N201">_xlfn.IFS( I201= "Rob", "Robusta", I201="Exc","Excelsa",I201="Ara","Arabica",I201="Lib", "Liberica")</f>
        <v>Liberica</v>
      </c>
      <c r="O201" t="str" cm="1">
        <f t="array" ref="O201">_xlfn.IFS(J201="M", "Medium",J201="L","Light",J201="D","Dark")</f>
        <v>Light</v>
      </c>
    </row>
    <row r="202" spans="1:15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_xlfn.XLOOKUP(C202,customers!$A$2:$A$1001,customers!$B$2:$B$1001,,0)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8">
        <f>INDEX(products!$A$1:$G$49,MATCH(orders!$D202,products!$A$1:$A$49,0),MATCH(orders!K$1,products!$A$1:$G$1,0))</f>
        <v>1</v>
      </c>
      <c r="L202" s="6">
        <f>INDEX(products!$A$1:$G$49,MATCH(orders!$D202,products!$A$1:$A$49,0),MATCH(orders!L$1,products!$A$1:$G$1,0))</f>
        <v>13.75</v>
      </c>
      <c r="M202" s="6">
        <f>L202*E202</f>
        <v>41.25</v>
      </c>
      <c r="N202" t="str" cm="1">
        <f t="array" ref="N202">_xlfn.IFS( I202= "Rob", "Robusta", I202="Exc","Excelsa",I202="Ara","Arabica",I202="Lib", "Liberica")</f>
        <v>Excelsa</v>
      </c>
      <c r="O202" t="str" cm="1">
        <f t="array" ref="O202">_xlfn.IFS(J202="M", "Medium",J202="L","Light",J202="D","Dark")</f>
        <v>Medium</v>
      </c>
    </row>
    <row r="203" spans="1:15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_xlfn.XLOOKUP(C203,customers!$A$2:$A$1001,customers!$B$2:$B$1001,,0)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8">
        <f>INDEX(products!$A$1:$G$49,MATCH(orders!$D203,products!$A$1:$A$49,0),MATCH(orders!K$1,products!$A$1:$G$1,0))</f>
        <v>0.5</v>
      </c>
      <c r="L203" s="6">
        <f>INDEX(products!$A$1:$G$49,MATCH(orders!$D203,products!$A$1:$A$49,0),MATCH(orders!L$1,products!$A$1:$G$1,0))</f>
        <v>9.51</v>
      </c>
      <c r="M203" s="6">
        <f>L203*E203</f>
        <v>57.06</v>
      </c>
      <c r="N203" t="str" cm="1">
        <f t="array" ref="N203">_xlfn.IFS( I203= "Rob", "Robusta", I203="Exc","Excelsa",I203="Ara","Arabica",I203="Lib", "Liberica")</f>
        <v>Liberica</v>
      </c>
      <c r="O203" t="str" cm="1">
        <f t="array" ref="O203">_xlfn.IFS(J203="M", "Medium",J203="L","Light",J203="D","Dark")</f>
        <v>Light</v>
      </c>
    </row>
    <row r="204" spans="1:15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_xlfn.XLOOKUP(C204,customers!$A$2:$A$1001,customers!$B$2:$B$1001,,0)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8">
        <f>INDEX(products!$A$1:$G$49,MATCH(orders!$D204,products!$A$1:$A$49,0),MATCH(orders!K$1,products!$A$1:$G$1,0))</f>
        <v>2.5</v>
      </c>
      <c r="L204" s="6">
        <f>INDEX(products!$A$1:$G$49,MATCH(orders!$D204,products!$A$1:$A$49,0),MATCH(orders!L$1,products!$A$1:$G$1,0))</f>
        <v>29.784999999999997</v>
      </c>
      <c r="M204" s="6">
        <f>L204*E204</f>
        <v>178.70999999999998</v>
      </c>
      <c r="N204" t="str" cm="1">
        <f t="array" ref="N204">_xlfn.IFS( I204= "Rob", "Robusta", I204="Exc","Excelsa",I204="Ara","Arabica",I204="Lib", "Liberica")</f>
        <v>Liberica</v>
      </c>
      <c r="O204" t="str" cm="1">
        <f t="array" ref="O204">_xlfn.IFS(J204="M", "Medium",J204="L","Light",J204="D","Dark")</f>
        <v>Dark</v>
      </c>
    </row>
    <row r="205" spans="1:15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_xlfn.XLOOKUP(C205,customers!$A$2:$A$1001,customers!$B$2:$B$1001,,0)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8">
        <f>INDEX(products!$A$1:$G$49,MATCH(orders!$D205,products!$A$1:$A$49,0),MATCH(orders!K$1,products!$A$1:$G$1,0))</f>
        <v>0.2</v>
      </c>
      <c r="L205" s="6">
        <f>INDEX(products!$A$1:$G$49,MATCH(orders!$D205,products!$A$1:$A$49,0),MATCH(orders!L$1,products!$A$1:$G$1,0))</f>
        <v>4.7549999999999999</v>
      </c>
      <c r="M205" s="6">
        <f>L205*E205</f>
        <v>4.7549999999999999</v>
      </c>
      <c r="N205" t="str" cm="1">
        <f t="array" ref="N205">_xlfn.IFS( I205= "Rob", "Robusta", I205="Exc","Excelsa",I205="Ara","Arabica",I205="Lib", "Liberica")</f>
        <v>Liberica</v>
      </c>
      <c r="O205" t="str" cm="1">
        <f t="array" ref="O205">_xlfn.IFS(J205="M", "Medium",J205="L","Light",J205="D","Dark")</f>
        <v>Light</v>
      </c>
    </row>
    <row r="206" spans="1:15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_xlfn.XLOOKUP(C206,customers!$A$2:$A$1001,customers!$B$2:$B$1001,,0)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8">
        <f>INDEX(products!$A$1:$G$49,MATCH(orders!$D206,products!$A$1:$A$49,0),MATCH(orders!K$1,products!$A$1:$G$1,0))</f>
        <v>1</v>
      </c>
      <c r="L206" s="6">
        <f>INDEX(products!$A$1:$G$49,MATCH(orders!$D206,products!$A$1:$A$49,0),MATCH(orders!L$1,products!$A$1:$G$1,0))</f>
        <v>13.75</v>
      </c>
      <c r="M206" s="6">
        <f>L206*E206</f>
        <v>82.5</v>
      </c>
      <c r="N206" t="str" cm="1">
        <f t="array" ref="N206">_xlfn.IFS( I206= "Rob", "Robusta", I206="Exc","Excelsa",I206="Ara","Arabica",I206="Lib", "Liberica")</f>
        <v>Excelsa</v>
      </c>
      <c r="O206" t="str" cm="1">
        <f t="array" ref="O206">_xlfn.IFS(J206="M", "Medium",J206="L","Light",J206="D","Dark")</f>
        <v>Medium</v>
      </c>
    </row>
    <row r="207" spans="1:15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_xlfn.XLOOKUP(C207,customers!$A$2:$A$1001,customers!$B$2:$B$1001,,0)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8">
        <f>INDEX(products!$A$1:$G$49,MATCH(orders!$D207,products!$A$1:$A$49,0),MATCH(orders!K$1,products!$A$1:$G$1,0))</f>
        <v>0.2</v>
      </c>
      <c r="L207" s="6">
        <f>INDEX(products!$A$1:$G$49,MATCH(orders!$D207,products!$A$1:$A$49,0),MATCH(orders!L$1,products!$A$1:$G$1,0))</f>
        <v>2.6849999999999996</v>
      </c>
      <c r="M207" s="6">
        <f>L207*E207</f>
        <v>8.0549999999999997</v>
      </c>
      <c r="N207" t="str" cm="1">
        <f t="array" ref="N207">_xlfn.IFS( I207= "Rob", "Robusta", I207="Exc","Excelsa",I207="Ara","Arabica",I207="Lib", "Liberica")</f>
        <v>Robusta</v>
      </c>
      <c r="O207" t="str" cm="1">
        <f t="array" ref="O207">_xlfn.IFS(J207="M", "Medium",J207="L","Light",J207="D","Dark")</f>
        <v>Dark</v>
      </c>
    </row>
    <row r="208" spans="1:15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_xlfn.XLOOKUP(C208,customers!$A$2:$A$1001,customers!$B$2:$B$1001,,0)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8">
        <f>INDEX(products!$A$1:$G$49,MATCH(orders!$D208,products!$A$1:$A$49,0),MATCH(orders!K$1,products!$A$1:$G$1,0))</f>
        <v>1</v>
      </c>
      <c r="L208" s="6">
        <f>INDEX(products!$A$1:$G$49,MATCH(orders!$D208,products!$A$1:$A$49,0),MATCH(orders!L$1,products!$A$1:$G$1,0))</f>
        <v>11.25</v>
      </c>
      <c r="M208" s="6">
        <f>L208*E208</f>
        <v>22.5</v>
      </c>
      <c r="N208" t="str" cm="1">
        <f t="array" ref="N208">_xlfn.IFS( I208= "Rob", "Robusta", I208="Exc","Excelsa",I208="Ara","Arabica",I208="Lib", "Liberica")</f>
        <v>Arabica</v>
      </c>
      <c r="O208" t="str" cm="1">
        <f t="array" ref="O208">_xlfn.IFS(J208="M", "Medium",J208="L","Light",J208="D","Dark")</f>
        <v>Medium</v>
      </c>
    </row>
    <row r="209" spans="1:15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_xlfn.XLOOKUP(C209,customers!$A$2:$A$1001,customers!$B$2:$B$1001,,0)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8">
        <f>INDEX(products!$A$1:$G$49,MATCH(orders!$D209,products!$A$1:$A$49,0),MATCH(orders!K$1,products!$A$1:$G$1,0))</f>
        <v>0.5</v>
      </c>
      <c r="L209" s="6">
        <f>INDEX(products!$A$1:$G$49,MATCH(orders!$D209,products!$A$1:$A$49,0),MATCH(orders!L$1,products!$A$1:$G$1,0))</f>
        <v>6.75</v>
      </c>
      <c r="M209" s="6">
        <f>L209*E209</f>
        <v>40.5</v>
      </c>
      <c r="N209" t="str" cm="1">
        <f t="array" ref="N209">_xlfn.IFS( I209= "Rob", "Robusta", I209="Exc","Excelsa",I209="Ara","Arabica",I209="Lib", "Liberica")</f>
        <v>Arabica</v>
      </c>
      <c r="O209" t="str" cm="1">
        <f t="array" ref="O209">_xlfn.IFS(J209="M", "Medium",J209="L","Light",J209="D","Dark")</f>
        <v>Medium</v>
      </c>
    </row>
    <row r="210" spans="1:15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_xlfn.XLOOKUP(C210,customers!$A$2:$A$1001,customers!$B$2:$B$1001,,0)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8">
        <f>INDEX(products!$A$1:$G$49,MATCH(orders!$D210,products!$A$1:$A$49,0),MATCH(orders!K$1,products!$A$1:$G$1,0))</f>
        <v>0.5</v>
      </c>
      <c r="L210" s="6">
        <f>INDEX(products!$A$1:$G$49,MATCH(orders!$D210,products!$A$1:$A$49,0),MATCH(orders!L$1,products!$A$1:$G$1,0))</f>
        <v>7.29</v>
      </c>
      <c r="M210" s="6">
        <f>L210*E210</f>
        <v>29.16</v>
      </c>
      <c r="N210" t="str" cm="1">
        <f t="array" ref="N210">_xlfn.IFS( I210= "Rob", "Robusta", I210="Exc","Excelsa",I210="Ara","Arabica",I210="Lib", "Liberica")</f>
        <v>Excelsa</v>
      </c>
      <c r="O210" t="str" cm="1">
        <f t="array" ref="O210">_xlfn.IFS(J210="M", "Medium",J210="L","Light",J210="D","Dark")</f>
        <v>Dark</v>
      </c>
    </row>
    <row r="211" spans="1:15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_xlfn.XLOOKUP(C211,customers!$A$2:$A$1001,customers!$B$2:$B$1001,,0)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8">
        <f>INDEX(products!$A$1:$G$49,MATCH(orders!$D211,products!$A$1:$A$49,0),MATCH(orders!K$1,products!$A$1:$G$1,0))</f>
        <v>0.5</v>
      </c>
      <c r="L211" s="6">
        <f>INDEX(products!$A$1:$G$49,MATCH(orders!$D211,products!$A$1:$A$49,0),MATCH(orders!L$1,products!$A$1:$G$1,0))</f>
        <v>6.75</v>
      </c>
      <c r="M211" s="6">
        <f>L211*E211</f>
        <v>6.75</v>
      </c>
      <c r="N211" t="str" cm="1">
        <f t="array" ref="N211">_xlfn.IFS( I211= "Rob", "Robusta", I211="Exc","Excelsa",I211="Ara","Arabica",I211="Lib", "Liberica")</f>
        <v>Arabica</v>
      </c>
      <c r="O211" t="str" cm="1">
        <f t="array" ref="O211">_xlfn.IFS(J211="M", "Medium",J211="L","Light",J211="D","Dark")</f>
        <v>Medium</v>
      </c>
    </row>
    <row r="212" spans="1:15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_xlfn.XLOOKUP(C212,customers!$A$2:$A$1001,customers!$B$2:$B$1001,,0)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8">
        <f>INDEX(products!$A$1:$G$49,MATCH(orders!$D212,products!$A$1:$A$49,0),MATCH(orders!K$1,products!$A$1:$G$1,0))</f>
        <v>1</v>
      </c>
      <c r="L212" s="6">
        <f>INDEX(products!$A$1:$G$49,MATCH(orders!$D212,products!$A$1:$A$49,0),MATCH(orders!L$1,products!$A$1:$G$1,0))</f>
        <v>12.95</v>
      </c>
      <c r="M212" s="6">
        <f>L212*E212</f>
        <v>51.8</v>
      </c>
      <c r="N212" t="str" cm="1">
        <f t="array" ref="N212">_xlfn.IFS( I212= "Rob", "Robusta", I212="Exc","Excelsa",I212="Ara","Arabica",I212="Lib", "Liberica")</f>
        <v>Liberica</v>
      </c>
      <c r="O212" t="str" cm="1">
        <f t="array" ref="O212">_xlfn.IFS(J212="M", "Medium",J212="L","Light",J212="D","Dark")</f>
        <v>Dark</v>
      </c>
    </row>
    <row r="213" spans="1:15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_xlfn.XLOOKUP(C213,customers!$A$2:$A$1001,customers!$B$2:$B$1001,,0)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8">
        <f>INDEX(products!$A$1:$G$49,MATCH(orders!$D213,products!$A$1:$A$49,0),MATCH(orders!K$1,products!$A$1:$G$1,0))</f>
        <v>0.5</v>
      </c>
      <c r="L213" s="6">
        <f>INDEX(products!$A$1:$G$49,MATCH(orders!$D213,products!$A$1:$A$49,0),MATCH(orders!L$1,products!$A$1:$G$1,0))</f>
        <v>8.91</v>
      </c>
      <c r="M213" s="6">
        <f>L213*E213</f>
        <v>53.46</v>
      </c>
      <c r="N213" t="str" cm="1">
        <f t="array" ref="N213">_xlfn.IFS( I213= "Rob", "Robusta", I213="Exc","Excelsa",I213="Ara","Arabica",I213="Lib", "Liberica")</f>
        <v>Excelsa</v>
      </c>
      <c r="O213" t="str" cm="1">
        <f t="array" ref="O213">_xlfn.IFS(J213="M", "Medium",J213="L","Light",J213="D","Dark")</f>
        <v>Light</v>
      </c>
    </row>
    <row r="214" spans="1:15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_xlfn.XLOOKUP(C214,customers!$A$2:$A$1001,customers!$B$2:$B$1001,,0)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8">
        <f>INDEX(products!$A$1:$G$49,MATCH(orders!$D214,products!$A$1:$A$49,0),MATCH(orders!K$1,products!$A$1:$G$1,0))</f>
        <v>0.2</v>
      </c>
      <c r="L214" s="6">
        <f>INDEX(products!$A$1:$G$49,MATCH(orders!$D214,products!$A$1:$A$49,0),MATCH(orders!L$1,products!$A$1:$G$1,0))</f>
        <v>3.645</v>
      </c>
      <c r="M214" s="6">
        <f>L214*E214</f>
        <v>14.58</v>
      </c>
      <c r="N214" t="str" cm="1">
        <f t="array" ref="N214">_xlfn.IFS( I214= "Rob", "Robusta", I214="Exc","Excelsa",I214="Ara","Arabica",I214="Lib", "Liberica")</f>
        <v>Excelsa</v>
      </c>
      <c r="O214" t="str" cm="1">
        <f t="array" ref="O214">_xlfn.IFS(J214="M", "Medium",J214="L","Light",J214="D","Dark")</f>
        <v>Dark</v>
      </c>
    </row>
    <row r="215" spans="1:15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_xlfn.XLOOKUP(C215,customers!$A$2:$A$1001,customers!$B$2:$B$1001,,0)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8">
        <f>INDEX(products!$A$1:$G$49,MATCH(orders!$D215,products!$A$1:$A$49,0),MATCH(orders!K$1,products!$A$1:$G$1,0))</f>
        <v>2.5</v>
      </c>
      <c r="L215" s="6">
        <f>INDEX(products!$A$1:$G$49,MATCH(orders!$D215,products!$A$1:$A$49,0),MATCH(orders!L$1,products!$A$1:$G$1,0))</f>
        <v>20.584999999999997</v>
      </c>
      <c r="M215" s="6">
        <f>L215*E215</f>
        <v>20.584999999999997</v>
      </c>
      <c r="N215" t="str" cm="1">
        <f t="array" ref="N215">_xlfn.IFS( I215= "Rob", "Robusta", I215="Exc","Excelsa",I215="Ara","Arabica",I215="Lib", "Liberica")</f>
        <v>Robusta</v>
      </c>
      <c r="O215" t="str" cm="1">
        <f t="array" ref="O215">_xlfn.IFS(J215="M", "Medium",J215="L","Light",J215="D","Dark")</f>
        <v>Dark</v>
      </c>
    </row>
    <row r="216" spans="1:15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_xlfn.XLOOKUP(C216,customers!$A$2:$A$1001,customers!$B$2:$B$1001,,0)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8">
        <f>INDEX(products!$A$1:$G$49,MATCH(orders!$D216,products!$A$1:$A$49,0),MATCH(orders!K$1,products!$A$1:$G$1,0))</f>
        <v>1</v>
      </c>
      <c r="L216" s="6">
        <f>INDEX(products!$A$1:$G$49,MATCH(orders!$D216,products!$A$1:$A$49,0),MATCH(orders!L$1,products!$A$1:$G$1,0))</f>
        <v>15.85</v>
      </c>
      <c r="M216" s="6">
        <f>L216*E216</f>
        <v>31.7</v>
      </c>
      <c r="N216" t="str" cm="1">
        <f t="array" ref="N216">_xlfn.IFS( I216= "Rob", "Robusta", I216="Exc","Excelsa",I216="Ara","Arabica",I216="Lib", "Liberica")</f>
        <v>Liberica</v>
      </c>
      <c r="O216" t="str" cm="1">
        <f t="array" ref="O216">_xlfn.IFS(J216="M", "Medium",J216="L","Light",J216="D","Dark")</f>
        <v>Light</v>
      </c>
    </row>
    <row r="217" spans="1:15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_xlfn.XLOOKUP(C217,customers!$A$2:$A$1001,customers!$B$2:$B$1001,,0)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8">
        <f>INDEX(products!$A$1:$G$49,MATCH(orders!$D217,products!$A$1:$A$49,0),MATCH(orders!K$1,products!$A$1:$G$1,0))</f>
        <v>0.2</v>
      </c>
      <c r="L217" s="6">
        <f>INDEX(products!$A$1:$G$49,MATCH(orders!$D217,products!$A$1:$A$49,0),MATCH(orders!L$1,products!$A$1:$G$1,0))</f>
        <v>3.8849999999999998</v>
      </c>
      <c r="M217" s="6">
        <f>L217*E217</f>
        <v>23.31</v>
      </c>
      <c r="N217" t="str" cm="1">
        <f t="array" ref="N217">_xlfn.IFS( I217= "Rob", "Robusta", I217="Exc","Excelsa",I217="Ara","Arabica",I217="Lib", "Liberica")</f>
        <v>Liberica</v>
      </c>
      <c r="O217" t="str" cm="1">
        <f t="array" ref="O217">_xlfn.IFS(J217="M", "Medium",J217="L","Light",J217="D","Dark")</f>
        <v>Dark</v>
      </c>
    </row>
    <row r="218" spans="1:15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_xlfn.XLOOKUP(C218,customers!$A$2:$A$1001,customers!$B$2:$B$1001,,0)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8">
        <f>INDEX(products!$A$1:$G$49,MATCH(orders!$D218,products!$A$1:$A$49,0),MATCH(orders!K$1,products!$A$1:$G$1,0))</f>
        <v>1</v>
      </c>
      <c r="L218" s="6">
        <f>INDEX(products!$A$1:$G$49,MATCH(orders!$D218,products!$A$1:$A$49,0),MATCH(orders!L$1,products!$A$1:$G$1,0))</f>
        <v>14.55</v>
      </c>
      <c r="M218" s="6">
        <f>L218*E218</f>
        <v>58.2</v>
      </c>
      <c r="N218" t="str" cm="1">
        <f t="array" ref="N218">_xlfn.IFS( I218= "Rob", "Robusta", I218="Exc","Excelsa",I218="Ara","Arabica",I218="Lib", "Liberica")</f>
        <v>Liberica</v>
      </c>
      <c r="O218" t="str" cm="1">
        <f t="array" ref="O218">_xlfn.IFS(J218="M", "Medium",J218="L","Light",J218="D","Dark")</f>
        <v>Medium</v>
      </c>
    </row>
    <row r="219" spans="1:15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_xlfn.XLOOKUP(C219,customers!$A$2:$A$1001,customers!$B$2:$B$1001,,0)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8">
        <f>INDEX(products!$A$1:$G$49,MATCH(orders!$D219,products!$A$1:$A$49,0),MATCH(orders!K$1,products!$A$1:$G$1,0))</f>
        <v>0.5</v>
      </c>
      <c r="L219" s="6">
        <f>INDEX(products!$A$1:$G$49,MATCH(orders!$D219,products!$A$1:$A$49,0),MATCH(orders!L$1,products!$A$1:$G$1,0))</f>
        <v>8.91</v>
      </c>
      <c r="M219" s="6">
        <f>L219*E219</f>
        <v>35.64</v>
      </c>
      <c r="N219" t="str" cm="1">
        <f t="array" ref="N219">_xlfn.IFS( I219= "Rob", "Robusta", I219="Exc","Excelsa",I219="Ara","Arabica",I219="Lib", "Liberica")</f>
        <v>Excelsa</v>
      </c>
      <c r="O219" t="str" cm="1">
        <f t="array" ref="O219">_xlfn.IFS(J219="M", "Medium",J219="L","Light",J219="D","Dark")</f>
        <v>Light</v>
      </c>
    </row>
    <row r="220" spans="1:15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_xlfn.XLOOKUP(C220,customers!$A$2:$A$1001,customers!$B$2:$B$1001,,0)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8">
        <f>INDEX(products!$A$1:$G$49,MATCH(orders!$D220,products!$A$1:$A$49,0),MATCH(orders!K$1,products!$A$1:$G$1,0))</f>
        <v>1</v>
      </c>
      <c r="L220" s="6">
        <f>INDEX(products!$A$1:$G$49,MATCH(orders!$D220,products!$A$1:$A$49,0),MATCH(orders!L$1,products!$A$1:$G$1,0))</f>
        <v>11.25</v>
      </c>
      <c r="M220" s="6">
        <f>L220*E220</f>
        <v>56.25</v>
      </c>
      <c r="N220" t="str" cm="1">
        <f t="array" ref="N220">_xlfn.IFS( I220= "Rob", "Robusta", I220="Exc","Excelsa",I220="Ara","Arabica",I220="Lib", "Liberica")</f>
        <v>Arabica</v>
      </c>
      <c r="O220" t="str" cm="1">
        <f t="array" ref="O220">_xlfn.IFS(J220="M", "Medium",J220="L","Light",J220="D","Dark")</f>
        <v>Medium</v>
      </c>
    </row>
    <row r="221" spans="1:15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_xlfn.XLOOKUP(C221,customers!$A$2:$A$1001,customers!$B$2:$B$1001,,0)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8">
        <f>INDEX(products!$A$1:$G$49,MATCH(orders!$D221,products!$A$1:$A$49,0),MATCH(orders!K$1,products!$A$1:$G$1,0))</f>
        <v>0.2</v>
      </c>
      <c r="L221" s="6">
        <f>INDEX(products!$A$1:$G$49,MATCH(orders!$D221,products!$A$1:$A$49,0),MATCH(orders!L$1,products!$A$1:$G$1,0))</f>
        <v>3.5849999999999995</v>
      </c>
      <c r="M221" s="6">
        <f>L221*E221</f>
        <v>10.754999999999999</v>
      </c>
      <c r="N221" t="str" cm="1">
        <f t="array" ref="N221">_xlfn.IFS( I221= "Rob", "Robusta", I221="Exc","Excelsa",I221="Ara","Arabica",I221="Lib", "Liberica")</f>
        <v>Robusta</v>
      </c>
      <c r="O221" t="str" cm="1">
        <f t="array" ref="O221">_xlfn.IFS(J221="M", "Medium",J221="L","Light",J221="D","Dark")</f>
        <v>Light</v>
      </c>
    </row>
    <row r="222" spans="1:15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_xlfn.XLOOKUP(C222,customers!$A$2:$A$1001,customers!$B$2:$B$1001,,0)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8">
        <f>INDEX(products!$A$1:$G$49,MATCH(orders!$D222,products!$A$1:$A$49,0),MATCH(orders!K$1,products!$A$1:$G$1,0))</f>
        <v>0.2</v>
      </c>
      <c r="L222" s="6">
        <f>INDEX(products!$A$1:$G$49,MATCH(orders!$D222,products!$A$1:$A$49,0),MATCH(orders!L$1,products!$A$1:$G$1,0))</f>
        <v>2.9849999999999999</v>
      </c>
      <c r="M222" s="6">
        <f>L222*E222</f>
        <v>14.924999999999999</v>
      </c>
      <c r="N222" t="str" cm="1">
        <f t="array" ref="N222">_xlfn.IFS( I222= "Rob", "Robusta", I222="Exc","Excelsa",I222="Ara","Arabica",I222="Lib", "Liberica")</f>
        <v>Robusta</v>
      </c>
      <c r="O222" t="str" cm="1">
        <f t="array" ref="O222">_xlfn.IFS(J222="M", "Medium",J222="L","Light",J222="D","Dark")</f>
        <v>Medium</v>
      </c>
    </row>
    <row r="223" spans="1:15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_xlfn.XLOOKUP(C223,customers!$A$2:$A$1001,customers!$B$2:$B$1001,,0)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8">
        <f>INDEX(products!$A$1:$G$49,MATCH(orders!$D223,products!$A$1:$A$49,0),MATCH(orders!K$1,products!$A$1:$G$1,0))</f>
        <v>1</v>
      </c>
      <c r="L223" s="6">
        <f>INDEX(products!$A$1:$G$49,MATCH(orders!$D223,products!$A$1:$A$49,0),MATCH(orders!L$1,products!$A$1:$G$1,0))</f>
        <v>12.95</v>
      </c>
      <c r="M223" s="6">
        <f>L223*E223</f>
        <v>77.699999999999989</v>
      </c>
      <c r="N223" t="str" cm="1">
        <f t="array" ref="N223">_xlfn.IFS( I223= "Rob", "Robusta", I223="Exc","Excelsa",I223="Ara","Arabica",I223="Lib", "Liberica")</f>
        <v>Arabica</v>
      </c>
      <c r="O223" t="str" cm="1">
        <f t="array" ref="O223">_xlfn.IFS(J223="M", "Medium",J223="L","Light",J223="D","Dark")</f>
        <v>Light</v>
      </c>
    </row>
    <row r="224" spans="1:15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_xlfn.XLOOKUP(C224,customers!$A$2:$A$1001,customers!$B$2:$B$1001,,0)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8">
        <f>INDEX(products!$A$1:$G$49,MATCH(orders!$D224,products!$A$1:$A$49,0),MATCH(orders!K$1,products!$A$1:$G$1,0))</f>
        <v>0.5</v>
      </c>
      <c r="L224" s="6">
        <f>INDEX(products!$A$1:$G$49,MATCH(orders!$D224,products!$A$1:$A$49,0),MATCH(orders!L$1,products!$A$1:$G$1,0))</f>
        <v>7.77</v>
      </c>
      <c r="M224" s="6">
        <f>L224*E224</f>
        <v>23.31</v>
      </c>
      <c r="N224" t="str" cm="1">
        <f t="array" ref="N224">_xlfn.IFS( I224= "Rob", "Robusta", I224="Exc","Excelsa",I224="Ara","Arabica",I224="Lib", "Liberica")</f>
        <v>Liberica</v>
      </c>
      <c r="O224" t="str" cm="1">
        <f t="array" ref="O224">_xlfn.IFS(J224="M", "Medium",J224="L","Light",J224="D","Dark")</f>
        <v>Dark</v>
      </c>
    </row>
    <row r="225" spans="1:15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_xlfn.XLOOKUP(C225,customers!$A$2:$A$1001,customers!$B$2:$B$1001,,0)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8">
        <f>INDEX(products!$A$1:$G$49,MATCH(orders!$D225,products!$A$1:$A$49,0),MATCH(orders!K$1,products!$A$1:$G$1,0))</f>
        <v>1</v>
      </c>
      <c r="L225" s="6">
        <f>INDEX(products!$A$1:$G$49,MATCH(orders!$D225,products!$A$1:$A$49,0),MATCH(orders!L$1,products!$A$1:$G$1,0))</f>
        <v>14.85</v>
      </c>
      <c r="M225" s="6">
        <f>L225*E225</f>
        <v>59.4</v>
      </c>
      <c r="N225" t="str" cm="1">
        <f t="array" ref="N225">_xlfn.IFS( I225= "Rob", "Robusta", I225="Exc","Excelsa",I225="Ara","Arabica",I225="Lib", "Liberica")</f>
        <v>Excelsa</v>
      </c>
      <c r="O225" t="str" cm="1">
        <f t="array" ref="O225">_xlfn.IFS(J225="M", "Medium",J225="L","Light",J225="D","Dark")</f>
        <v>Light</v>
      </c>
    </row>
    <row r="226" spans="1:15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_xlfn.XLOOKUP(C226,customers!$A$2:$A$1001,customers!$B$2:$B$1001,,0)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8">
        <f>INDEX(products!$A$1:$G$49,MATCH(orders!$D226,products!$A$1:$A$49,0),MATCH(orders!K$1,products!$A$1:$G$1,0))</f>
        <v>2.5</v>
      </c>
      <c r="L226" s="6">
        <f>INDEX(products!$A$1:$G$49,MATCH(orders!$D226,products!$A$1:$A$49,0),MATCH(orders!L$1,products!$A$1:$G$1,0))</f>
        <v>29.784999999999997</v>
      </c>
      <c r="M226" s="6">
        <f>L226*E226</f>
        <v>119.13999999999999</v>
      </c>
      <c r="N226" t="str" cm="1">
        <f t="array" ref="N226">_xlfn.IFS( I226= "Rob", "Robusta", I226="Exc","Excelsa",I226="Ara","Arabica",I226="Lib", "Liberica")</f>
        <v>Liberica</v>
      </c>
      <c r="O226" t="str" cm="1">
        <f t="array" ref="O226">_xlfn.IFS(J226="M", "Medium",J226="L","Light",J226="D","Dark")</f>
        <v>Dark</v>
      </c>
    </row>
    <row r="227" spans="1:15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_xlfn.XLOOKUP(C227,customers!$A$2:$A$1001,customers!$B$2:$B$1001,,0)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8">
        <f>INDEX(products!$A$1:$G$49,MATCH(orders!$D227,products!$A$1:$A$49,0),MATCH(orders!K$1,products!$A$1:$G$1,0))</f>
        <v>0.2</v>
      </c>
      <c r="L227" s="6">
        <f>INDEX(products!$A$1:$G$49,MATCH(orders!$D227,products!$A$1:$A$49,0),MATCH(orders!L$1,products!$A$1:$G$1,0))</f>
        <v>3.5849999999999995</v>
      </c>
      <c r="M227" s="6">
        <f>L227*E227</f>
        <v>14.339999999999998</v>
      </c>
      <c r="N227" t="str" cm="1">
        <f t="array" ref="N227">_xlfn.IFS( I227= "Rob", "Robusta", I227="Exc","Excelsa",I227="Ara","Arabica",I227="Lib", "Liberica")</f>
        <v>Robusta</v>
      </c>
      <c r="O227" t="str" cm="1">
        <f t="array" ref="O227">_xlfn.IFS(J227="M", "Medium",J227="L","Light",J227="D","Dark")</f>
        <v>Light</v>
      </c>
    </row>
    <row r="228" spans="1:15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_xlfn.XLOOKUP(C228,customers!$A$2:$A$1001,customers!$B$2:$B$1001,,0)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8">
        <f>INDEX(products!$A$1:$G$49,MATCH(orders!$D228,products!$A$1:$A$49,0),MATCH(orders!K$1,products!$A$1:$G$1,0))</f>
        <v>2.5</v>
      </c>
      <c r="L228" s="6">
        <f>INDEX(products!$A$1:$G$49,MATCH(orders!$D228,products!$A$1:$A$49,0),MATCH(orders!L$1,products!$A$1:$G$1,0))</f>
        <v>25.874999999999996</v>
      </c>
      <c r="M228" s="6">
        <f>L228*E228</f>
        <v>129.37499999999997</v>
      </c>
      <c r="N228" t="str" cm="1">
        <f t="array" ref="N228">_xlfn.IFS( I228= "Rob", "Robusta", I228="Exc","Excelsa",I228="Ara","Arabica",I228="Lib", "Liberica")</f>
        <v>Arabica</v>
      </c>
      <c r="O228" t="str" cm="1">
        <f t="array" ref="O228">_xlfn.IFS(J228="M", "Medium",J228="L","Light",J228="D","Dark")</f>
        <v>Medium</v>
      </c>
    </row>
    <row r="229" spans="1:15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_xlfn.XLOOKUP(C229,customers!$A$2:$A$1001,customers!$B$2:$B$1001,,0)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8">
        <f>INDEX(products!$A$1:$G$49,MATCH(orders!$D229,products!$A$1:$A$49,0),MATCH(orders!K$1,products!$A$1:$G$1,0))</f>
        <v>0.2</v>
      </c>
      <c r="L229" s="6">
        <f>INDEX(products!$A$1:$G$49,MATCH(orders!$D229,products!$A$1:$A$49,0),MATCH(orders!L$1,products!$A$1:$G$1,0))</f>
        <v>2.6849999999999996</v>
      </c>
      <c r="M229" s="6">
        <f>L229*E229</f>
        <v>16.11</v>
      </c>
      <c r="N229" t="str" cm="1">
        <f t="array" ref="N229">_xlfn.IFS( I229= "Rob", "Robusta", I229="Exc","Excelsa",I229="Ara","Arabica",I229="Lib", "Liberica")</f>
        <v>Robusta</v>
      </c>
      <c r="O229" t="str" cm="1">
        <f t="array" ref="O229">_xlfn.IFS(J229="M", "Medium",J229="L","Light",J229="D","Dark")</f>
        <v>Dark</v>
      </c>
    </row>
    <row r="230" spans="1:15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_xlfn.XLOOKUP(C230,customers!$A$2:$A$1001,customers!$B$2:$B$1001,,0)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8">
        <f>INDEX(products!$A$1:$G$49,MATCH(orders!$D230,products!$A$1:$A$49,0),MATCH(orders!K$1,products!$A$1:$G$1,0))</f>
        <v>0.2</v>
      </c>
      <c r="L230" s="6">
        <f>INDEX(products!$A$1:$G$49,MATCH(orders!$D230,products!$A$1:$A$49,0),MATCH(orders!L$1,products!$A$1:$G$1,0))</f>
        <v>3.5849999999999995</v>
      </c>
      <c r="M230" s="6">
        <f>L230*E230</f>
        <v>17.924999999999997</v>
      </c>
      <c r="N230" t="str" cm="1">
        <f t="array" ref="N230">_xlfn.IFS( I230= "Rob", "Robusta", I230="Exc","Excelsa",I230="Ara","Arabica",I230="Lib", "Liberica")</f>
        <v>Robusta</v>
      </c>
      <c r="O230" t="str" cm="1">
        <f t="array" ref="O230">_xlfn.IFS(J230="M", "Medium",J230="L","Light",J230="D","Dark")</f>
        <v>Light</v>
      </c>
    </row>
    <row r="231" spans="1:15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_xlfn.XLOOKUP(C231,customers!$A$2:$A$1001,customers!$B$2:$B$1001,,0)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8">
        <f>INDEX(products!$A$1:$G$49,MATCH(orders!$D231,products!$A$1:$A$49,0),MATCH(orders!K$1,products!$A$1:$G$1,0))</f>
        <v>0.2</v>
      </c>
      <c r="L231" s="6">
        <f>INDEX(products!$A$1:$G$49,MATCH(orders!$D231,products!$A$1:$A$49,0),MATCH(orders!L$1,products!$A$1:$G$1,0))</f>
        <v>4.3650000000000002</v>
      </c>
      <c r="M231" s="6">
        <f>L231*E231</f>
        <v>8.73</v>
      </c>
      <c r="N231" t="str" cm="1">
        <f t="array" ref="N231">_xlfn.IFS( I231= "Rob", "Robusta", I231="Exc","Excelsa",I231="Ara","Arabica",I231="Lib", "Liberica")</f>
        <v>Liberica</v>
      </c>
      <c r="O231" t="str" cm="1">
        <f t="array" ref="O231">_xlfn.IFS(J231="M", "Medium",J231="L","Light",J231="D","Dark")</f>
        <v>Medium</v>
      </c>
    </row>
    <row r="232" spans="1:15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_xlfn.XLOOKUP(C232,customers!$A$2:$A$1001,customers!$B$2:$B$1001,,0)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8">
        <f>INDEX(products!$A$1:$G$49,MATCH(orders!$D232,products!$A$1:$A$49,0),MATCH(orders!K$1,products!$A$1:$G$1,0))</f>
        <v>2.5</v>
      </c>
      <c r="L232" s="6">
        <f>INDEX(products!$A$1:$G$49,MATCH(orders!$D232,products!$A$1:$A$49,0),MATCH(orders!L$1,products!$A$1:$G$1,0))</f>
        <v>25.874999999999996</v>
      </c>
      <c r="M232" s="6">
        <f>L232*E232</f>
        <v>51.749999999999993</v>
      </c>
      <c r="N232" t="str" cm="1">
        <f t="array" ref="N232">_xlfn.IFS( I232= "Rob", "Robusta", I232="Exc","Excelsa",I232="Ara","Arabica",I232="Lib", "Liberica")</f>
        <v>Arabica</v>
      </c>
      <c r="O232" t="str" cm="1">
        <f t="array" ref="O232">_xlfn.IFS(J232="M", "Medium",J232="L","Light",J232="D","Dark")</f>
        <v>Medium</v>
      </c>
    </row>
    <row r="233" spans="1:15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_xlfn.XLOOKUP(C233,customers!$A$2:$A$1001,customers!$B$2:$B$1001,,0)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8">
        <f>INDEX(products!$A$1:$G$49,MATCH(orders!$D233,products!$A$1:$A$49,0),MATCH(orders!K$1,products!$A$1:$G$1,0))</f>
        <v>0.2</v>
      </c>
      <c r="L233" s="6">
        <f>INDEX(products!$A$1:$G$49,MATCH(orders!$D233,products!$A$1:$A$49,0),MATCH(orders!L$1,products!$A$1:$G$1,0))</f>
        <v>4.3650000000000002</v>
      </c>
      <c r="M233" s="6">
        <f>L233*E233</f>
        <v>8.73</v>
      </c>
      <c r="N233" t="str" cm="1">
        <f t="array" ref="N233">_xlfn.IFS( I233= "Rob", "Robusta", I233="Exc","Excelsa",I233="Ara","Arabica",I233="Lib", "Liberica")</f>
        <v>Liberica</v>
      </c>
      <c r="O233" t="str" cm="1">
        <f t="array" ref="O233">_xlfn.IFS(J233="M", "Medium",J233="L","Light",J233="D","Dark")</f>
        <v>Medium</v>
      </c>
    </row>
    <row r="234" spans="1:15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_xlfn.XLOOKUP(C234,customers!$A$2:$A$1001,customers!$B$2:$B$1001,,0)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8">
        <f>INDEX(products!$A$1:$G$49,MATCH(orders!$D234,products!$A$1:$A$49,0),MATCH(orders!K$1,products!$A$1:$G$1,0))</f>
        <v>0.2</v>
      </c>
      <c r="L234" s="6">
        <f>INDEX(products!$A$1:$G$49,MATCH(orders!$D234,products!$A$1:$A$49,0),MATCH(orders!L$1,products!$A$1:$G$1,0))</f>
        <v>4.7549999999999999</v>
      </c>
      <c r="M234" s="6">
        <f>L234*E234</f>
        <v>23.774999999999999</v>
      </c>
      <c r="N234" t="str" cm="1">
        <f t="array" ref="N234">_xlfn.IFS( I234= "Rob", "Robusta", I234="Exc","Excelsa",I234="Ara","Arabica",I234="Lib", "Liberica")</f>
        <v>Liberica</v>
      </c>
      <c r="O234" t="str" cm="1">
        <f t="array" ref="O234">_xlfn.IFS(J234="M", "Medium",J234="L","Light",J234="D","Dark")</f>
        <v>Light</v>
      </c>
    </row>
    <row r="235" spans="1:15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_xlfn.XLOOKUP(C235,customers!$A$2:$A$1001,customers!$B$2:$B$1001,,0)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8">
        <f>INDEX(products!$A$1:$G$49,MATCH(orders!$D235,products!$A$1:$A$49,0),MATCH(orders!K$1,products!$A$1:$G$1,0))</f>
        <v>0.2</v>
      </c>
      <c r="L235" s="6">
        <f>INDEX(products!$A$1:$G$49,MATCH(orders!$D235,products!$A$1:$A$49,0),MATCH(orders!L$1,products!$A$1:$G$1,0))</f>
        <v>4.125</v>
      </c>
      <c r="M235" s="6">
        <f>L235*E235</f>
        <v>20.625</v>
      </c>
      <c r="N235" t="str" cm="1">
        <f t="array" ref="N235">_xlfn.IFS( I235= "Rob", "Robusta", I235="Exc","Excelsa",I235="Ara","Arabica",I235="Lib", "Liberica")</f>
        <v>Excelsa</v>
      </c>
      <c r="O235" t="str" cm="1">
        <f t="array" ref="O235">_xlfn.IFS(J235="M", "Medium",J235="L","Light",J235="D","Dark")</f>
        <v>Medium</v>
      </c>
    </row>
    <row r="236" spans="1:15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_xlfn.XLOOKUP(C236,customers!$A$2:$A$1001,customers!$B$2:$B$1001,,0)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8">
        <f>INDEX(products!$A$1:$G$49,MATCH(orders!$D236,products!$A$1:$A$49,0),MATCH(orders!K$1,products!$A$1:$G$1,0))</f>
        <v>2.5</v>
      </c>
      <c r="L236" s="6">
        <f>INDEX(products!$A$1:$G$49,MATCH(orders!$D236,products!$A$1:$A$49,0),MATCH(orders!L$1,products!$A$1:$G$1,0))</f>
        <v>36.454999999999998</v>
      </c>
      <c r="M236" s="6">
        <f>L236*E236</f>
        <v>36.454999999999998</v>
      </c>
      <c r="N236" t="str" cm="1">
        <f t="array" ref="N236">_xlfn.IFS( I236= "Rob", "Robusta", I236="Exc","Excelsa",I236="Ara","Arabica",I236="Lib", "Liberica")</f>
        <v>Liberica</v>
      </c>
      <c r="O236" t="str" cm="1">
        <f t="array" ref="O236">_xlfn.IFS(J236="M", "Medium",J236="L","Light",J236="D","Dark")</f>
        <v>Light</v>
      </c>
    </row>
    <row r="237" spans="1:15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_xlfn.XLOOKUP(C237,customers!$A$2:$A$1001,customers!$B$2:$B$1001,,0)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8">
        <f>INDEX(products!$A$1:$G$49,MATCH(orders!$D237,products!$A$1:$A$49,0),MATCH(orders!K$1,products!$A$1:$G$1,0))</f>
        <v>2.5</v>
      </c>
      <c r="L237" s="6">
        <f>INDEX(products!$A$1:$G$49,MATCH(orders!$D237,products!$A$1:$A$49,0),MATCH(orders!L$1,products!$A$1:$G$1,0))</f>
        <v>36.454999999999998</v>
      </c>
      <c r="M237" s="6">
        <f>L237*E237</f>
        <v>182.27499999999998</v>
      </c>
      <c r="N237" t="str" cm="1">
        <f t="array" ref="N237">_xlfn.IFS( I237= "Rob", "Robusta", I237="Exc","Excelsa",I237="Ara","Arabica",I237="Lib", "Liberica")</f>
        <v>Liberica</v>
      </c>
      <c r="O237" t="str" cm="1">
        <f t="array" ref="O237">_xlfn.IFS(J237="M", "Medium",J237="L","Light",J237="D","Dark")</f>
        <v>Light</v>
      </c>
    </row>
    <row r="238" spans="1:15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_xlfn.XLOOKUP(C238,customers!$A$2:$A$1001,customers!$B$2:$B$1001,,0)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8">
        <f>INDEX(products!$A$1:$G$49,MATCH(orders!$D238,products!$A$1:$A$49,0),MATCH(orders!K$1,products!$A$1:$G$1,0))</f>
        <v>2.5</v>
      </c>
      <c r="L238" s="6">
        <f>INDEX(products!$A$1:$G$49,MATCH(orders!$D238,products!$A$1:$A$49,0),MATCH(orders!L$1,products!$A$1:$G$1,0))</f>
        <v>29.784999999999997</v>
      </c>
      <c r="M238" s="6">
        <f>L238*E238</f>
        <v>89.35499999999999</v>
      </c>
      <c r="N238" t="str" cm="1">
        <f t="array" ref="N238">_xlfn.IFS( I238= "Rob", "Robusta", I238="Exc","Excelsa",I238="Ara","Arabica",I238="Lib", "Liberica")</f>
        <v>Liberica</v>
      </c>
      <c r="O238" t="str" cm="1">
        <f t="array" ref="O238">_xlfn.IFS(J238="M", "Medium",J238="L","Light",J238="D","Dark")</f>
        <v>Dark</v>
      </c>
    </row>
    <row r="239" spans="1:15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_xlfn.XLOOKUP(C239,customers!$A$2:$A$1001,customers!$B$2:$B$1001,,0)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8">
        <f>INDEX(products!$A$1:$G$49,MATCH(orders!$D239,products!$A$1:$A$49,0),MATCH(orders!K$1,products!$A$1:$G$1,0))</f>
        <v>0.2</v>
      </c>
      <c r="L239" s="6">
        <f>INDEX(products!$A$1:$G$49,MATCH(orders!$D239,products!$A$1:$A$49,0),MATCH(orders!L$1,products!$A$1:$G$1,0))</f>
        <v>3.5849999999999995</v>
      </c>
      <c r="M239" s="6">
        <f>L239*E239</f>
        <v>3.5849999999999995</v>
      </c>
      <c r="N239" t="str" cm="1">
        <f t="array" ref="N239">_xlfn.IFS( I239= "Rob", "Robusta", I239="Exc","Excelsa",I239="Ara","Arabica",I239="Lib", "Liberica")</f>
        <v>Robusta</v>
      </c>
      <c r="O239" t="str" cm="1">
        <f t="array" ref="O239">_xlfn.IFS(J239="M", "Medium",J239="L","Light",J239="D","Dark")</f>
        <v>Light</v>
      </c>
    </row>
    <row r="240" spans="1:15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_xlfn.XLOOKUP(C240,customers!$A$2:$A$1001,customers!$B$2:$B$1001,,0)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8">
        <f>INDEX(products!$A$1:$G$49,MATCH(orders!$D240,products!$A$1:$A$49,0),MATCH(orders!K$1,products!$A$1:$G$1,0))</f>
        <v>2.5</v>
      </c>
      <c r="L240" s="6">
        <f>INDEX(products!$A$1:$G$49,MATCH(orders!$D240,products!$A$1:$A$49,0),MATCH(orders!L$1,products!$A$1:$G$1,0))</f>
        <v>22.884999999999998</v>
      </c>
      <c r="M240" s="6">
        <f>L240*E240</f>
        <v>45.769999999999996</v>
      </c>
      <c r="N240" t="str" cm="1">
        <f t="array" ref="N240">_xlfn.IFS( I240= "Rob", "Robusta", I240="Exc","Excelsa",I240="Ara","Arabica",I240="Lib", "Liberica")</f>
        <v>Robusta</v>
      </c>
      <c r="O240" t="str" cm="1">
        <f t="array" ref="O240">_xlfn.IFS(J240="M", "Medium",J240="L","Light",J240="D","Dark")</f>
        <v>Medium</v>
      </c>
    </row>
    <row r="241" spans="1:15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_xlfn.XLOOKUP(C241,customers!$A$2:$A$1001,customers!$B$2:$B$1001,,0)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8">
        <f>INDEX(products!$A$1:$G$49,MATCH(orders!$D241,products!$A$1:$A$49,0),MATCH(orders!K$1,products!$A$1:$G$1,0))</f>
        <v>1</v>
      </c>
      <c r="L241" s="6">
        <f>INDEX(products!$A$1:$G$49,MATCH(orders!$D241,products!$A$1:$A$49,0),MATCH(orders!L$1,products!$A$1:$G$1,0))</f>
        <v>14.85</v>
      </c>
      <c r="M241" s="6">
        <f>L241*E241</f>
        <v>59.4</v>
      </c>
      <c r="N241" t="str" cm="1">
        <f t="array" ref="N241">_xlfn.IFS( I241= "Rob", "Robusta", I241="Exc","Excelsa",I241="Ara","Arabica",I241="Lib", "Liberica")</f>
        <v>Excelsa</v>
      </c>
      <c r="O241" t="str" cm="1">
        <f t="array" ref="O241">_xlfn.IFS(J241="M", "Medium",J241="L","Light",J241="D","Dark")</f>
        <v>Light</v>
      </c>
    </row>
    <row r="242" spans="1:15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_xlfn.XLOOKUP(C242,customers!$A$2:$A$1001,customers!$B$2:$B$1001,,0)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8">
        <f>INDEX(products!$A$1:$G$49,MATCH(orders!$D242,products!$A$1:$A$49,0),MATCH(orders!K$1,products!$A$1:$G$1,0))</f>
        <v>2.5</v>
      </c>
      <c r="L242" s="6">
        <f>INDEX(products!$A$1:$G$49,MATCH(orders!$D242,products!$A$1:$A$49,0),MATCH(orders!L$1,products!$A$1:$G$1,0))</f>
        <v>25.874999999999996</v>
      </c>
      <c r="M242" s="6">
        <f>L242*E242</f>
        <v>155.24999999999997</v>
      </c>
      <c r="N242" t="str" cm="1">
        <f t="array" ref="N242">_xlfn.IFS( I242= "Rob", "Robusta", I242="Exc","Excelsa",I242="Ara","Arabica",I242="Lib", "Liberica")</f>
        <v>Arabica</v>
      </c>
      <c r="O242" t="str" cm="1">
        <f t="array" ref="O242">_xlfn.IFS(J242="M", "Medium",J242="L","Light",J242="D","Dark")</f>
        <v>Medium</v>
      </c>
    </row>
    <row r="243" spans="1:15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_xlfn.XLOOKUP(C243,customers!$A$2:$A$1001,customers!$B$2:$B$1001,,0)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8">
        <f>INDEX(products!$A$1:$G$49,MATCH(orders!$D243,products!$A$1:$A$49,0),MATCH(orders!K$1,products!$A$1:$G$1,0))</f>
        <v>2.5</v>
      </c>
      <c r="L243" s="6">
        <f>INDEX(products!$A$1:$G$49,MATCH(orders!$D243,products!$A$1:$A$49,0),MATCH(orders!L$1,products!$A$1:$G$1,0))</f>
        <v>22.884999999999998</v>
      </c>
      <c r="M243" s="6">
        <f>L243*E243</f>
        <v>45.769999999999996</v>
      </c>
      <c r="N243" t="str" cm="1">
        <f t="array" ref="N243">_xlfn.IFS( I243= "Rob", "Robusta", I243="Exc","Excelsa",I243="Ara","Arabica",I243="Lib", "Liberica")</f>
        <v>Robusta</v>
      </c>
      <c r="O243" t="str" cm="1">
        <f t="array" ref="O243">_xlfn.IFS(J243="M", "Medium",J243="L","Light",J243="D","Dark")</f>
        <v>Medium</v>
      </c>
    </row>
    <row r="244" spans="1:15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_xlfn.XLOOKUP(C244,customers!$A$2:$A$1001,customers!$B$2:$B$1001,,0)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8">
        <f>INDEX(products!$A$1:$G$49,MATCH(orders!$D244,products!$A$1:$A$49,0),MATCH(orders!K$1,products!$A$1:$G$1,0))</f>
        <v>1</v>
      </c>
      <c r="L244" s="6">
        <f>INDEX(products!$A$1:$G$49,MATCH(orders!$D244,products!$A$1:$A$49,0),MATCH(orders!L$1,products!$A$1:$G$1,0))</f>
        <v>12.15</v>
      </c>
      <c r="M244" s="6">
        <f>L244*E244</f>
        <v>36.450000000000003</v>
      </c>
      <c r="N244" t="str" cm="1">
        <f t="array" ref="N244">_xlfn.IFS( I244= "Rob", "Robusta", I244="Exc","Excelsa",I244="Ara","Arabica",I244="Lib", "Liberica")</f>
        <v>Excelsa</v>
      </c>
      <c r="O244" t="str" cm="1">
        <f t="array" ref="O244">_xlfn.IFS(J244="M", "Medium",J244="L","Light",J244="D","Dark")</f>
        <v>Dark</v>
      </c>
    </row>
    <row r="245" spans="1:15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_xlfn.XLOOKUP(C245,customers!$A$2:$A$1001,customers!$B$2:$B$1001,,0)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8">
        <f>INDEX(products!$A$1:$G$49,MATCH(orders!$D245,products!$A$1:$A$49,0),MATCH(orders!K$1,products!$A$1:$G$1,0))</f>
        <v>0.5</v>
      </c>
      <c r="L245" s="6">
        <f>INDEX(products!$A$1:$G$49,MATCH(orders!$D245,products!$A$1:$A$49,0),MATCH(orders!L$1,products!$A$1:$G$1,0))</f>
        <v>7.29</v>
      </c>
      <c r="M245" s="6">
        <f>L245*E245</f>
        <v>29.16</v>
      </c>
      <c r="N245" t="str" cm="1">
        <f t="array" ref="N245">_xlfn.IFS( I245= "Rob", "Robusta", I245="Exc","Excelsa",I245="Ara","Arabica",I245="Lib", "Liberica")</f>
        <v>Excelsa</v>
      </c>
      <c r="O245" t="str" cm="1">
        <f t="array" ref="O245">_xlfn.IFS(J245="M", "Medium",J245="L","Light",J245="D","Dark")</f>
        <v>Dark</v>
      </c>
    </row>
    <row r="246" spans="1:15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_xlfn.XLOOKUP(C246,customers!$A$2:$A$1001,customers!$B$2:$B$1001,,0)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8">
        <f>INDEX(products!$A$1:$G$49,MATCH(orders!$D246,products!$A$1:$A$49,0),MATCH(orders!K$1,products!$A$1:$G$1,0))</f>
        <v>2.5</v>
      </c>
      <c r="L246" s="6">
        <f>INDEX(products!$A$1:$G$49,MATCH(orders!$D246,products!$A$1:$A$49,0),MATCH(orders!L$1,products!$A$1:$G$1,0))</f>
        <v>33.464999999999996</v>
      </c>
      <c r="M246" s="6">
        <f>L246*E246</f>
        <v>133.85999999999999</v>
      </c>
      <c r="N246" t="str" cm="1">
        <f t="array" ref="N246">_xlfn.IFS( I246= "Rob", "Robusta", I246="Exc","Excelsa",I246="Ara","Arabica",I246="Lib", "Liberica")</f>
        <v>Liberica</v>
      </c>
      <c r="O246" t="str" cm="1">
        <f t="array" ref="O246">_xlfn.IFS(J246="M", "Medium",J246="L","Light",J246="D","Dark")</f>
        <v>Medium</v>
      </c>
    </row>
    <row r="247" spans="1:15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_xlfn.XLOOKUP(C247,customers!$A$2:$A$1001,customers!$B$2:$B$1001,,0)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8">
        <f>INDEX(products!$A$1:$G$49,MATCH(orders!$D247,products!$A$1:$A$49,0),MATCH(orders!K$1,products!$A$1:$G$1,0))</f>
        <v>0.2</v>
      </c>
      <c r="L247" s="6">
        <f>INDEX(products!$A$1:$G$49,MATCH(orders!$D247,products!$A$1:$A$49,0),MATCH(orders!L$1,products!$A$1:$G$1,0))</f>
        <v>4.7549999999999999</v>
      </c>
      <c r="M247" s="6">
        <f>L247*E247</f>
        <v>23.774999999999999</v>
      </c>
      <c r="N247" t="str" cm="1">
        <f t="array" ref="N247">_xlfn.IFS( I247= "Rob", "Robusta", I247="Exc","Excelsa",I247="Ara","Arabica",I247="Lib", "Liberica")</f>
        <v>Liberica</v>
      </c>
      <c r="O247" t="str" cm="1">
        <f t="array" ref="O247">_xlfn.IFS(J247="M", "Medium",J247="L","Light",J247="D","Dark")</f>
        <v>Light</v>
      </c>
    </row>
    <row r="248" spans="1:15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_xlfn.XLOOKUP(C248,customers!$A$2:$A$1001,customers!$B$2:$B$1001,,0)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8">
        <f>INDEX(products!$A$1:$G$49,MATCH(orders!$D248,products!$A$1:$A$49,0),MATCH(orders!K$1,products!$A$1:$G$1,0))</f>
        <v>1</v>
      </c>
      <c r="L248" s="6">
        <f>INDEX(products!$A$1:$G$49,MATCH(orders!$D248,products!$A$1:$A$49,0),MATCH(orders!L$1,products!$A$1:$G$1,0))</f>
        <v>12.95</v>
      </c>
      <c r="M248" s="6">
        <f>L248*E248</f>
        <v>38.849999999999994</v>
      </c>
      <c r="N248" t="str" cm="1">
        <f t="array" ref="N248">_xlfn.IFS( I248= "Rob", "Robusta", I248="Exc","Excelsa",I248="Ara","Arabica",I248="Lib", "Liberica")</f>
        <v>Liberica</v>
      </c>
      <c r="O248" t="str" cm="1">
        <f t="array" ref="O248">_xlfn.IFS(J248="M", "Medium",J248="L","Light",J248="D","Dark")</f>
        <v>Dark</v>
      </c>
    </row>
    <row r="249" spans="1:15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_xlfn.XLOOKUP(C249,customers!$A$2:$A$1001,customers!$B$2:$B$1001,,0)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8">
        <f>INDEX(products!$A$1:$G$49,MATCH(orders!$D249,products!$A$1:$A$49,0),MATCH(orders!K$1,products!$A$1:$G$1,0))</f>
        <v>0.2</v>
      </c>
      <c r="L249" s="6">
        <f>INDEX(products!$A$1:$G$49,MATCH(orders!$D249,products!$A$1:$A$49,0),MATCH(orders!L$1,products!$A$1:$G$1,0))</f>
        <v>3.5849999999999995</v>
      </c>
      <c r="M249" s="6">
        <f>L249*E249</f>
        <v>21.509999999999998</v>
      </c>
      <c r="N249" t="str" cm="1">
        <f t="array" ref="N249">_xlfn.IFS( I249= "Rob", "Robusta", I249="Exc","Excelsa",I249="Ara","Arabica",I249="Lib", "Liberica")</f>
        <v>Robusta</v>
      </c>
      <c r="O249" t="str" cm="1">
        <f t="array" ref="O249">_xlfn.IFS(J249="M", "Medium",J249="L","Light",J249="D","Dark")</f>
        <v>Light</v>
      </c>
    </row>
    <row r="250" spans="1:15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_xlfn.XLOOKUP(C250,customers!$A$2:$A$1001,customers!$B$2:$B$1001,,0)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8">
        <f>INDEX(products!$A$1:$G$49,MATCH(orders!$D250,products!$A$1:$A$49,0),MATCH(orders!K$1,products!$A$1:$G$1,0))</f>
        <v>1</v>
      </c>
      <c r="L250" s="6">
        <f>INDEX(products!$A$1:$G$49,MATCH(orders!$D250,products!$A$1:$A$49,0),MATCH(orders!L$1,products!$A$1:$G$1,0))</f>
        <v>9.9499999999999993</v>
      </c>
      <c r="M250" s="6">
        <f>L250*E250</f>
        <v>9.9499999999999993</v>
      </c>
      <c r="N250" t="str" cm="1">
        <f t="array" ref="N250">_xlfn.IFS( I250= "Rob", "Robusta", I250="Exc","Excelsa",I250="Ara","Arabica",I250="Lib", "Liberica")</f>
        <v>Arabica</v>
      </c>
      <c r="O250" t="str" cm="1">
        <f t="array" ref="O250">_xlfn.IFS(J250="M", "Medium",J250="L","Light",J250="D","Dark")</f>
        <v>Dark</v>
      </c>
    </row>
    <row r="251" spans="1:15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_xlfn.XLOOKUP(C251,customers!$A$2:$A$1001,customers!$B$2:$B$1001,,0)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8">
        <f>INDEX(products!$A$1:$G$49,MATCH(orders!$D251,products!$A$1:$A$49,0),MATCH(orders!K$1,products!$A$1:$G$1,0))</f>
        <v>1</v>
      </c>
      <c r="L251" s="6">
        <f>INDEX(products!$A$1:$G$49,MATCH(orders!$D251,products!$A$1:$A$49,0),MATCH(orders!L$1,products!$A$1:$G$1,0))</f>
        <v>15.85</v>
      </c>
      <c r="M251" s="6">
        <f>L251*E251</f>
        <v>15.85</v>
      </c>
      <c r="N251" t="str" cm="1">
        <f t="array" ref="N251">_xlfn.IFS( I251= "Rob", "Robusta", I251="Exc","Excelsa",I251="Ara","Arabica",I251="Lib", "Liberica")</f>
        <v>Liberica</v>
      </c>
      <c r="O251" t="str" cm="1">
        <f t="array" ref="O251">_xlfn.IFS(J251="M", "Medium",J251="L","Light",J251="D","Dark")</f>
        <v>Light</v>
      </c>
    </row>
    <row r="252" spans="1:15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_xlfn.XLOOKUP(C252,customers!$A$2:$A$1001,customers!$B$2:$B$1001,,0)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8">
        <f>INDEX(products!$A$1:$G$49,MATCH(orders!$D252,products!$A$1:$A$49,0),MATCH(orders!K$1,products!$A$1:$G$1,0))</f>
        <v>0.2</v>
      </c>
      <c r="L252" s="6">
        <f>INDEX(products!$A$1:$G$49,MATCH(orders!$D252,products!$A$1:$A$49,0),MATCH(orders!L$1,products!$A$1:$G$1,0))</f>
        <v>2.9849999999999999</v>
      </c>
      <c r="M252" s="6">
        <f>L252*E252</f>
        <v>2.9849999999999999</v>
      </c>
      <c r="N252" t="str" cm="1">
        <f t="array" ref="N252">_xlfn.IFS( I252= "Rob", "Robusta", I252="Exc","Excelsa",I252="Ara","Arabica",I252="Lib", "Liberica")</f>
        <v>Robusta</v>
      </c>
      <c r="O252" t="str" cm="1">
        <f t="array" ref="O252">_xlfn.IFS(J252="M", "Medium",J252="L","Light",J252="D","Dark")</f>
        <v>Medium</v>
      </c>
    </row>
    <row r="253" spans="1:15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_xlfn.XLOOKUP(C253,customers!$A$2:$A$1001,customers!$B$2:$B$1001,,0)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8">
        <f>INDEX(products!$A$1:$G$49,MATCH(orders!$D253,products!$A$1:$A$49,0),MATCH(orders!K$1,products!$A$1:$G$1,0))</f>
        <v>1</v>
      </c>
      <c r="L253" s="6">
        <f>INDEX(products!$A$1:$G$49,MATCH(orders!$D253,products!$A$1:$A$49,0),MATCH(orders!L$1,products!$A$1:$G$1,0))</f>
        <v>13.75</v>
      </c>
      <c r="M253" s="6">
        <f>L253*E253</f>
        <v>68.75</v>
      </c>
      <c r="N253" t="str" cm="1">
        <f t="array" ref="N253">_xlfn.IFS( I253= "Rob", "Robusta", I253="Exc","Excelsa",I253="Ara","Arabica",I253="Lib", "Liberica")</f>
        <v>Excelsa</v>
      </c>
      <c r="O253" t="str" cm="1">
        <f t="array" ref="O253">_xlfn.IFS(J253="M", "Medium",J253="L","Light",J253="D","Dark")</f>
        <v>Medium</v>
      </c>
    </row>
    <row r="254" spans="1:15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_xlfn.XLOOKUP(C254,customers!$A$2:$A$1001,customers!$B$2:$B$1001,,0)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8">
        <f>INDEX(products!$A$1:$G$49,MATCH(orders!$D254,products!$A$1:$A$49,0),MATCH(orders!K$1,products!$A$1:$G$1,0))</f>
        <v>1</v>
      </c>
      <c r="L254" s="6">
        <f>INDEX(products!$A$1:$G$49,MATCH(orders!$D254,products!$A$1:$A$49,0),MATCH(orders!L$1,products!$A$1:$G$1,0))</f>
        <v>9.9499999999999993</v>
      </c>
      <c r="M254" s="6">
        <f>L254*E254</f>
        <v>29.849999999999998</v>
      </c>
      <c r="N254" t="str" cm="1">
        <f t="array" ref="N254">_xlfn.IFS( I254= "Rob", "Robusta", I254="Exc","Excelsa",I254="Ara","Arabica",I254="Lib", "Liberica")</f>
        <v>Arabica</v>
      </c>
      <c r="O254" t="str" cm="1">
        <f t="array" ref="O254">_xlfn.IFS(J254="M", "Medium",J254="L","Light",J254="D","Dark")</f>
        <v>Dark</v>
      </c>
    </row>
    <row r="255" spans="1:15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_xlfn.XLOOKUP(C255,customers!$A$2:$A$1001,customers!$B$2:$B$1001,,0)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8">
        <f>INDEX(products!$A$1:$G$49,MATCH(orders!$D255,products!$A$1:$A$49,0),MATCH(orders!K$1,products!$A$1:$G$1,0))</f>
        <v>1</v>
      </c>
      <c r="L255" s="6">
        <f>INDEX(products!$A$1:$G$49,MATCH(orders!$D255,products!$A$1:$A$49,0),MATCH(orders!L$1,products!$A$1:$G$1,0))</f>
        <v>14.55</v>
      </c>
      <c r="M255" s="6">
        <f>L255*E255</f>
        <v>58.2</v>
      </c>
      <c r="N255" t="str" cm="1">
        <f t="array" ref="N255">_xlfn.IFS( I255= "Rob", "Robusta", I255="Exc","Excelsa",I255="Ara","Arabica",I255="Lib", "Liberica")</f>
        <v>Liberica</v>
      </c>
      <c r="O255" t="str" cm="1">
        <f t="array" ref="O255">_xlfn.IFS(J255="M", "Medium",J255="L","Light",J255="D","Dark")</f>
        <v>Medium</v>
      </c>
    </row>
    <row r="256" spans="1:15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_xlfn.XLOOKUP(C256,customers!$A$2:$A$1001,customers!$B$2:$B$1001,,0)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8">
        <f>INDEX(products!$A$1:$G$49,MATCH(orders!$D256,products!$A$1:$A$49,0),MATCH(orders!K$1,products!$A$1:$G$1,0))</f>
        <v>0.5</v>
      </c>
      <c r="L256" s="6">
        <f>INDEX(products!$A$1:$G$49,MATCH(orders!$D256,products!$A$1:$A$49,0),MATCH(orders!L$1,products!$A$1:$G$1,0))</f>
        <v>7.169999999999999</v>
      </c>
      <c r="M256" s="6">
        <f>L256*E256</f>
        <v>28.679999999999996</v>
      </c>
      <c r="N256" t="str" cm="1">
        <f t="array" ref="N256">_xlfn.IFS( I256= "Rob", "Robusta", I256="Exc","Excelsa",I256="Ara","Arabica",I256="Lib", "Liberica")</f>
        <v>Robusta</v>
      </c>
      <c r="O256" t="str" cm="1">
        <f t="array" ref="O256">_xlfn.IFS(J256="M", "Medium",J256="L","Light",J256="D","Dark")</f>
        <v>Light</v>
      </c>
    </row>
    <row r="257" spans="1:15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_xlfn.XLOOKUP(C257,customers!$A$2:$A$1001,customers!$B$2:$B$1001,,0)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8">
        <f>INDEX(products!$A$1:$G$49,MATCH(orders!$D257,products!$A$1:$A$49,0),MATCH(orders!K$1,products!$A$1:$G$1,0))</f>
        <v>0.5</v>
      </c>
      <c r="L257" s="6">
        <f>INDEX(products!$A$1:$G$49,MATCH(orders!$D257,products!$A$1:$A$49,0),MATCH(orders!L$1,products!$A$1:$G$1,0))</f>
        <v>7.169999999999999</v>
      </c>
      <c r="M257" s="6">
        <f>L257*E257</f>
        <v>21.509999999999998</v>
      </c>
      <c r="N257" t="str" cm="1">
        <f t="array" ref="N257">_xlfn.IFS( I257= "Rob", "Robusta", I257="Exc","Excelsa",I257="Ara","Arabica",I257="Lib", "Liberica")</f>
        <v>Robusta</v>
      </c>
      <c r="O257" t="str" cm="1">
        <f t="array" ref="O257">_xlfn.IFS(J257="M", "Medium",J257="L","Light",J257="D","Dark")</f>
        <v>Light</v>
      </c>
    </row>
    <row r="258" spans="1:15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_xlfn.XLOOKUP(C258,customers!$A$2:$A$1001,customers!$B$2:$B$1001,,0)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8">
        <f>INDEX(products!$A$1:$G$49,MATCH(orders!$D258,products!$A$1:$A$49,0),MATCH(orders!K$1,products!$A$1:$G$1,0))</f>
        <v>0.5</v>
      </c>
      <c r="L258" s="6">
        <f>INDEX(products!$A$1:$G$49,MATCH(orders!$D258,products!$A$1:$A$49,0),MATCH(orders!L$1,products!$A$1:$G$1,0))</f>
        <v>8.73</v>
      </c>
      <c r="M258" s="6">
        <f>L258*E258</f>
        <v>17.46</v>
      </c>
      <c r="N258" t="str" cm="1">
        <f t="array" ref="N258">_xlfn.IFS( I258= "Rob", "Robusta", I258="Exc","Excelsa",I258="Ara","Arabica",I258="Lib", "Liberica")</f>
        <v>Liberica</v>
      </c>
      <c r="O258" t="str" cm="1">
        <f t="array" ref="O258">_xlfn.IFS(J258="M", "Medium",J258="L","Light",J258="D","Dark")</f>
        <v>Medium</v>
      </c>
    </row>
    <row r="259" spans="1:15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_xlfn.XLOOKUP(C259,customers!$A$2:$A$1001,customers!$B$2:$B$1001,,0)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8">
        <f>INDEX(products!$A$1:$G$49,MATCH(orders!$D259,products!$A$1:$A$49,0),MATCH(orders!K$1,products!$A$1:$G$1,0))</f>
        <v>2.5</v>
      </c>
      <c r="L259" s="6">
        <f>INDEX(products!$A$1:$G$49,MATCH(orders!$D259,products!$A$1:$A$49,0),MATCH(orders!L$1,products!$A$1:$G$1,0))</f>
        <v>27.945</v>
      </c>
      <c r="M259" s="6">
        <f>L259*E259</f>
        <v>27.945</v>
      </c>
      <c r="N259" t="str" cm="1">
        <f t="array" ref="N259">_xlfn.IFS( I259= "Rob", "Robusta", I259="Exc","Excelsa",I259="Ara","Arabica",I259="Lib", "Liberica")</f>
        <v>Excelsa</v>
      </c>
      <c r="O259" t="str" cm="1">
        <f t="array" ref="O259">_xlfn.IFS(J259="M", "Medium",J259="L","Light",J259="D","Dark")</f>
        <v>Dark</v>
      </c>
    </row>
    <row r="260" spans="1:15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_xlfn.XLOOKUP(C260,customers!$A$2:$A$1001,customers!$B$2:$B$1001,,0)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8">
        <f>INDEX(products!$A$1:$G$49,MATCH(orders!$D260,products!$A$1:$A$49,0),MATCH(orders!K$1,products!$A$1:$G$1,0))</f>
        <v>2.5</v>
      </c>
      <c r="L260" s="6">
        <f>INDEX(products!$A$1:$G$49,MATCH(orders!$D260,products!$A$1:$A$49,0),MATCH(orders!L$1,products!$A$1:$G$1,0))</f>
        <v>27.945</v>
      </c>
      <c r="M260" s="6">
        <f>L260*E260</f>
        <v>139.72499999999999</v>
      </c>
      <c r="N260" t="str" cm="1">
        <f t="array" ref="N260">_xlfn.IFS( I260= "Rob", "Robusta", I260="Exc","Excelsa",I260="Ara","Arabica",I260="Lib", "Liberica")</f>
        <v>Excelsa</v>
      </c>
      <c r="O260" t="str" cm="1">
        <f t="array" ref="O260">_xlfn.IFS(J260="M", "Medium",J260="L","Light",J260="D","Dark")</f>
        <v>Dark</v>
      </c>
    </row>
    <row r="261" spans="1:15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_xlfn.XLOOKUP(C261,customers!$A$2:$A$1001,customers!$B$2:$B$1001,,0)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8">
        <f>INDEX(products!$A$1:$G$49,MATCH(orders!$D261,products!$A$1:$A$49,0),MATCH(orders!K$1,products!$A$1:$G$1,0))</f>
        <v>0.2</v>
      </c>
      <c r="L261" s="6">
        <f>INDEX(products!$A$1:$G$49,MATCH(orders!$D261,products!$A$1:$A$49,0),MATCH(orders!L$1,products!$A$1:$G$1,0))</f>
        <v>2.9849999999999999</v>
      </c>
      <c r="M261" s="6">
        <f>L261*E261</f>
        <v>5.97</v>
      </c>
      <c r="N261" t="str" cm="1">
        <f t="array" ref="N261">_xlfn.IFS( I261= "Rob", "Robusta", I261="Exc","Excelsa",I261="Ara","Arabica",I261="Lib", "Liberica")</f>
        <v>Robusta</v>
      </c>
      <c r="O261" t="str" cm="1">
        <f t="array" ref="O261">_xlfn.IFS(J261="M", "Medium",J261="L","Light",J261="D","Dark")</f>
        <v>Medium</v>
      </c>
    </row>
    <row r="262" spans="1:15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_xlfn.XLOOKUP(C262,customers!$A$2:$A$1001,customers!$B$2:$B$1001,,0)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8">
        <f>INDEX(products!$A$1:$G$49,MATCH(orders!$D262,products!$A$1:$A$49,0),MATCH(orders!K$1,products!$A$1:$G$1,0))</f>
        <v>2.5</v>
      </c>
      <c r="L262" s="6">
        <f>INDEX(products!$A$1:$G$49,MATCH(orders!$D262,products!$A$1:$A$49,0),MATCH(orders!L$1,products!$A$1:$G$1,0))</f>
        <v>27.484999999999996</v>
      </c>
      <c r="M262" s="6">
        <f>L262*E262</f>
        <v>27.484999999999996</v>
      </c>
      <c r="N262" t="str" cm="1">
        <f t="array" ref="N262">_xlfn.IFS( I262= "Rob", "Robusta", I262="Exc","Excelsa",I262="Ara","Arabica",I262="Lib", "Liberica")</f>
        <v>Robusta</v>
      </c>
      <c r="O262" t="str" cm="1">
        <f t="array" ref="O262">_xlfn.IFS(J262="M", "Medium",J262="L","Light",J262="D","Dark")</f>
        <v>Light</v>
      </c>
    </row>
    <row r="263" spans="1:15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_xlfn.XLOOKUP(C263,customers!$A$2:$A$1001,customers!$B$2:$B$1001,,0)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8">
        <f>INDEX(products!$A$1:$G$49,MATCH(orders!$D263,products!$A$1:$A$49,0),MATCH(orders!K$1,products!$A$1:$G$1,0))</f>
        <v>1</v>
      </c>
      <c r="L263" s="6">
        <f>INDEX(products!$A$1:$G$49,MATCH(orders!$D263,products!$A$1:$A$49,0),MATCH(orders!L$1,products!$A$1:$G$1,0))</f>
        <v>11.95</v>
      </c>
      <c r="M263" s="6">
        <f>L263*E263</f>
        <v>59.75</v>
      </c>
      <c r="N263" t="str" cm="1">
        <f t="array" ref="N263">_xlfn.IFS( I263= "Rob", "Robusta", I263="Exc","Excelsa",I263="Ara","Arabica",I263="Lib", "Liberica")</f>
        <v>Robusta</v>
      </c>
      <c r="O263" t="str" cm="1">
        <f t="array" ref="O263">_xlfn.IFS(J263="M", "Medium",J263="L","Light",J263="D","Dark")</f>
        <v>Light</v>
      </c>
    </row>
    <row r="264" spans="1:15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_xlfn.XLOOKUP(C264,customers!$A$2:$A$1001,customers!$B$2:$B$1001,,0)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8">
        <f>INDEX(products!$A$1:$G$49,MATCH(orders!$D264,products!$A$1:$A$49,0),MATCH(orders!K$1,products!$A$1:$G$1,0))</f>
        <v>1</v>
      </c>
      <c r="L264" s="6">
        <f>INDEX(products!$A$1:$G$49,MATCH(orders!$D264,products!$A$1:$A$49,0),MATCH(orders!L$1,products!$A$1:$G$1,0))</f>
        <v>13.75</v>
      </c>
      <c r="M264" s="6">
        <f>L264*E264</f>
        <v>41.25</v>
      </c>
      <c r="N264" t="str" cm="1">
        <f t="array" ref="N264">_xlfn.IFS( I264= "Rob", "Robusta", I264="Exc","Excelsa",I264="Ara","Arabica",I264="Lib", "Liberica")</f>
        <v>Excelsa</v>
      </c>
      <c r="O264" t="str" cm="1">
        <f t="array" ref="O264">_xlfn.IFS(J264="M", "Medium",J264="L","Light",J264="D","Dark")</f>
        <v>Medium</v>
      </c>
    </row>
    <row r="265" spans="1:15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_xlfn.XLOOKUP(C265,customers!$A$2:$A$1001,customers!$B$2:$B$1001,,0)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8">
        <f>INDEX(products!$A$1:$G$49,MATCH(orders!$D265,products!$A$1:$A$49,0),MATCH(orders!K$1,products!$A$1:$G$1,0))</f>
        <v>2.5</v>
      </c>
      <c r="L265" s="6">
        <f>INDEX(products!$A$1:$G$49,MATCH(orders!$D265,products!$A$1:$A$49,0),MATCH(orders!L$1,products!$A$1:$G$1,0))</f>
        <v>33.464999999999996</v>
      </c>
      <c r="M265" s="6">
        <f>L265*E265</f>
        <v>133.85999999999999</v>
      </c>
      <c r="N265" t="str" cm="1">
        <f t="array" ref="N265">_xlfn.IFS( I265= "Rob", "Robusta", I265="Exc","Excelsa",I265="Ara","Arabica",I265="Lib", "Liberica")</f>
        <v>Liberica</v>
      </c>
      <c r="O265" t="str" cm="1">
        <f t="array" ref="O265">_xlfn.IFS(J265="M", "Medium",J265="L","Light",J265="D","Dark")</f>
        <v>Medium</v>
      </c>
    </row>
    <row r="266" spans="1:15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_xlfn.XLOOKUP(C266,customers!$A$2:$A$1001,customers!$B$2:$B$1001,,0)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8">
        <f>INDEX(products!$A$1:$G$49,MATCH(orders!$D266,products!$A$1:$A$49,0),MATCH(orders!K$1,products!$A$1:$G$1,0))</f>
        <v>1</v>
      </c>
      <c r="L266" s="6">
        <f>INDEX(products!$A$1:$G$49,MATCH(orders!$D266,products!$A$1:$A$49,0),MATCH(orders!L$1,products!$A$1:$G$1,0))</f>
        <v>11.95</v>
      </c>
      <c r="M266" s="6">
        <f>L266*E266</f>
        <v>59.75</v>
      </c>
      <c r="N266" t="str" cm="1">
        <f t="array" ref="N266">_xlfn.IFS( I266= "Rob", "Robusta", I266="Exc","Excelsa",I266="Ara","Arabica",I266="Lib", "Liberica")</f>
        <v>Robusta</v>
      </c>
      <c r="O266" t="str" cm="1">
        <f t="array" ref="O266">_xlfn.IFS(J266="M", "Medium",J266="L","Light",J266="D","Dark")</f>
        <v>Light</v>
      </c>
    </row>
    <row r="267" spans="1:15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_xlfn.XLOOKUP(C267,customers!$A$2:$A$1001,customers!$B$2:$B$1001,,0)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8">
        <f>INDEX(products!$A$1:$G$49,MATCH(orders!$D267,products!$A$1:$A$49,0),MATCH(orders!K$1,products!$A$1:$G$1,0))</f>
        <v>0.5</v>
      </c>
      <c r="L267" s="6">
        <f>INDEX(products!$A$1:$G$49,MATCH(orders!$D267,products!$A$1:$A$49,0),MATCH(orders!L$1,products!$A$1:$G$1,0))</f>
        <v>5.97</v>
      </c>
      <c r="M267" s="6">
        <f>L267*E267</f>
        <v>5.97</v>
      </c>
      <c r="N267" t="str" cm="1">
        <f t="array" ref="N267">_xlfn.IFS( I267= "Rob", "Robusta", I267="Exc","Excelsa",I267="Ara","Arabica",I267="Lib", "Liberica")</f>
        <v>Arabica</v>
      </c>
      <c r="O267" t="str" cm="1">
        <f t="array" ref="O267">_xlfn.IFS(J267="M", "Medium",J267="L","Light",J267="D","Dark")</f>
        <v>Dark</v>
      </c>
    </row>
    <row r="268" spans="1:15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_xlfn.XLOOKUP(C268,customers!$A$2:$A$1001,customers!$B$2:$B$1001,,0)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8">
        <f>INDEX(products!$A$1:$G$49,MATCH(orders!$D268,products!$A$1:$A$49,0),MATCH(orders!K$1,products!$A$1:$G$1,0))</f>
        <v>1</v>
      </c>
      <c r="L268" s="6">
        <f>INDEX(products!$A$1:$G$49,MATCH(orders!$D268,products!$A$1:$A$49,0),MATCH(orders!L$1,products!$A$1:$G$1,0))</f>
        <v>12.15</v>
      </c>
      <c r="M268" s="6">
        <f>L268*E268</f>
        <v>24.3</v>
      </c>
      <c r="N268" t="str" cm="1">
        <f t="array" ref="N268">_xlfn.IFS( I268= "Rob", "Robusta", I268="Exc","Excelsa",I268="Ara","Arabica",I268="Lib", "Liberica")</f>
        <v>Excelsa</v>
      </c>
      <c r="O268" t="str" cm="1">
        <f t="array" ref="O268">_xlfn.IFS(J268="M", "Medium",J268="L","Light",J268="D","Dark")</f>
        <v>Dark</v>
      </c>
    </row>
    <row r="269" spans="1:15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_xlfn.XLOOKUP(C269,customers!$A$2:$A$1001,customers!$B$2:$B$1001,,0)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8">
        <f>INDEX(products!$A$1:$G$49,MATCH(orders!$D269,products!$A$1:$A$49,0),MATCH(orders!K$1,products!$A$1:$G$1,0))</f>
        <v>0.2</v>
      </c>
      <c r="L269" s="6">
        <f>INDEX(products!$A$1:$G$49,MATCH(orders!$D269,products!$A$1:$A$49,0),MATCH(orders!L$1,products!$A$1:$G$1,0))</f>
        <v>3.645</v>
      </c>
      <c r="M269" s="6">
        <f>L269*E269</f>
        <v>21.87</v>
      </c>
      <c r="N269" t="str" cm="1">
        <f t="array" ref="N269">_xlfn.IFS( I269= "Rob", "Robusta", I269="Exc","Excelsa",I269="Ara","Arabica",I269="Lib", "Liberica")</f>
        <v>Excelsa</v>
      </c>
      <c r="O269" t="str" cm="1">
        <f t="array" ref="O269">_xlfn.IFS(J269="M", "Medium",J269="L","Light",J269="D","Dark")</f>
        <v>Dark</v>
      </c>
    </row>
    <row r="270" spans="1:15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_xlfn.XLOOKUP(C270,customers!$A$2:$A$1001,customers!$B$2:$B$1001,,0)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8">
        <f>INDEX(products!$A$1:$G$49,MATCH(orders!$D270,products!$A$1:$A$49,0),MATCH(orders!K$1,products!$A$1:$G$1,0))</f>
        <v>1</v>
      </c>
      <c r="L270" s="6">
        <f>INDEX(products!$A$1:$G$49,MATCH(orders!$D270,products!$A$1:$A$49,0),MATCH(orders!L$1,products!$A$1:$G$1,0))</f>
        <v>9.9499999999999993</v>
      </c>
      <c r="M270" s="6">
        <f>L270*E270</f>
        <v>19.899999999999999</v>
      </c>
      <c r="N270" t="str" cm="1">
        <f t="array" ref="N270">_xlfn.IFS( I270= "Rob", "Robusta", I270="Exc","Excelsa",I270="Ara","Arabica",I270="Lib", "Liberica")</f>
        <v>Arabica</v>
      </c>
      <c r="O270" t="str" cm="1">
        <f t="array" ref="O270">_xlfn.IFS(J270="M", "Medium",J270="L","Light",J270="D","Dark")</f>
        <v>Dark</v>
      </c>
    </row>
    <row r="271" spans="1:15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_xlfn.XLOOKUP(C271,customers!$A$2:$A$1001,customers!$B$2:$B$1001,,0)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8">
        <f>INDEX(products!$A$1:$G$49,MATCH(orders!$D271,products!$A$1:$A$49,0),MATCH(orders!K$1,products!$A$1:$G$1,0))</f>
        <v>0.2</v>
      </c>
      <c r="L271" s="6">
        <f>INDEX(products!$A$1:$G$49,MATCH(orders!$D271,products!$A$1:$A$49,0),MATCH(orders!L$1,products!$A$1:$G$1,0))</f>
        <v>2.9849999999999999</v>
      </c>
      <c r="M271" s="6">
        <f>L271*E271</f>
        <v>5.97</v>
      </c>
      <c r="N271" t="str" cm="1">
        <f t="array" ref="N271">_xlfn.IFS( I271= "Rob", "Robusta", I271="Exc","Excelsa",I271="Ara","Arabica",I271="Lib", "Liberica")</f>
        <v>Arabica</v>
      </c>
      <c r="O271" t="str" cm="1">
        <f t="array" ref="O271">_xlfn.IFS(J271="M", "Medium",J271="L","Light",J271="D","Dark")</f>
        <v>Dark</v>
      </c>
    </row>
    <row r="272" spans="1:15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_xlfn.XLOOKUP(C272,customers!$A$2:$A$1001,customers!$B$2:$B$1001,,0)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8">
        <f>INDEX(products!$A$1:$G$49,MATCH(orders!$D272,products!$A$1:$A$49,0),MATCH(orders!K$1,products!$A$1:$G$1,0))</f>
        <v>0.5</v>
      </c>
      <c r="L272" s="6">
        <f>INDEX(products!$A$1:$G$49,MATCH(orders!$D272,products!$A$1:$A$49,0),MATCH(orders!L$1,products!$A$1:$G$1,0))</f>
        <v>7.29</v>
      </c>
      <c r="M272" s="6">
        <f>L272*E272</f>
        <v>7.29</v>
      </c>
      <c r="N272" t="str" cm="1">
        <f t="array" ref="N272">_xlfn.IFS( I272= "Rob", "Robusta", I272="Exc","Excelsa",I272="Ara","Arabica",I272="Lib", "Liberica")</f>
        <v>Excelsa</v>
      </c>
      <c r="O272" t="str" cm="1">
        <f t="array" ref="O272">_xlfn.IFS(J272="M", "Medium",J272="L","Light",J272="D","Dark")</f>
        <v>Dark</v>
      </c>
    </row>
    <row r="273" spans="1:15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_xlfn.XLOOKUP(C273,customers!$A$2:$A$1001,customers!$B$2:$B$1001,,0)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8">
        <f>INDEX(products!$A$1:$G$49,MATCH(orders!$D273,products!$A$1:$A$49,0),MATCH(orders!K$1,products!$A$1:$G$1,0))</f>
        <v>0.2</v>
      </c>
      <c r="L273" s="6">
        <f>INDEX(products!$A$1:$G$49,MATCH(orders!$D273,products!$A$1:$A$49,0),MATCH(orders!L$1,products!$A$1:$G$1,0))</f>
        <v>2.9849999999999999</v>
      </c>
      <c r="M273" s="6">
        <f>L273*E273</f>
        <v>11.94</v>
      </c>
      <c r="N273" t="str" cm="1">
        <f t="array" ref="N273">_xlfn.IFS( I273= "Rob", "Robusta", I273="Exc","Excelsa",I273="Ara","Arabica",I273="Lib", "Liberica")</f>
        <v>Arabica</v>
      </c>
      <c r="O273" t="str" cm="1">
        <f t="array" ref="O273">_xlfn.IFS(J273="M", "Medium",J273="L","Light",J273="D","Dark")</f>
        <v>Dark</v>
      </c>
    </row>
    <row r="274" spans="1:15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_xlfn.XLOOKUP(C274,customers!$A$2:$A$1001,customers!$B$2:$B$1001,,0)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8">
        <f>INDEX(products!$A$1:$G$49,MATCH(orders!$D274,products!$A$1:$A$49,0),MATCH(orders!K$1,products!$A$1:$G$1,0))</f>
        <v>1</v>
      </c>
      <c r="L274" s="6">
        <f>INDEX(products!$A$1:$G$49,MATCH(orders!$D274,products!$A$1:$A$49,0),MATCH(orders!L$1,products!$A$1:$G$1,0))</f>
        <v>11.95</v>
      </c>
      <c r="M274" s="6">
        <f>L274*E274</f>
        <v>71.699999999999989</v>
      </c>
      <c r="N274" t="str" cm="1">
        <f t="array" ref="N274">_xlfn.IFS( I274= "Rob", "Robusta", I274="Exc","Excelsa",I274="Ara","Arabica",I274="Lib", "Liberica")</f>
        <v>Robusta</v>
      </c>
      <c r="O274" t="str" cm="1">
        <f t="array" ref="O274">_xlfn.IFS(J274="M", "Medium",J274="L","Light",J274="D","Dark")</f>
        <v>Light</v>
      </c>
    </row>
    <row r="275" spans="1:15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_xlfn.XLOOKUP(C275,customers!$A$2:$A$1001,customers!$B$2:$B$1001,,0)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8">
        <f>INDEX(products!$A$1:$G$49,MATCH(orders!$D275,products!$A$1:$A$49,0),MATCH(orders!K$1,products!$A$1:$G$1,0))</f>
        <v>0.2</v>
      </c>
      <c r="L275" s="6">
        <f>INDEX(products!$A$1:$G$49,MATCH(orders!$D275,products!$A$1:$A$49,0),MATCH(orders!L$1,products!$A$1:$G$1,0))</f>
        <v>3.8849999999999998</v>
      </c>
      <c r="M275" s="6">
        <f>L275*E275</f>
        <v>7.77</v>
      </c>
      <c r="N275" t="str" cm="1">
        <f t="array" ref="N275">_xlfn.IFS( I275= "Rob", "Robusta", I275="Exc","Excelsa",I275="Ara","Arabica",I275="Lib", "Liberica")</f>
        <v>Arabica</v>
      </c>
      <c r="O275" t="str" cm="1">
        <f t="array" ref="O275">_xlfn.IFS(J275="M", "Medium",J275="L","Light",J275="D","Dark")</f>
        <v>Light</v>
      </c>
    </row>
    <row r="276" spans="1:15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_xlfn.XLOOKUP(C276,customers!$A$2:$A$1001,customers!$B$2:$B$1001,,0)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8">
        <f>INDEX(products!$A$1:$G$49,MATCH(orders!$D276,products!$A$1:$A$49,0),MATCH(orders!K$1,products!$A$1:$G$1,0))</f>
        <v>2.5</v>
      </c>
      <c r="L276" s="6">
        <f>INDEX(products!$A$1:$G$49,MATCH(orders!$D276,products!$A$1:$A$49,0),MATCH(orders!L$1,products!$A$1:$G$1,0))</f>
        <v>25.874999999999996</v>
      </c>
      <c r="M276" s="6">
        <f>L276*E276</f>
        <v>25.874999999999996</v>
      </c>
      <c r="N276" t="str" cm="1">
        <f t="array" ref="N276">_xlfn.IFS( I276= "Rob", "Robusta", I276="Exc","Excelsa",I276="Ara","Arabica",I276="Lib", "Liberica")</f>
        <v>Arabica</v>
      </c>
      <c r="O276" t="str" cm="1">
        <f t="array" ref="O276">_xlfn.IFS(J276="M", "Medium",J276="L","Light",J276="D","Dark")</f>
        <v>Medium</v>
      </c>
    </row>
    <row r="277" spans="1:15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_xlfn.XLOOKUP(C277,customers!$A$2:$A$1001,customers!$B$2:$B$1001,,0)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8">
        <f>INDEX(products!$A$1:$G$49,MATCH(orders!$D277,products!$A$1:$A$49,0),MATCH(orders!K$1,products!$A$1:$G$1,0))</f>
        <v>2.5</v>
      </c>
      <c r="L277" s="6">
        <f>INDEX(products!$A$1:$G$49,MATCH(orders!$D277,products!$A$1:$A$49,0),MATCH(orders!L$1,products!$A$1:$G$1,0))</f>
        <v>34.154999999999994</v>
      </c>
      <c r="M277" s="6">
        <f>L277*E277</f>
        <v>204.92999999999995</v>
      </c>
      <c r="N277" t="str" cm="1">
        <f t="array" ref="N277">_xlfn.IFS( I277= "Rob", "Robusta", I277="Exc","Excelsa",I277="Ara","Arabica",I277="Lib", "Liberica")</f>
        <v>Excelsa</v>
      </c>
      <c r="O277" t="str" cm="1">
        <f t="array" ref="O277">_xlfn.IFS(J277="M", "Medium",J277="L","Light",J277="D","Dark")</f>
        <v>Light</v>
      </c>
    </row>
    <row r="278" spans="1:15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_xlfn.XLOOKUP(C278,customers!$A$2:$A$1001,customers!$B$2:$B$1001,,0)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8">
        <f>INDEX(products!$A$1:$G$49,MATCH(orders!$D278,products!$A$1:$A$49,0),MATCH(orders!K$1,products!$A$1:$G$1,0))</f>
        <v>2.5</v>
      </c>
      <c r="L278" s="6">
        <f>INDEX(products!$A$1:$G$49,MATCH(orders!$D278,products!$A$1:$A$49,0),MATCH(orders!L$1,products!$A$1:$G$1,0))</f>
        <v>27.484999999999996</v>
      </c>
      <c r="M278" s="6">
        <f>L278*E278</f>
        <v>109.93999999999998</v>
      </c>
      <c r="N278" t="str" cm="1">
        <f t="array" ref="N278">_xlfn.IFS( I278= "Rob", "Robusta", I278="Exc","Excelsa",I278="Ara","Arabica",I278="Lib", "Liberica")</f>
        <v>Robusta</v>
      </c>
      <c r="O278" t="str" cm="1">
        <f t="array" ref="O278">_xlfn.IFS(J278="M", "Medium",J278="L","Light",J278="D","Dark")</f>
        <v>Light</v>
      </c>
    </row>
    <row r="279" spans="1:15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_xlfn.XLOOKUP(C279,customers!$A$2:$A$1001,customers!$B$2:$B$1001,,0)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8">
        <f>INDEX(products!$A$1:$G$49,MATCH(orders!$D279,products!$A$1:$A$49,0),MATCH(orders!K$1,products!$A$1:$G$1,0))</f>
        <v>1</v>
      </c>
      <c r="L279" s="6">
        <f>INDEX(products!$A$1:$G$49,MATCH(orders!$D279,products!$A$1:$A$49,0),MATCH(orders!L$1,products!$A$1:$G$1,0))</f>
        <v>14.85</v>
      </c>
      <c r="M279" s="6">
        <f>L279*E279</f>
        <v>89.1</v>
      </c>
      <c r="N279" t="str" cm="1">
        <f t="array" ref="N279">_xlfn.IFS( I279= "Rob", "Robusta", I279="Exc","Excelsa",I279="Ara","Arabica",I279="Lib", "Liberica")</f>
        <v>Excelsa</v>
      </c>
      <c r="O279" t="str" cm="1">
        <f t="array" ref="O279">_xlfn.IFS(J279="M", "Medium",J279="L","Light",J279="D","Dark")</f>
        <v>Light</v>
      </c>
    </row>
    <row r="280" spans="1:15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_xlfn.XLOOKUP(C280,customers!$A$2:$A$1001,customers!$B$2:$B$1001,,0)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8">
        <f>INDEX(products!$A$1:$G$49,MATCH(orders!$D280,products!$A$1:$A$49,0),MATCH(orders!K$1,products!$A$1:$G$1,0))</f>
        <v>0.2</v>
      </c>
      <c r="L280" s="6">
        <f>INDEX(products!$A$1:$G$49,MATCH(orders!$D280,products!$A$1:$A$49,0),MATCH(orders!L$1,products!$A$1:$G$1,0))</f>
        <v>3.8849999999999998</v>
      </c>
      <c r="M280" s="6">
        <f>L280*E280</f>
        <v>7.77</v>
      </c>
      <c r="N280" t="str" cm="1">
        <f t="array" ref="N280">_xlfn.IFS( I280= "Rob", "Robusta", I280="Exc","Excelsa",I280="Ara","Arabica",I280="Lib", "Liberica")</f>
        <v>Arabica</v>
      </c>
      <c r="O280" t="str" cm="1">
        <f t="array" ref="O280">_xlfn.IFS(J280="M", "Medium",J280="L","Light",J280="D","Dark")</f>
        <v>Light</v>
      </c>
    </row>
    <row r="281" spans="1:15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_xlfn.XLOOKUP(C281,customers!$A$2:$A$1001,customers!$B$2:$B$1001,,0)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8">
        <f>INDEX(products!$A$1:$G$49,MATCH(orders!$D281,products!$A$1:$A$49,0),MATCH(orders!K$1,products!$A$1:$G$1,0))</f>
        <v>2.5</v>
      </c>
      <c r="L281" s="6">
        <f>INDEX(products!$A$1:$G$49,MATCH(orders!$D281,products!$A$1:$A$49,0),MATCH(orders!L$1,products!$A$1:$G$1,0))</f>
        <v>33.464999999999996</v>
      </c>
      <c r="M281" s="6">
        <f>L281*E281</f>
        <v>33.464999999999996</v>
      </c>
      <c r="N281" t="str" cm="1">
        <f t="array" ref="N281">_xlfn.IFS( I281= "Rob", "Robusta", I281="Exc","Excelsa",I281="Ara","Arabica",I281="Lib", "Liberica")</f>
        <v>Liberica</v>
      </c>
      <c r="O281" t="str" cm="1">
        <f t="array" ref="O281">_xlfn.IFS(J281="M", "Medium",J281="L","Light",J281="D","Dark")</f>
        <v>Medium</v>
      </c>
    </row>
    <row r="282" spans="1:15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_xlfn.XLOOKUP(C282,customers!$A$2:$A$1001,customers!$B$2:$B$1001,,0)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8">
        <f>INDEX(products!$A$1:$G$49,MATCH(orders!$D282,products!$A$1:$A$49,0),MATCH(orders!K$1,products!$A$1:$G$1,0))</f>
        <v>0.5</v>
      </c>
      <c r="L282" s="6">
        <f>INDEX(products!$A$1:$G$49,MATCH(orders!$D282,products!$A$1:$A$49,0),MATCH(orders!L$1,products!$A$1:$G$1,0))</f>
        <v>8.25</v>
      </c>
      <c r="M282" s="6">
        <f>L282*E282</f>
        <v>41.25</v>
      </c>
      <c r="N282" t="str" cm="1">
        <f t="array" ref="N282">_xlfn.IFS( I282= "Rob", "Robusta", I282="Exc","Excelsa",I282="Ara","Arabica",I282="Lib", "Liberica")</f>
        <v>Excelsa</v>
      </c>
      <c r="O282" t="str" cm="1">
        <f t="array" ref="O282">_xlfn.IFS(J282="M", "Medium",J282="L","Light",J282="D","Dark")</f>
        <v>Medium</v>
      </c>
    </row>
    <row r="283" spans="1:15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_xlfn.XLOOKUP(C283,customers!$A$2:$A$1001,customers!$B$2:$B$1001,,0)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8">
        <f>INDEX(products!$A$1:$G$49,MATCH(orders!$D283,products!$A$1:$A$49,0),MATCH(orders!K$1,products!$A$1:$G$1,0))</f>
        <v>1</v>
      </c>
      <c r="L283" s="6">
        <f>INDEX(products!$A$1:$G$49,MATCH(orders!$D283,products!$A$1:$A$49,0),MATCH(orders!L$1,products!$A$1:$G$1,0))</f>
        <v>14.85</v>
      </c>
      <c r="M283" s="6">
        <f>L283*E283</f>
        <v>59.4</v>
      </c>
      <c r="N283" t="str" cm="1">
        <f t="array" ref="N283">_xlfn.IFS( I283= "Rob", "Robusta", I283="Exc","Excelsa",I283="Ara","Arabica",I283="Lib", "Liberica")</f>
        <v>Excelsa</v>
      </c>
      <c r="O283" t="str" cm="1">
        <f t="array" ref="O283">_xlfn.IFS(J283="M", "Medium",J283="L","Light",J283="D","Dark")</f>
        <v>Light</v>
      </c>
    </row>
    <row r="284" spans="1:15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_xlfn.XLOOKUP(C284,customers!$A$2:$A$1001,customers!$B$2:$B$1001,,0)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8">
        <f>INDEX(products!$A$1:$G$49,MATCH(orders!$D284,products!$A$1:$A$49,0),MATCH(orders!K$1,products!$A$1:$G$1,0))</f>
        <v>0.5</v>
      </c>
      <c r="L284" s="6">
        <f>INDEX(products!$A$1:$G$49,MATCH(orders!$D284,products!$A$1:$A$49,0),MATCH(orders!L$1,products!$A$1:$G$1,0))</f>
        <v>7.77</v>
      </c>
      <c r="M284" s="6">
        <f>L284*E284</f>
        <v>7.77</v>
      </c>
      <c r="N284" t="str" cm="1">
        <f t="array" ref="N284">_xlfn.IFS( I284= "Rob", "Robusta", I284="Exc","Excelsa",I284="Ara","Arabica",I284="Lib", "Liberica")</f>
        <v>Arabica</v>
      </c>
      <c r="O284" t="str" cm="1">
        <f t="array" ref="O284">_xlfn.IFS(J284="M", "Medium",J284="L","Light",J284="D","Dark")</f>
        <v>Light</v>
      </c>
    </row>
    <row r="285" spans="1:15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_xlfn.XLOOKUP(C285,customers!$A$2:$A$1001,customers!$B$2:$B$1001,,0)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8">
        <f>INDEX(products!$A$1:$G$49,MATCH(orders!$D285,products!$A$1:$A$49,0),MATCH(orders!K$1,products!$A$1:$G$1,0))</f>
        <v>0.5</v>
      </c>
      <c r="L285" s="6">
        <f>INDEX(products!$A$1:$G$49,MATCH(orders!$D285,products!$A$1:$A$49,0),MATCH(orders!L$1,products!$A$1:$G$1,0))</f>
        <v>5.3699999999999992</v>
      </c>
      <c r="M285" s="6">
        <f>L285*E285</f>
        <v>5.3699999999999992</v>
      </c>
      <c r="N285" t="str" cm="1">
        <f t="array" ref="N285">_xlfn.IFS( I285= "Rob", "Robusta", I285="Exc","Excelsa",I285="Ara","Arabica",I285="Lib", "Liberica")</f>
        <v>Robusta</v>
      </c>
      <c r="O285" t="str" cm="1">
        <f t="array" ref="O285">_xlfn.IFS(J285="M", "Medium",J285="L","Light",J285="D","Dark")</f>
        <v>Dark</v>
      </c>
    </row>
    <row r="286" spans="1:15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_xlfn.XLOOKUP(C286,customers!$A$2:$A$1001,customers!$B$2:$B$1001,,0)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8">
        <f>INDEX(products!$A$1:$G$49,MATCH(orders!$D286,products!$A$1:$A$49,0),MATCH(orders!K$1,products!$A$1:$G$1,0))</f>
        <v>2.5</v>
      </c>
      <c r="L286" s="6">
        <f>INDEX(products!$A$1:$G$49,MATCH(orders!$D286,products!$A$1:$A$49,0),MATCH(orders!L$1,products!$A$1:$G$1,0))</f>
        <v>31.624999999999996</v>
      </c>
      <c r="M286" s="6">
        <f>L286*E286</f>
        <v>94.874999999999986</v>
      </c>
      <c r="N286" t="str" cm="1">
        <f t="array" ref="N286">_xlfn.IFS( I286= "Rob", "Robusta", I286="Exc","Excelsa",I286="Ara","Arabica",I286="Lib", "Liberica")</f>
        <v>Excelsa</v>
      </c>
      <c r="O286" t="str" cm="1">
        <f t="array" ref="O286">_xlfn.IFS(J286="M", "Medium",J286="L","Light",J286="D","Dark")</f>
        <v>Medium</v>
      </c>
    </row>
    <row r="287" spans="1:15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_xlfn.XLOOKUP(C287,customers!$A$2:$A$1001,customers!$B$2:$B$1001,,0)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8">
        <f>INDEX(products!$A$1:$G$49,MATCH(orders!$D287,products!$A$1:$A$49,0),MATCH(orders!K$1,products!$A$1:$G$1,0))</f>
        <v>2.5</v>
      </c>
      <c r="L287" s="6">
        <f>INDEX(products!$A$1:$G$49,MATCH(orders!$D287,products!$A$1:$A$49,0),MATCH(orders!L$1,products!$A$1:$G$1,0))</f>
        <v>36.454999999999998</v>
      </c>
      <c r="M287" s="6">
        <f>L287*E287</f>
        <v>36.454999999999998</v>
      </c>
      <c r="N287" t="str" cm="1">
        <f t="array" ref="N287">_xlfn.IFS( I287= "Rob", "Robusta", I287="Exc","Excelsa",I287="Ara","Arabica",I287="Lib", "Liberica")</f>
        <v>Liberica</v>
      </c>
      <c r="O287" t="str" cm="1">
        <f t="array" ref="O287">_xlfn.IFS(J287="M", "Medium",J287="L","Light",J287="D","Dark")</f>
        <v>Light</v>
      </c>
    </row>
    <row r="288" spans="1:15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_xlfn.XLOOKUP(C288,customers!$A$2:$A$1001,customers!$B$2:$B$1001,,0)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8">
        <f>INDEX(products!$A$1:$G$49,MATCH(orders!$D288,products!$A$1:$A$49,0),MATCH(orders!K$1,products!$A$1:$G$1,0))</f>
        <v>0.2</v>
      </c>
      <c r="L288" s="6">
        <f>INDEX(products!$A$1:$G$49,MATCH(orders!$D288,products!$A$1:$A$49,0),MATCH(orders!L$1,products!$A$1:$G$1,0))</f>
        <v>3.375</v>
      </c>
      <c r="M288" s="6">
        <f>L288*E288</f>
        <v>13.5</v>
      </c>
      <c r="N288" t="str" cm="1">
        <f t="array" ref="N288">_xlfn.IFS( I288= "Rob", "Robusta", I288="Exc","Excelsa",I288="Ara","Arabica",I288="Lib", "Liberica")</f>
        <v>Arabica</v>
      </c>
      <c r="O288" t="str" cm="1">
        <f t="array" ref="O288">_xlfn.IFS(J288="M", "Medium",J288="L","Light",J288="D","Dark")</f>
        <v>Medium</v>
      </c>
    </row>
    <row r="289" spans="1:15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_xlfn.XLOOKUP(C289,customers!$A$2:$A$1001,customers!$B$2:$B$1001,,0)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8">
        <f>INDEX(products!$A$1:$G$49,MATCH(orders!$D289,products!$A$1:$A$49,0),MATCH(orders!K$1,products!$A$1:$G$1,0))</f>
        <v>0.2</v>
      </c>
      <c r="L289" s="6">
        <f>INDEX(products!$A$1:$G$49,MATCH(orders!$D289,products!$A$1:$A$49,0),MATCH(orders!L$1,products!$A$1:$G$1,0))</f>
        <v>3.5849999999999995</v>
      </c>
      <c r="M289" s="6">
        <f>L289*E289</f>
        <v>14.339999999999998</v>
      </c>
      <c r="N289" t="str" cm="1">
        <f t="array" ref="N289">_xlfn.IFS( I289= "Rob", "Robusta", I289="Exc","Excelsa",I289="Ara","Arabica",I289="Lib", "Liberica")</f>
        <v>Robusta</v>
      </c>
      <c r="O289" t="str" cm="1">
        <f t="array" ref="O289">_xlfn.IFS(J289="M", "Medium",J289="L","Light",J289="D","Dark")</f>
        <v>Light</v>
      </c>
    </row>
    <row r="290" spans="1:15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_xlfn.XLOOKUP(C290,customers!$A$2:$A$1001,customers!$B$2:$B$1001,,0)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8">
        <f>INDEX(products!$A$1:$G$49,MATCH(orders!$D290,products!$A$1:$A$49,0),MATCH(orders!K$1,products!$A$1:$G$1,0))</f>
        <v>0.5</v>
      </c>
      <c r="L290" s="6">
        <f>INDEX(products!$A$1:$G$49,MATCH(orders!$D290,products!$A$1:$A$49,0),MATCH(orders!L$1,products!$A$1:$G$1,0))</f>
        <v>8.25</v>
      </c>
      <c r="M290" s="6">
        <f>L290*E290</f>
        <v>8.25</v>
      </c>
      <c r="N290" t="str" cm="1">
        <f t="array" ref="N290">_xlfn.IFS( I290= "Rob", "Robusta", I290="Exc","Excelsa",I290="Ara","Arabica",I290="Lib", "Liberica")</f>
        <v>Excelsa</v>
      </c>
      <c r="O290" t="str" cm="1">
        <f t="array" ref="O290">_xlfn.IFS(J290="M", "Medium",J290="L","Light",J290="D","Dark")</f>
        <v>Medium</v>
      </c>
    </row>
    <row r="291" spans="1:15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_xlfn.XLOOKUP(C291,customers!$A$2:$A$1001,customers!$B$2:$B$1001,,0)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8">
        <f>INDEX(products!$A$1:$G$49,MATCH(orders!$D291,products!$A$1:$A$49,0),MATCH(orders!K$1,products!$A$1:$G$1,0))</f>
        <v>0.2</v>
      </c>
      <c r="L291" s="6">
        <f>INDEX(products!$A$1:$G$49,MATCH(orders!$D291,products!$A$1:$A$49,0),MATCH(orders!L$1,products!$A$1:$G$1,0))</f>
        <v>2.6849999999999996</v>
      </c>
      <c r="M291" s="6">
        <f>L291*E291</f>
        <v>13.424999999999997</v>
      </c>
      <c r="N291" t="str" cm="1">
        <f t="array" ref="N291">_xlfn.IFS( I291= "Rob", "Robusta", I291="Exc","Excelsa",I291="Ara","Arabica",I291="Lib", "Liberica")</f>
        <v>Robusta</v>
      </c>
      <c r="O291" t="str" cm="1">
        <f t="array" ref="O291">_xlfn.IFS(J291="M", "Medium",J291="L","Light",J291="D","Dark")</f>
        <v>Dark</v>
      </c>
    </row>
    <row r="292" spans="1:15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_xlfn.XLOOKUP(C292,customers!$A$2:$A$1001,customers!$B$2:$B$1001,,0)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8">
        <f>INDEX(products!$A$1:$G$49,MATCH(orders!$D292,products!$A$1:$A$49,0),MATCH(orders!K$1,products!$A$1:$G$1,0))</f>
        <v>1</v>
      </c>
      <c r="L292" s="6">
        <f>INDEX(products!$A$1:$G$49,MATCH(orders!$D292,products!$A$1:$A$49,0),MATCH(orders!L$1,products!$A$1:$G$1,0))</f>
        <v>9.9499999999999993</v>
      </c>
      <c r="M292" s="6">
        <f>L292*E292</f>
        <v>49.75</v>
      </c>
      <c r="N292" t="str" cm="1">
        <f t="array" ref="N292">_xlfn.IFS( I292= "Rob", "Robusta", I292="Exc","Excelsa",I292="Ara","Arabica",I292="Lib", "Liberica")</f>
        <v>Arabica</v>
      </c>
      <c r="O292" t="str" cm="1">
        <f t="array" ref="O292">_xlfn.IFS(J292="M", "Medium",J292="L","Light",J292="D","Dark")</f>
        <v>Dark</v>
      </c>
    </row>
    <row r="293" spans="1:15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_xlfn.XLOOKUP(C293,customers!$A$2:$A$1001,customers!$B$2:$B$1001,,0)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8">
        <f>INDEX(products!$A$1:$G$49,MATCH(orders!$D293,products!$A$1:$A$49,0),MATCH(orders!K$1,products!$A$1:$G$1,0))</f>
        <v>0.5</v>
      </c>
      <c r="L293" s="6">
        <f>INDEX(products!$A$1:$G$49,MATCH(orders!$D293,products!$A$1:$A$49,0),MATCH(orders!L$1,products!$A$1:$G$1,0))</f>
        <v>8.25</v>
      </c>
      <c r="M293" s="6">
        <f>L293*E293</f>
        <v>16.5</v>
      </c>
      <c r="N293" t="str" cm="1">
        <f t="array" ref="N293">_xlfn.IFS( I293= "Rob", "Robusta", I293="Exc","Excelsa",I293="Ara","Arabica",I293="Lib", "Liberica")</f>
        <v>Excelsa</v>
      </c>
      <c r="O293" t="str" cm="1">
        <f t="array" ref="O293">_xlfn.IFS(J293="M", "Medium",J293="L","Light",J293="D","Dark")</f>
        <v>Medium</v>
      </c>
    </row>
    <row r="294" spans="1:15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_xlfn.XLOOKUP(C294,customers!$A$2:$A$1001,customers!$B$2:$B$1001,,0)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8">
        <f>INDEX(products!$A$1:$G$49,MATCH(orders!$D294,products!$A$1:$A$49,0),MATCH(orders!K$1,products!$A$1:$G$1,0))</f>
        <v>0.5</v>
      </c>
      <c r="L294" s="6">
        <f>INDEX(products!$A$1:$G$49,MATCH(orders!$D294,products!$A$1:$A$49,0),MATCH(orders!L$1,products!$A$1:$G$1,0))</f>
        <v>5.97</v>
      </c>
      <c r="M294" s="6">
        <f>L294*E294</f>
        <v>17.91</v>
      </c>
      <c r="N294" t="str" cm="1">
        <f t="array" ref="N294">_xlfn.IFS( I294= "Rob", "Robusta", I294="Exc","Excelsa",I294="Ara","Arabica",I294="Lib", "Liberica")</f>
        <v>Arabica</v>
      </c>
      <c r="O294" t="str" cm="1">
        <f t="array" ref="O294">_xlfn.IFS(J294="M", "Medium",J294="L","Light",J294="D","Dark")</f>
        <v>Dark</v>
      </c>
    </row>
    <row r="295" spans="1:15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_xlfn.XLOOKUP(C295,customers!$A$2:$A$1001,customers!$B$2:$B$1001,,0)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8">
        <f>INDEX(products!$A$1:$G$49,MATCH(orders!$D295,products!$A$1:$A$49,0),MATCH(orders!K$1,products!$A$1:$G$1,0))</f>
        <v>0.5</v>
      </c>
      <c r="L295" s="6">
        <f>INDEX(products!$A$1:$G$49,MATCH(orders!$D295,products!$A$1:$A$49,0),MATCH(orders!L$1,products!$A$1:$G$1,0))</f>
        <v>5.97</v>
      </c>
      <c r="M295" s="6">
        <f>L295*E295</f>
        <v>29.849999999999998</v>
      </c>
      <c r="N295" t="str" cm="1">
        <f t="array" ref="N295">_xlfn.IFS( I295= "Rob", "Robusta", I295="Exc","Excelsa",I295="Ara","Arabica",I295="Lib", "Liberica")</f>
        <v>Arabica</v>
      </c>
      <c r="O295" t="str" cm="1">
        <f t="array" ref="O295">_xlfn.IFS(J295="M", "Medium",J295="L","Light",J295="D","Dark")</f>
        <v>Dark</v>
      </c>
    </row>
    <row r="296" spans="1:15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_xlfn.XLOOKUP(C296,customers!$A$2:$A$1001,customers!$B$2:$B$1001,,0)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8">
        <f>INDEX(products!$A$1:$G$49,MATCH(orders!$D296,products!$A$1:$A$49,0),MATCH(orders!K$1,products!$A$1:$G$1,0))</f>
        <v>1</v>
      </c>
      <c r="L296" s="6">
        <f>INDEX(products!$A$1:$G$49,MATCH(orders!$D296,products!$A$1:$A$49,0),MATCH(orders!L$1,products!$A$1:$G$1,0))</f>
        <v>14.85</v>
      </c>
      <c r="M296" s="6">
        <f>L296*E296</f>
        <v>44.55</v>
      </c>
      <c r="N296" t="str" cm="1">
        <f t="array" ref="N296">_xlfn.IFS( I296= "Rob", "Robusta", I296="Exc","Excelsa",I296="Ara","Arabica",I296="Lib", "Liberica")</f>
        <v>Excelsa</v>
      </c>
      <c r="O296" t="str" cm="1">
        <f t="array" ref="O296">_xlfn.IFS(J296="M", "Medium",J296="L","Light",J296="D","Dark")</f>
        <v>Light</v>
      </c>
    </row>
    <row r="297" spans="1:15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_xlfn.XLOOKUP(C297,customers!$A$2:$A$1001,customers!$B$2:$B$1001,,0)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8">
        <f>INDEX(products!$A$1:$G$49,MATCH(orders!$D297,products!$A$1:$A$49,0),MATCH(orders!K$1,products!$A$1:$G$1,0))</f>
        <v>1</v>
      </c>
      <c r="L297" s="6">
        <f>INDEX(products!$A$1:$G$49,MATCH(orders!$D297,products!$A$1:$A$49,0),MATCH(orders!L$1,products!$A$1:$G$1,0))</f>
        <v>13.75</v>
      </c>
      <c r="M297" s="6">
        <f>L297*E297</f>
        <v>27.5</v>
      </c>
      <c r="N297" t="str" cm="1">
        <f t="array" ref="N297">_xlfn.IFS( I297= "Rob", "Robusta", I297="Exc","Excelsa",I297="Ara","Arabica",I297="Lib", "Liberica")</f>
        <v>Excelsa</v>
      </c>
      <c r="O297" t="str" cm="1">
        <f t="array" ref="O297">_xlfn.IFS(J297="M", "Medium",J297="L","Light",J297="D","Dark")</f>
        <v>Medium</v>
      </c>
    </row>
    <row r="298" spans="1:15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_xlfn.XLOOKUP(C298,customers!$A$2:$A$1001,customers!$B$2:$B$1001,,0)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8">
        <f>INDEX(products!$A$1:$G$49,MATCH(orders!$D298,products!$A$1:$A$49,0),MATCH(orders!K$1,products!$A$1:$G$1,0))</f>
        <v>0.5</v>
      </c>
      <c r="L298" s="6">
        <f>INDEX(products!$A$1:$G$49,MATCH(orders!$D298,products!$A$1:$A$49,0),MATCH(orders!L$1,products!$A$1:$G$1,0))</f>
        <v>5.97</v>
      </c>
      <c r="M298" s="6">
        <f>L298*E298</f>
        <v>35.82</v>
      </c>
      <c r="N298" t="str" cm="1">
        <f t="array" ref="N298">_xlfn.IFS( I298= "Rob", "Robusta", I298="Exc","Excelsa",I298="Ara","Arabica",I298="Lib", "Liberica")</f>
        <v>Robusta</v>
      </c>
      <c r="O298" t="str" cm="1">
        <f t="array" ref="O298">_xlfn.IFS(J298="M", "Medium",J298="L","Light",J298="D","Dark")</f>
        <v>Medium</v>
      </c>
    </row>
    <row r="299" spans="1:15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_xlfn.XLOOKUP(C299,customers!$A$2:$A$1001,customers!$B$2:$B$1001,,0)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8">
        <f>INDEX(products!$A$1:$G$49,MATCH(orders!$D299,products!$A$1:$A$49,0),MATCH(orders!K$1,products!$A$1:$G$1,0))</f>
        <v>0.5</v>
      </c>
      <c r="L299" s="6">
        <f>INDEX(products!$A$1:$G$49,MATCH(orders!$D299,products!$A$1:$A$49,0),MATCH(orders!L$1,products!$A$1:$G$1,0))</f>
        <v>5.3699999999999992</v>
      </c>
      <c r="M299" s="6">
        <f>L299*E299</f>
        <v>16.11</v>
      </c>
      <c r="N299" t="str" cm="1">
        <f t="array" ref="N299">_xlfn.IFS( I299= "Rob", "Robusta", I299="Exc","Excelsa",I299="Ara","Arabica",I299="Lib", "Liberica")</f>
        <v>Robusta</v>
      </c>
      <c r="O299" t="str" cm="1">
        <f t="array" ref="O299">_xlfn.IFS(J299="M", "Medium",J299="L","Light",J299="D","Dark")</f>
        <v>Dark</v>
      </c>
    </row>
    <row r="300" spans="1:15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_xlfn.XLOOKUP(C300,customers!$A$2:$A$1001,customers!$B$2:$B$1001,,0)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8">
        <f>INDEX(products!$A$1:$G$49,MATCH(orders!$D300,products!$A$1:$A$49,0),MATCH(orders!K$1,products!$A$1:$G$1,0))</f>
        <v>0.2</v>
      </c>
      <c r="L300" s="6">
        <f>INDEX(products!$A$1:$G$49,MATCH(orders!$D300,products!$A$1:$A$49,0),MATCH(orders!L$1,products!$A$1:$G$1,0))</f>
        <v>4.4550000000000001</v>
      </c>
      <c r="M300" s="6">
        <f>L300*E300</f>
        <v>26.73</v>
      </c>
      <c r="N300" t="str" cm="1">
        <f t="array" ref="N300">_xlfn.IFS( I300= "Rob", "Robusta", I300="Exc","Excelsa",I300="Ara","Arabica",I300="Lib", "Liberica")</f>
        <v>Excelsa</v>
      </c>
      <c r="O300" t="str" cm="1">
        <f t="array" ref="O300">_xlfn.IFS(J300="M", "Medium",J300="L","Light",J300="D","Dark")</f>
        <v>Light</v>
      </c>
    </row>
    <row r="301" spans="1:15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_xlfn.XLOOKUP(C301,customers!$A$2:$A$1001,customers!$B$2:$B$1001,,0)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8">
        <f>INDEX(products!$A$1:$G$49,MATCH(orders!$D301,products!$A$1:$A$49,0),MATCH(orders!K$1,products!$A$1:$G$1,0))</f>
        <v>2.5</v>
      </c>
      <c r="L301" s="6">
        <f>INDEX(products!$A$1:$G$49,MATCH(orders!$D301,products!$A$1:$A$49,0),MATCH(orders!L$1,products!$A$1:$G$1,0))</f>
        <v>34.154999999999994</v>
      </c>
      <c r="M301" s="6">
        <f>L301*E301</f>
        <v>204.92999999999995</v>
      </c>
      <c r="N301" t="str" cm="1">
        <f t="array" ref="N301">_xlfn.IFS( I301= "Rob", "Robusta", I301="Exc","Excelsa",I301="Ara","Arabica",I301="Lib", "Liberica")</f>
        <v>Excelsa</v>
      </c>
      <c r="O301" t="str" cm="1">
        <f t="array" ref="O301">_xlfn.IFS(J301="M", "Medium",J301="L","Light",J301="D","Dark")</f>
        <v>Light</v>
      </c>
    </row>
    <row r="302" spans="1:15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_xlfn.XLOOKUP(C302,customers!$A$2:$A$1001,customers!$B$2:$B$1001,,0)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8">
        <f>INDEX(products!$A$1:$G$49,MATCH(orders!$D302,products!$A$1:$A$49,0),MATCH(orders!K$1,products!$A$1:$G$1,0))</f>
        <v>1</v>
      </c>
      <c r="L302" s="6">
        <f>INDEX(products!$A$1:$G$49,MATCH(orders!$D302,products!$A$1:$A$49,0),MATCH(orders!L$1,products!$A$1:$G$1,0))</f>
        <v>12.95</v>
      </c>
      <c r="M302" s="6">
        <f>L302*E302</f>
        <v>38.849999999999994</v>
      </c>
      <c r="N302" t="str" cm="1">
        <f t="array" ref="N302">_xlfn.IFS( I302= "Rob", "Robusta", I302="Exc","Excelsa",I302="Ara","Arabica",I302="Lib", "Liberica")</f>
        <v>Arabica</v>
      </c>
      <c r="O302" t="str" cm="1">
        <f t="array" ref="O302">_xlfn.IFS(J302="M", "Medium",J302="L","Light",J302="D","Dark")</f>
        <v>Light</v>
      </c>
    </row>
    <row r="303" spans="1:15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_xlfn.XLOOKUP(C303,customers!$A$2:$A$1001,customers!$B$2:$B$1001,,0)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8">
        <f>INDEX(products!$A$1:$G$49,MATCH(orders!$D303,products!$A$1:$A$49,0),MATCH(orders!K$1,products!$A$1:$G$1,0))</f>
        <v>0.2</v>
      </c>
      <c r="L303" s="6">
        <f>INDEX(products!$A$1:$G$49,MATCH(orders!$D303,products!$A$1:$A$49,0),MATCH(orders!L$1,products!$A$1:$G$1,0))</f>
        <v>3.8849999999999998</v>
      </c>
      <c r="M303" s="6">
        <f>L303*E303</f>
        <v>15.54</v>
      </c>
      <c r="N303" t="str" cm="1">
        <f t="array" ref="N303">_xlfn.IFS( I303= "Rob", "Robusta", I303="Exc","Excelsa",I303="Ara","Arabica",I303="Lib", "Liberica")</f>
        <v>Liberica</v>
      </c>
      <c r="O303" t="str" cm="1">
        <f t="array" ref="O303">_xlfn.IFS(J303="M", "Medium",J303="L","Light",J303="D","Dark")</f>
        <v>Dark</v>
      </c>
    </row>
    <row r="304" spans="1:15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_xlfn.XLOOKUP(C304,customers!$A$2:$A$1001,customers!$B$2:$B$1001,,0)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8">
        <f>INDEX(products!$A$1:$G$49,MATCH(orders!$D304,products!$A$1:$A$49,0),MATCH(orders!K$1,products!$A$1:$G$1,0))</f>
        <v>0.5</v>
      </c>
      <c r="L304" s="6">
        <f>INDEX(products!$A$1:$G$49,MATCH(orders!$D304,products!$A$1:$A$49,0),MATCH(orders!L$1,products!$A$1:$G$1,0))</f>
        <v>6.75</v>
      </c>
      <c r="M304" s="6">
        <f>L304*E304</f>
        <v>6.75</v>
      </c>
      <c r="N304" t="str" cm="1">
        <f t="array" ref="N304">_xlfn.IFS( I304= "Rob", "Robusta", I304="Exc","Excelsa",I304="Ara","Arabica",I304="Lib", "Liberica")</f>
        <v>Arabica</v>
      </c>
      <c r="O304" t="str" cm="1">
        <f t="array" ref="O304">_xlfn.IFS(J304="M", "Medium",J304="L","Light",J304="D","Dark")</f>
        <v>Medium</v>
      </c>
    </row>
    <row r="305" spans="1:15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_xlfn.XLOOKUP(C305,customers!$A$2:$A$1001,customers!$B$2:$B$1001,,0)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8">
        <f>INDEX(products!$A$1:$G$49,MATCH(orders!$D305,products!$A$1:$A$49,0),MATCH(orders!K$1,products!$A$1:$G$1,0))</f>
        <v>2.5</v>
      </c>
      <c r="L305" s="6">
        <f>INDEX(products!$A$1:$G$49,MATCH(orders!$D305,products!$A$1:$A$49,0),MATCH(orders!L$1,products!$A$1:$G$1,0))</f>
        <v>27.945</v>
      </c>
      <c r="M305" s="6">
        <f>L305*E305</f>
        <v>111.78</v>
      </c>
      <c r="N305" t="str" cm="1">
        <f t="array" ref="N305">_xlfn.IFS( I305= "Rob", "Robusta", I305="Exc","Excelsa",I305="Ara","Arabica",I305="Lib", "Liberica")</f>
        <v>Excelsa</v>
      </c>
      <c r="O305" t="str" cm="1">
        <f t="array" ref="O305">_xlfn.IFS(J305="M", "Medium",J305="L","Light",J305="D","Dark")</f>
        <v>Dark</v>
      </c>
    </row>
    <row r="306" spans="1:15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_xlfn.XLOOKUP(C306,customers!$A$2:$A$1001,customers!$B$2:$B$1001,,0)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8">
        <f>INDEX(products!$A$1:$G$49,MATCH(orders!$D306,products!$A$1:$A$49,0),MATCH(orders!K$1,products!$A$1:$G$1,0))</f>
        <v>0.2</v>
      </c>
      <c r="L306" s="6">
        <f>INDEX(products!$A$1:$G$49,MATCH(orders!$D306,products!$A$1:$A$49,0),MATCH(orders!L$1,products!$A$1:$G$1,0))</f>
        <v>3.8849999999999998</v>
      </c>
      <c r="M306" s="6">
        <f>L306*E306</f>
        <v>3.8849999999999998</v>
      </c>
      <c r="N306" t="str" cm="1">
        <f t="array" ref="N306">_xlfn.IFS( I306= "Rob", "Robusta", I306="Exc","Excelsa",I306="Ara","Arabica",I306="Lib", "Liberica")</f>
        <v>Arabica</v>
      </c>
      <c r="O306" t="str" cm="1">
        <f t="array" ref="O306">_xlfn.IFS(J306="M", "Medium",J306="L","Light",J306="D","Dark")</f>
        <v>Light</v>
      </c>
    </row>
    <row r="307" spans="1:15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_xlfn.XLOOKUP(C307,customers!$A$2:$A$1001,customers!$B$2:$B$1001,,0)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8">
        <f>INDEX(products!$A$1:$G$49,MATCH(orders!$D307,products!$A$1:$A$49,0),MATCH(orders!K$1,products!$A$1:$G$1,0))</f>
        <v>0.2</v>
      </c>
      <c r="L307" s="6">
        <f>INDEX(products!$A$1:$G$49,MATCH(orders!$D307,products!$A$1:$A$49,0),MATCH(orders!L$1,products!$A$1:$G$1,0))</f>
        <v>4.3650000000000002</v>
      </c>
      <c r="M307" s="6">
        <f>L307*E307</f>
        <v>21.825000000000003</v>
      </c>
      <c r="N307" t="str" cm="1">
        <f t="array" ref="N307">_xlfn.IFS( I307= "Rob", "Robusta", I307="Exc","Excelsa",I307="Ara","Arabica",I307="Lib", "Liberica")</f>
        <v>Liberica</v>
      </c>
      <c r="O307" t="str" cm="1">
        <f t="array" ref="O307">_xlfn.IFS(J307="M", "Medium",J307="L","Light",J307="D","Dark")</f>
        <v>Medium</v>
      </c>
    </row>
    <row r="308" spans="1:15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_xlfn.XLOOKUP(C308,customers!$A$2:$A$1001,customers!$B$2:$B$1001,,0)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8">
        <f>INDEX(products!$A$1:$G$49,MATCH(orders!$D308,products!$A$1:$A$49,0),MATCH(orders!K$1,products!$A$1:$G$1,0))</f>
        <v>0.2</v>
      </c>
      <c r="L308" s="6">
        <f>INDEX(products!$A$1:$G$49,MATCH(orders!$D308,products!$A$1:$A$49,0),MATCH(orders!L$1,products!$A$1:$G$1,0))</f>
        <v>2.9849999999999999</v>
      </c>
      <c r="M308" s="6">
        <f>L308*E308</f>
        <v>14.924999999999999</v>
      </c>
      <c r="N308" t="str" cm="1">
        <f t="array" ref="N308">_xlfn.IFS( I308= "Rob", "Robusta", I308="Exc","Excelsa",I308="Ara","Arabica",I308="Lib", "Liberica")</f>
        <v>Robusta</v>
      </c>
      <c r="O308" t="str" cm="1">
        <f t="array" ref="O308">_xlfn.IFS(J308="M", "Medium",J308="L","Light",J308="D","Dark")</f>
        <v>Medium</v>
      </c>
    </row>
    <row r="309" spans="1:15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_xlfn.XLOOKUP(C309,customers!$A$2:$A$1001,customers!$B$2:$B$1001,,0)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8">
        <f>INDEX(products!$A$1:$G$49,MATCH(orders!$D309,products!$A$1:$A$49,0),MATCH(orders!K$1,products!$A$1:$G$1,0))</f>
        <v>1</v>
      </c>
      <c r="L309" s="6">
        <f>INDEX(products!$A$1:$G$49,MATCH(orders!$D309,products!$A$1:$A$49,0),MATCH(orders!L$1,products!$A$1:$G$1,0))</f>
        <v>11.25</v>
      </c>
      <c r="M309" s="6">
        <f>L309*E309</f>
        <v>33.75</v>
      </c>
      <c r="N309" t="str" cm="1">
        <f t="array" ref="N309">_xlfn.IFS( I309= "Rob", "Robusta", I309="Exc","Excelsa",I309="Ara","Arabica",I309="Lib", "Liberica")</f>
        <v>Arabica</v>
      </c>
      <c r="O309" t="str" cm="1">
        <f t="array" ref="O309">_xlfn.IFS(J309="M", "Medium",J309="L","Light",J309="D","Dark")</f>
        <v>Medium</v>
      </c>
    </row>
    <row r="310" spans="1:15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_xlfn.XLOOKUP(C310,customers!$A$2:$A$1001,customers!$B$2:$B$1001,,0)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8">
        <f>INDEX(products!$A$1:$G$49,MATCH(orders!$D310,products!$A$1:$A$49,0),MATCH(orders!K$1,products!$A$1:$G$1,0))</f>
        <v>1</v>
      </c>
      <c r="L310" s="6">
        <f>INDEX(products!$A$1:$G$49,MATCH(orders!$D310,products!$A$1:$A$49,0),MATCH(orders!L$1,products!$A$1:$G$1,0))</f>
        <v>11.25</v>
      </c>
      <c r="M310" s="6">
        <f>L310*E310</f>
        <v>33.75</v>
      </c>
      <c r="N310" t="str" cm="1">
        <f t="array" ref="N310">_xlfn.IFS( I310= "Rob", "Robusta", I310="Exc","Excelsa",I310="Ara","Arabica",I310="Lib", "Liberica")</f>
        <v>Arabica</v>
      </c>
      <c r="O310" t="str" cm="1">
        <f t="array" ref="O310">_xlfn.IFS(J310="M", "Medium",J310="L","Light",J310="D","Dark")</f>
        <v>Medium</v>
      </c>
    </row>
    <row r="311" spans="1:15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_xlfn.XLOOKUP(C311,customers!$A$2:$A$1001,customers!$B$2:$B$1001,,0)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8">
        <f>INDEX(products!$A$1:$G$49,MATCH(orders!$D311,products!$A$1:$A$49,0),MATCH(orders!K$1,products!$A$1:$G$1,0))</f>
        <v>0.2</v>
      </c>
      <c r="L311" s="6">
        <f>INDEX(products!$A$1:$G$49,MATCH(orders!$D311,products!$A$1:$A$49,0),MATCH(orders!L$1,products!$A$1:$G$1,0))</f>
        <v>4.3650000000000002</v>
      </c>
      <c r="M311" s="6">
        <f>L311*E311</f>
        <v>26.19</v>
      </c>
      <c r="N311" t="str" cm="1">
        <f t="array" ref="N311">_xlfn.IFS( I311= "Rob", "Robusta", I311="Exc","Excelsa",I311="Ara","Arabica",I311="Lib", "Liberica")</f>
        <v>Liberica</v>
      </c>
      <c r="O311" t="str" cm="1">
        <f t="array" ref="O311">_xlfn.IFS(J311="M", "Medium",J311="L","Light",J311="D","Dark")</f>
        <v>Medium</v>
      </c>
    </row>
    <row r="312" spans="1:15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_xlfn.XLOOKUP(C312,customers!$A$2:$A$1001,customers!$B$2:$B$1001,,0)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8">
        <f>INDEX(products!$A$1:$G$49,MATCH(orders!$D312,products!$A$1:$A$49,0),MATCH(orders!K$1,products!$A$1:$G$1,0))</f>
        <v>1</v>
      </c>
      <c r="L312" s="6">
        <f>INDEX(products!$A$1:$G$49,MATCH(orders!$D312,products!$A$1:$A$49,0),MATCH(orders!L$1,products!$A$1:$G$1,0))</f>
        <v>14.85</v>
      </c>
      <c r="M312" s="6">
        <f>L312*E312</f>
        <v>14.85</v>
      </c>
      <c r="N312" t="str" cm="1">
        <f t="array" ref="N312">_xlfn.IFS( I312= "Rob", "Robusta", I312="Exc","Excelsa",I312="Ara","Arabica",I312="Lib", "Liberica")</f>
        <v>Excelsa</v>
      </c>
      <c r="O312" t="str" cm="1">
        <f t="array" ref="O312">_xlfn.IFS(J312="M", "Medium",J312="L","Light",J312="D","Dark")</f>
        <v>Light</v>
      </c>
    </row>
    <row r="313" spans="1:15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_xlfn.XLOOKUP(C313,customers!$A$2:$A$1001,customers!$B$2:$B$1001,,0)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8">
        <f>INDEX(products!$A$1:$G$49,MATCH(orders!$D313,products!$A$1:$A$49,0),MATCH(orders!K$1,products!$A$1:$G$1,0))</f>
        <v>2.5</v>
      </c>
      <c r="L313" s="6">
        <f>INDEX(products!$A$1:$G$49,MATCH(orders!$D313,products!$A$1:$A$49,0),MATCH(orders!L$1,products!$A$1:$G$1,0))</f>
        <v>31.624999999999996</v>
      </c>
      <c r="M313" s="6">
        <f>L313*E313</f>
        <v>189.74999999999997</v>
      </c>
      <c r="N313" t="str" cm="1">
        <f t="array" ref="N313">_xlfn.IFS( I313= "Rob", "Robusta", I313="Exc","Excelsa",I313="Ara","Arabica",I313="Lib", "Liberica")</f>
        <v>Excelsa</v>
      </c>
      <c r="O313" t="str" cm="1">
        <f t="array" ref="O313">_xlfn.IFS(J313="M", "Medium",J313="L","Light",J313="D","Dark")</f>
        <v>Medium</v>
      </c>
    </row>
    <row r="314" spans="1:15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_xlfn.XLOOKUP(C314,customers!$A$2:$A$1001,customers!$B$2:$B$1001,,0)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8">
        <f>INDEX(products!$A$1:$G$49,MATCH(orders!$D314,products!$A$1:$A$49,0),MATCH(orders!K$1,products!$A$1:$G$1,0))</f>
        <v>0.5</v>
      </c>
      <c r="L314" s="6">
        <f>INDEX(products!$A$1:$G$49,MATCH(orders!$D314,products!$A$1:$A$49,0),MATCH(orders!L$1,products!$A$1:$G$1,0))</f>
        <v>5.97</v>
      </c>
      <c r="M314" s="6">
        <f>L314*E314</f>
        <v>5.97</v>
      </c>
      <c r="N314" t="str" cm="1">
        <f t="array" ref="N314">_xlfn.IFS( I314= "Rob", "Robusta", I314="Exc","Excelsa",I314="Ara","Arabica",I314="Lib", "Liberica")</f>
        <v>Robusta</v>
      </c>
      <c r="O314" t="str" cm="1">
        <f t="array" ref="O314">_xlfn.IFS(J314="M", "Medium",J314="L","Light",J314="D","Dark")</f>
        <v>Medium</v>
      </c>
    </row>
    <row r="315" spans="1:15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_xlfn.XLOOKUP(C315,customers!$A$2:$A$1001,customers!$B$2:$B$1001,,0)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8">
        <f>INDEX(products!$A$1:$G$49,MATCH(orders!$D315,products!$A$1:$A$49,0),MATCH(orders!K$1,products!$A$1:$G$1,0))</f>
        <v>1</v>
      </c>
      <c r="L315" s="6">
        <f>INDEX(products!$A$1:$G$49,MATCH(orders!$D315,products!$A$1:$A$49,0),MATCH(orders!L$1,products!$A$1:$G$1,0))</f>
        <v>9.9499999999999993</v>
      </c>
      <c r="M315" s="6">
        <f>L315*E315</f>
        <v>29.849999999999998</v>
      </c>
      <c r="N315" t="str" cm="1">
        <f t="array" ref="N315">_xlfn.IFS( I315= "Rob", "Robusta", I315="Exc","Excelsa",I315="Ara","Arabica",I315="Lib", "Liberica")</f>
        <v>Robusta</v>
      </c>
      <c r="O315" t="str" cm="1">
        <f t="array" ref="O315">_xlfn.IFS(J315="M", "Medium",J315="L","Light",J315="D","Dark")</f>
        <v>Medium</v>
      </c>
    </row>
    <row r="316" spans="1:15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_xlfn.XLOOKUP(C316,customers!$A$2:$A$1001,customers!$B$2:$B$1001,,0)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8">
        <f>INDEX(products!$A$1:$G$49,MATCH(orders!$D316,products!$A$1:$A$49,0),MATCH(orders!K$1,products!$A$1:$G$1,0))</f>
        <v>1</v>
      </c>
      <c r="L316" s="6">
        <f>INDEX(products!$A$1:$G$49,MATCH(orders!$D316,products!$A$1:$A$49,0),MATCH(orders!L$1,products!$A$1:$G$1,0))</f>
        <v>8.9499999999999993</v>
      </c>
      <c r="M316" s="6">
        <f>L316*E316</f>
        <v>44.75</v>
      </c>
      <c r="N316" t="str" cm="1">
        <f t="array" ref="N316">_xlfn.IFS( I316= "Rob", "Robusta", I316="Exc","Excelsa",I316="Ara","Arabica",I316="Lib", "Liberica")</f>
        <v>Robusta</v>
      </c>
      <c r="O316" t="str" cm="1">
        <f t="array" ref="O316">_xlfn.IFS(J316="M", "Medium",J316="L","Light",J316="D","Dark")</f>
        <v>Dark</v>
      </c>
    </row>
    <row r="317" spans="1:15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_xlfn.XLOOKUP(C317,customers!$A$2:$A$1001,customers!$B$2:$B$1001,,0)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8">
        <f>INDEX(products!$A$1:$G$49,MATCH(orders!$D317,products!$A$1:$A$49,0),MATCH(orders!K$1,products!$A$1:$G$1,0))</f>
        <v>2.5</v>
      </c>
      <c r="L317" s="6">
        <f>INDEX(products!$A$1:$G$49,MATCH(orders!$D317,products!$A$1:$A$49,0),MATCH(orders!L$1,products!$A$1:$G$1,0))</f>
        <v>34.154999999999994</v>
      </c>
      <c r="M317" s="6">
        <f>L317*E317</f>
        <v>34.154999999999994</v>
      </c>
      <c r="N317" t="str" cm="1">
        <f t="array" ref="N317">_xlfn.IFS( I317= "Rob", "Robusta", I317="Exc","Excelsa",I317="Ara","Arabica",I317="Lib", "Liberica")</f>
        <v>Excelsa</v>
      </c>
      <c r="O317" t="str" cm="1">
        <f t="array" ref="O317">_xlfn.IFS(J317="M", "Medium",J317="L","Light",J317="D","Dark")</f>
        <v>Light</v>
      </c>
    </row>
    <row r="318" spans="1:15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_xlfn.XLOOKUP(C318,customers!$A$2:$A$1001,customers!$B$2:$B$1001,,0)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8">
        <f>INDEX(products!$A$1:$G$49,MATCH(orders!$D318,products!$A$1:$A$49,0),MATCH(orders!K$1,products!$A$1:$G$1,0))</f>
        <v>2.5</v>
      </c>
      <c r="L318" s="6">
        <f>INDEX(products!$A$1:$G$49,MATCH(orders!$D318,products!$A$1:$A$49,0),MATCH(orders!L$1,products!$A$1:$G$1,0))</f>
        <v>34.154999999999994</v>
      </c>
      <c r="M318" s="6">
        <f>L318*E318</f>
        <v>204.92999999999995</v>
      </c>
      <c r="N318" t="str" cm="1">
        <f t="array" ref="N318">_xlfn.IFS( I318= "Rob", "Robusta", I318="Exc","Excelsa",I318="Ara","Arabica",I318="Lib", "Liberica")</f>
        <v>Excelsa</v>
      </c>
      <c r="O318" t="str" cm="1">
        <f t="array" ref="O318">_xlfn.IFS(J318="M", "Medium",J318="L","Light",J318="D","Dark")</f>
        <v>Light</v>
      </c>
    </row>
    <row r="319" spans="1:15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_xlfn.XLOOKUP(C319,customers!$A$2:$A$1001,customers!$B$2:$B$1001,,0)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8">
        <f>INDEX(products!$A$1:$G$49,MATCH(orders!$D319,products!$A$1:$A$49,0),MATCH(orders!K$1,products!$A$1:$G$1,0))</f>
        <v>0.5</v>
      </c>
      <c r="L319" s="6">
        <f>INDEX(products!$A$1:$G$49,MATCH(orders!$D319,products!$A$1:$A$49,0),MATCH(orders!L$1,products!$A$1:$G$1,0))</f>
        <v>7.29</v>
      </c>
      <c r="M319" s="6">
        <f>L319*E319</f>
        <v>21.87</v>
      </c>
      <c r="N319" t="str" cm="1">
        <f t="array" ref="N319">_xlfn.IFS( I319= "Rob", "Robusta", I319="Exc","Excelsa",I319="Ara","Arabica",I319="Lib", "Liberica")</f>
        <v>Excelsa</v>
      </c>
      <c r="O319" t="str" cm="1">
        <f t="array" ref="O319">_xlfn.IFS(J319="M", "Medium",J319="L","Light",J319="D","Dark")</f>
        <v>Dark</v>
      </c>
    </row>
    <row r="320" spans="1:15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_xlfn.XLOOKUP(C320,customers!$A$2:$A$1001,customers!$B$2:$B$1001,,0)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8">
        <f>INDEX(products!$A$1:$G$49,MATCH(orders!$D320,products!$A$1:$A$49,0),MATCH(orders!K$1,products!$A$1:$G$1,0))</f>
        <v>2.5</v>
      </c>
      <c r="L320" s="6">
        <f>INDEX(products!$A$1:$G$49,MATCH(orders!$D320,products!$A$1:$A$49,0),MATCH(orders!L$1,products!$A$1:$G$1,0))</f>
        <v>25.874999999999996</v>
      </c>
      <c r="M320" s="6">
        <f>L320*E320</f>
        <v>51.749999999999993</v>
      </c>
      <c r="N320" t="str" cm="1">
        <f t="array" ref="N320">_xlfn.IFS( I320= "Rob", "Robusta", I320="Exc","Excelsa",I320="Ara","Arabica",I320="Lib", "Liberica")</f>
        <v>Arabica</v>
      </c>
      <c r="O320" t="str" cm="1">
        <f t="array" ref="O320">_xlfn.IFS(J320="M", "Medium",J320="L","Light",J320="D","Dark")</f>
        <v>Medium</v>
      </c>
    </row>
    <row r="321" spans="1:15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_xlfn.XLOOKUP(C321,customers!$A$2:$A$1001,customers!$B$2:$B$1001,,0)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8">
        <f>INDEX(products!$A$1:$G$49,MATCH(orders!$D321,products!$A$1:$A$49,0),MATCH(orders!K$1,products!$A$1:$G$1,0))</f>
        <v>0.2</v>
      </c>
      <c r="L321" s="6">
        <f>INDEX(products!$A$1:$G$49,MATCH(orders!$D321,products!$A$1:$A$49,0),MATCH(orders!L$1,products!$A$1:$G$1,0))</f>
        <v>4.125</v>
      </c>
      <c r="M321" s="6">
        <f>L321*E321</f>
        <v>8.25</v>
      </c>
      <c r="N321" t="str" cm="1">
        <f t="array" ref="N321">_xlfn.IFS( I321= "Rob", "Robusta", I321="Exc","Excelsa",I321="Ara","Arabica",I321="Lib", "Liberica")</f>
        <v>Excelsa</v>
      </c>
      <c r="O321" t="str" cm="1">
        <f t="array" ref="O321">_xlfn.IFS(J321="M", "Medium",J321="L","Light",J321="D","Dark")</f>
        <v>Medium</v>
      </c>
    </row>
    <row r="322" spans="1:15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_xlfn.XLOOKUP(C322,customers!$A$2:$A$1001,customers!$B$2:$B$1001,,0)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8">
        <f>INDEX(products!$A$1:$G$49,MATCH(orders!$D322,products!$A$1:$A$49,0),MATCH(orders!K$1,products!$A$1:$G$1,0))</f>
        <v>0.2</v>
      </c>
      <c r="L322" s="6">
        <f>INDEX(products!$A$1:$G$49,MATCH(orders!$D322,products!$A$1:$A$49,0),MATCH(orders!L$1,products!$A$1:$G$1,0))</f>
        <v>3.8849999999999998</v>
      </c>
      <c r="M322" s="6">
        <f>L322*E322</f>
        <v>19.424999999999997</v>
      </c>
      <c r="N322" t="str" cm="1">
        <f t="array" ref="N322">_xlfn.IFS( I322= "Rob", "Robusta", I322="Exc","Excelsa",I322="Ara","Arabica",I322="Lib", "Liberica")</f>
        <v>Arabica</v>
      </c>
      <c r="O322" t="str" cm="1">
        <f t="array" ref="O322">_xlfn.IFS(J322="M", "Medium",J322="L","Light",J322="D","Dark")</f>
        <v>Light</v>
      </c>
    </row>
    <row r="323" spans="1:15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_xlfn.XLOOKUP(C323,customers!$A$2:$A$1001,customers!$B$2:$B$1001,,0)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8">
        <f>INDEX(products!$A$1:$G$49,MATCH(orders!$D323,products!$A$1:$A$49,0),MATCH(orders!K$1,products!$A$1:$G$1,0))</f>
        <v>0.2</v>
      </c>
      <c r="L323" s="6">
        <f>INDEX(products!$A$1:$G$49,MATCH(orders!$D323,products!$A$1:$A$49,0),MATCH(orders!L$1,products!$A$1:$G$1,0))</f>
        <v>3.375</v>
      </c>
      <c r="M323" s="6">
        <f>L323*E323</f>
        <v>20.25</v>
      </c>
      <c r="N323" t="str" cm="1">
        <f t="array" ref="N323">_xlfn.IFS( I323= "Rob", "Robusta", I323="Exc","Excelsa",I323="Ara","Arabica",I323="Lib", "Liberica")</f>
        <v>Arabica</v>
      </c>
      <c r="O323" t="str" cm="1">
        <f t="array" ref="O323">_xlfn.IFS(J323="M", "Medium",J323="L","Light",J323="D","Dark")</f>
        <v>Medium</v>
      </c>
    </row>
    <row r="324" spans="1:15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_xlfn.XLOOKUP(C324,customers!$A$2:$A$1001,customers!$B$2:$B$1001,,0)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8">
        <f>INDEX(products!$A$1:$G$49,MATCH(orders!$D324,products!$A$1:$A$49,0),MATCH(orders!K$1,products!$A$1:$G$1,0))</f>
        <v>0.5</v>
      </c>
      <c r="L324" s="6">
        <f>INDEX(products!$A$1:$G$49,MATCH(orders!$D324,products!$A$1:$A$49,0),MATCH(orders!L$1,products!$A$1:$G$1,0))</f>
        <v>7.77</v>
      </c>
      <c r="M324" s="6">
        <f>L324*E324</f>
        <v>23.31</v>
      </c>
      <c r="N324" t="str" cm="1">
        <f t="array" ref="N324">_xlfn.IFS( I324= "Rob", "Robusta", I324="Exc","Excelsa",I324="Ara","Arabica",I324="Lib", "Liberica")</f>
        <v>Liberica</v>
      </c>
      <c r="O324" t="str" cm="1">
        <f t="array" ref="O324">_xlfn.IFS(J324="M", "Medium",J324="L","Light",J324="D","Dark")</f>
        <v>Dark</v>
      </c>
    </row>
    <row r="325" spans="1:15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_xlfn.XLOOKUP(C325,customers!$A$2:$A$1001,customers!$B$2:$B$1001,,0)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8">
        <f>INDEX(products!$A$1:$G$49,MATCH(orders!$D325,products!$A$1:$A$49,0),MATCH(orders!K$1,products!$A$1:$G$1,0))</f>
        <v>0.2</v>
      </c>
      <c r="L325" s="6">
        <f>INDEX(products!$A$1:$G$49,MATCH(orders!$D325,products!$A$1:$A$49,0),MATCH(orders!L$1,products!$A$1:$G$1,0))</f>
        <v>3.645</v>
      </c>
      <c r="M325" s="6">
        <f>L325*E325</f>
        <v>18.225000000000001</v>
      </c>
      <c r="N325" t="str" cm="1">
        <f t="array" ref="N325">_xlfn.IFS( I325= "Rob", "Robusta", I325="Exc","Excelsa",I325="Ara","Arabica",I325="Lib", "Liberica")</f>
        <v>Excelsa</v>
      </c>
      <c r="O325" t="str" cm="1">
        <f t="array" ref="O325">_xlfn.IFS(J325="M", "Medium",J325="L","Light",J325="D","Dark")</f>
        <v>Dark</v>
      </c>
    </row>
    <row r="326" spans="1:15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_xlfn.XLOOKUP(C326,customers!$A$2:$A$1001,customers!$B$2:$B$1001,,0)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8">
        <f>INDEX(products!$A$1:$G$49,MATCH(orders!$D326,products!$A$1:$A$49,0),MATCH(orders!K$1,products!$A$1:$G$1,0))</f>
        <v>1</v>
      </c>
      <c r="L326" s="6">
        <f>INDEX(products!$A$1:$G$49,MATCH(orders!$D326,products!$A$1:$A$49,0),MATCH(orders!L$1,products!$A$1:$G$1,0))</f>
        <v>13.75</v>
      </c>
      <c r="M326" s="6">
        <f>L326*E326</f>
        <v>13.75</v>
      </c>
      <c r="N326" t="str" cm="1">
        <f t="array" ref="N326">_xlfn.IFS( I326= "Rob", "Robusta", I326="Exc","Excelsa",I326="Ara","Arabica",I326="Lib", "Liberica")</f>
        <v>Excelsa</v>
      </c>
      <c r="O326" t="str" cm="1">
        <f t="array" ref="O326">_xlfn.IFS(J326="M", "Medium",J326="L","Light",J326="D","Dark")</f>
        <v>Medium</v>
      </c>
    </row>
    <row r="327" spans="1:15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_xlfn.XLOOKUP(C327,customers!$A$2:$A$1001,customers!$B$2:$B$1001,,0)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8">
        <f>INDEX(products!$A$1:$G$49,MATCH(orders!$D327,products!$A$1:$A$49,0),MATCH(orders!K$1,products!$A$1:$G$1,0))</f>
        <v>2.5</v>
      </c>
      <c r="L327" s="6">
        <f>INDEX(products!$A$1:$G$49,MATCH(orders!$D327,products!$A$1:$A$49,0),MATCH(orders!L$1,products!$A$1:$G$1,0))</f>
        <v>29.784999999999997</v>
      </c>
      <c r="M327" s="6">
        <f>L327*E327</f>
        <v>29.784999999999997</v>
      </c>
      <c r="N327" t="str" cm="1">
        <f t="array" ref="N327">_xlfn.IFS( I327= "Rob", "Robusta", I327="Exc","Excelsa",I327="Ara","Arabica",I327="Lib", "Liberica")</f>
        <v>Arabica</v>
      </c>
      <c r="O327" t="str" cm="1">
        <f t="array" ref="O327">_xlfn.IFS(J327="M", "Medium",J327="L","Light",J327="D","Dark")</f>
        <v>Light</v>
      </c>
    </row>
    <row r="328" spans="1:15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_xlfn.XLOOKUP(C328,customers!$A$2:$A$1001,customers!$B$2:$B$1001,,0)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8">
        <f>INDEX(products!$A$1:$G$49,MATCH(orders!$D328,products!$A$1:$A$49,0),MATCH(orders!K$1,products!$A$1:$G$1,0))</f>
        <v>1</v>
      </c>
      <c r="L328" s="6">
        <f>INDEX(products!$A$1:$G$49,MATCH(orders!$D328,products!$A$1:$A$49,0),MATCH(orders!L$1,products!$A$1:$G$1,0))</f>
        <v>8.9499999999999993</v>
      </c>
      <c r="M328" s="6">
        <f>L328*E328</f>
        <v>44.75</v>
      </c>
      <c r="N328" t="str" cm="1">
        <f t="array" ref="N328">_xlfn.IFS( I328= "Rob", "Robusta", I328="Exc","Excelsa",I328="Ara","Arabica",I328="Lib", "Liberica")</f>
        <v>Robusta</v>
      </c>
      <c r="O328" t="str" cm="1">
        <f t="array" ref="O328">_xlfn.IFS(J328="M", "Medium",J328="L","Light",J328="D","Dark")</f>
        <v>Dark</v>
      </c>
    </row>
    <row r="329" spans="1:15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_xlfn.XLOOKUP(C329,customers!$A$2:$A$1001,customers!$B$2:$B$1001,,0)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8">
        <f>INDEX(products!$A$1:$G$49,MATCH(orders!$D329,products!$A$1:$A$49,0),MATCH(orders!K$1,products!$A$1:$G$1,0))</f>
        <v>1</v>
      </c>
      <c r="L329" s="6">
        <f>INDEX(products!$A$1:$G$49,MATCH(orders!$D329,products!$A$1:$A$49,0),MATCH(orders!L$1,products!$A$1:$G$1,0))</f>
        <v>8.9499999999999993</v>
      </c>
      <c r="M329" s="6">
        <f>L329*E329</f>
        <v>44.75</v>
      </c>
      <c r="N329" t="str" cm="1">
        <f t="array" ref="N329">_xlfn.IFS( I329= "Rob", "Robusta", I329="Exc","Excelsa",I329="Ara","Arabica",I329="Lib", "Liberica")</f>
        <v>Robusta</v>
      </c>
      <c r="O329" t="str" cm="1">
        <f t="array" ref="O329">_xlfn.IFS(J329="M", "Medium",J329="L","Light",J329="D","Dark")</f>
        <v>Dark</v>
      </c>
    </row>
    <row r="330" spans="1:15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_xlfn.XLOOKUP(C330,customers!$A$2:$A$1001,customers!$B$2:$B$1001,,0)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8">
        <f>INDEX(products!$A$1:$G$49,MATCH(orders!$D330,products!$A$1:$A$49,0),MATCH(orders!K$1,products!$A$1:$G$1,0))</f>
        <v>0.5</v>
      </c>
      <c r="L330" s="6">
        <f>INDEX(products!$A$1:$G$49,MATCH(orders!$D330,products!$A$1:$A$49,0),MATCH(orders!L$1,products!$A$1:$G$1,0))</f>
        <v>9.51</v>
      </c>
      <c r="M330" s="6">
        <f>L330*E330</f>
        <v>38.04</v>
      </c>
      <c r="N330" t="str" cm="1">
        <f t="array" ref="N330">_xlfn.IFS( I330= "Rob", "Robusta", I330="Exc","Excelsa",I330="Ara","Arabica",I330="Lib", "Liberica")</f>
        <v>Liberica</v>
      </c>
      <c r="O330" t="str" cm="1">
        <f t="array" ref="O330">_xlfn.IFS(J330="M", "Medium",J330="L","Light",J330="D","Dark")</f>
        <v>Light</v>
      </c>
    </row>
    <row r="331" spans="1:15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_xlfn.XLOOKUP(C331,customers!$A$2:$A$1001,customers!$B$2:$B$1001,,0)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8">
        <f>INDEX(products!$A$1:$G$49,MATCH(orders!$D331,products!$A$1:$A$49,0),MATCH(orders!K$1,products!$A$1:$G$1,0))</f>
        <v>0.5</v>
      </c>
      <c r="L331" s="6">
        <f>INDEX(products!$A$1:$G$49,MATCH(orders!$D331,products!$A$1:$A$49,0),MATCH(orders!L$1,products!$A$1:$G$1,0))</f>
        <v>5.3699999999999992</v>
      </c>
      <c r="M331" s="6">
        <f>L331*E331</f>
        <v>21.479999999999997</v>
      </c>
      <c r="N331" t="str" cm="1">
        <f t="array" ref="N331">_xlfn.IFS( I331= "Rob", "Robusta", I331="Exc","Excelsa",I331="Ara","Arabica",I331="Lib", "Liberica")</f>
        <v>Robusta</v>
      </c>
      <c r="O331" t="str" cm="1">
        <f t="array" ref="O331">_xlfn.IFS(J331="M", "Medium",J331="L","Light",J331="D","Dark")</f>
        <v>Dark</v>
      </c>
    </row>
    <row r="332" spans="1:15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_xlfn.XLOOKUP(C332,customers!$A$2:$A$1001,customers!$B$2:$B$1001,,0)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8">
        <f>INDEX(products!$A$1:$G$49,MATCH(orders!$D332,products!$A$1:$A$49,0),MATCH(orders!K$1,products!$A$1:$G$1,0))</f>
        <v>0.5</v>
      </c>
      <c r="L332" s="6">
        <f>INDEX(products!$A$1:$G$49,MATCH(orders!$D332,products!$A$1:$A$49,0),MATCH(orders!L$1,products!$A$1:$G$1,0))</f>
        <v>5.3699999999999992</v>
      </c>
      <c r="M332" s="6">
        <f>L332*E332</f>
        <v>16.11</v>
      </c>
      <c r="N332" t="str" cm="1">
        <f t="array" ref="N332">_xlfn.IFS( I332= "Rob", "Robusta", I332="Exc","Excelsa",I332="Ara","Arabica",I332="Lib", "Liberica")</f>
        <v>Robusta</v>
      </c>
      <c r="O332" t="str" cm="1">
        <f t="array" ref="O332">_xlfn.IFS(J332="M", "Medium",J332="L","Light",J332="D","Dark")</f>
        <v>Dark</v>
      </c>
    </row>
    <row r="333" spans="1:15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_xlfn.XLOOKUP(C333,customers!$A$2:$A$1001,customers!$B$2:$B$1001,,0)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8">
        <f>INDEX(products!$A$1:$G$49,MATCH(orders!$D333,products!$A$1:$A$49,0),MATCH(orders!K$1,products!$A$1:$G$1,0))</f>
        <v>2.5</v>
      </c>
      <c r="L333" s="6">
        <f>INDEX(products!$A$1:$G$49,MATCH(orders!$D333,products!$A$1:$A$49,0),MATCH(orders!L$1,products!$A$1:$G$1,0))</f>
        <v>22.884999999999998</v>
      </c>
      <c r="M333" s="6">
        <f>L333*E333</f>
        <v>22.884999999999998</v>
      </c>
      <c r="N333" t="str" cm="1">
        <f t="array" ref="N333">_xlfn.IFS( I333= "Rob", "Robusta", I333="Exc","Excelsa",I333="Ara","Arabica",I333="Lib", "Liberica")</f>
        <v>Robusta</v>
      </c>
      <c r="O333" t="str" cm="1">
        <f t="array" ref="O333">_xlfn.IFS(J333="M", "Medium",J333="L","Light",J333="D","Dark")</f>
        <v>Medium</v>
      </c>
    </row>
    <row r="334" spans="1:15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_xlfn.XLOOKUP(C334,customers!$A$2:$A$1001,customers!$B$2:$B$1001,,0)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8">
        <f>INDEX(products!$A$1:$G$49,MATCH(orders!$D334,products!$A$1:$A$49,0),MATCH(orders!K$1,products!$A$1:$G$1,0))</f>
        <v>0.5</v>
      </c>
      <c r="L334" s="6">
        <f>INDEX(products!$A$1:$G$49,MATCH(orders!$D334,products!$A$1:$A$49,0),MATCH(orders!L$1,products!$A$1:$G$1,0))</f>
        <v>5.97</v>
      </c>
      <c r="M334" s="6">
        <f>L334*E334</f>
        <v>17.91</v>
      </c>
      <c r="N334" t="str" cm="1">
        <f t="array" ref="N334">_xlfn.IFS( I334= "Rob", "Robusta", I334="Exc","Excelsa",I334="Ara","Arabica",I334="Lib", "Liberica")</f>
        <v>Arabica</v>
      </c>
      <c r="O334" t="str" cm="1">
        <f t="array" ref="O334">_xlfn.IFS(J334="M", "Medium",J334="L","Light",J334="D","Dark")</f>
        <v>Dark</v>
      </c>
    </row>
    <row r="335" spans="1:15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_xlfn.XLOOKUP(C335,customers!$A$2:$A$1001,customers!$B$2:$B$1001,,0)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8">
        <f>INDEX(products!$A$1:$G$49,MATCH(orders!$D335,products!$A$1:$A$49,0),MATCH(orders!K$1,products!$A$1:$G$1,0))</f>
        <v>0.5</v>
      </c>
      <c r="L335" s="6">
        <f>INDEX(products!$A$1:$G$49,MATCH(orders!$D335,products!$A$1:$A$49,0),MATCH(orders!L$1,products!$A$1:$G$1,0))</f>
        <v>5.97</v>
      </c>
      <c r="M335" s="6">
        <f>L335*E335</f>
        <v>23.88</v>
      </c>
      <c r="N335" t="str" cm="1">
        <f t="array" ref="N335">_xlfn.IFS( I335= "Rob", "Robusta", I335="Exc","Excelsa",I335="Ara","Arabica",I335="Lib", "Liberica")</f>
        <v>Robusta</v>
      </c>
      <c r="O335" t="str" cm="1">
        <f t="array" ref="O335">_xlfn.IFS(J335="M", "Medium",J335="L","Light",J335="D","Dark")</f>
        <v>Medium</v>
      </c>
    </row>
    <row r="336" spans="1:15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_xlfn.XLOOKUP(C336,customers!$A$2:$A$1001,customers!$B$2:$B$1001,,0)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8">
        <f>INDEX(products!$A$1:$G$49,MATCH(orders!$D336,products!$A$1:$A$49,0),MATCH(orders!K$1,products!$A$1:$G$1,0))</f>
        <v>1</v>
      </c>
      <c r="L336" s="6">
        <f>INDEX(products!$A$1:$G$49,MATCH(orders!$D336,products!$A$1:$A$49,0),MATCH(orders!L$1,products!$A$1:$G$1,0))</f>
        <v>11.95</v>
      </c>
      <c r="M336" s="6">
        <f>L336*E336</f>
        <v>59.75</v>
      </c>
      <c r="N336" t="str" cm="1">
        <f t="array" ref="N336">_xlfn.IFS( I336= "Rob", "Robusta", I336="Exc","Excelsa",I336="Ara","Arabica",I336="Lib", "Liberica")</f>
        <v>Robusta</v>
      </c>
      <c r="O336" t="str" cm="1">
        <f t="array" ref="O336">_xlfn.IFS(J336="M", "Medium",J336="L","Light",J336="D","Dark")</f>
        <v>Light</v>
      </c>
    </row>
    <row r="337" spans="1:15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_xlfn.XLOOKUP(C337,customers!$A$2:$A$1001,customers!$B$2:$B$1001,,0)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8">
        <f>INDEX(products!$A$1:$G$49,MATCH(orders!$D337,products!$A$1:$A$49,0),MATCH(orders!K$1,products!$A$1:$G$1,0))</f>
        <v>0.2</v>
      </c>
      <c r="L337" s="6">
        <f>INDEX(products!$A$1:$G$49,MATCH(orders!$D337,products!$A$1:$A$49,0),MATCH(orders!L$1,products!$A$1:$G$1,0))</f>
        <v>4.7549999999999999</v>
      </c>
      <c r="M337" s="6">
        <f>L337*E337</f>
        <v>28.53</v>
      </c>
      <c r="N337" t="str" cm="1">
        <f t="array" ref="N337">_xlfn.IFS( I337= "Rob", "Robusta", I337="Exc","Excelsa",I337="Ara","Arabica",I337="Lib", "Liberica")</f>
        <v>Liberica</v>
      </c>
      <c r="O337" t="str" cm="1">
        <f t="array" ref="O337">_xlfn.IFS(J337="M", "Medium",J337="L","Light",J337="D","Dark")</f>
        <v>Light</v>
      </c>
    </row>
    <row r="338" spans="1:15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_xlfn.XLOOKUP(C338,customers!$A$2:$A$1001,customers!$B$2:$B$1001,,0)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8">
        <f>INDEX(products!$A$1:$G$49,MATCH(orders!$D338,products!$A$1:$A$49,0),MATCH(orders!K$1,products!$A$1:$G$1,0))</f>
        <v>1</v>
      </c>
      <c r="L338" s="6">
        <f>INDEX(products!$A$1:$G$49,MATCH(orders!$D338,products!$A$1:$A$49,0),MATCH(orders!L$1,products!$A$1:$G$1,0))</f>
        <v>11.25</v>
      </c>
      <c r="M338" s="6">
        <f>L338*E338</f>
        <v>45</v>
      </c>
      <c r="N338" t="str" cm="1">
        <f t="array" ref="N338">_xlfn.IFS( I338= "Rob", "Robusta", I338="Exc","Excelsa",I338="Ara","Arabica",I338="Lib", "Liberica")</f>
        <v>Arabica</v>
      </c>
      <c r="O338" t="str" cm="1">
        <f t="array" ref="O338">_xlfn.IFS(J338="M", "Medium",J338="L","Light",J338="D","Dark")</f>
        <v>Medium</v>
      </c>
    </row>
    <row r="339" spans="1:15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_xlfn.XLOOKUP(C339,customers!$A$2:$A$1001,customers!$B$2:$B$1001,,0)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8">
        <f>INDEX(products!$A$1:$G$49,MATCH(orders!$D339,products!$A$1:$A$49,0),MATCH(orders!K$1,products!$A$1:$G$1,0))</f>
        <v>2.5</v>
      </c>
      <c r="L339" s="6">
        <f>INDEX(products!$A$1:$G$49,MATCH(orders!$D339,products!$A$1:$A$49,0),MATCH(orders!L$1,products!$A$1:$G$1,0))</f>
        <v>27.945</v>
      </c>
      <c r="M339" s="6">
        <f>L339*E339</f>
        <v>55.89</v>
      </c>
      <c r="N339" t="str" cm="1">
        <f t="array" ref="N339">_xlfn.IFS( I339= "Rob", "Robusta", I339="Exc","Excelsa",I339="Ara","Arabica",I339="Lib", "Liberica")</f>
        <v>Excelsa</v>
      </c>
      <c r="O339" t="str" cm="1">
        <f t="array" ref="O339">_xlfn.IFS(J339="M", "Medium",J339="L","Light",J339="D","Dark")</f>
        <v>Dark</v>
      </c>
    </row>
    <row r="340" spans="1:15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_xlfn.XLOOKUP(C340,customers!$A$2:$A$1001,customers!$B$2:$B$1001,,0)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8">
        <f>INDEX(products!$A$1:$G$49,MATCH(orders!$D340,products!$A$1:$A$49,0),MATCH(orders!K$1,products!$A$1:$G$1,0))</f>
        <v>1</v>
      </c>
      <c r="L340" s="6">
        <f>INDEX(products!$A$1:$G$49,MATCH(orders!$D340,products!$A$1:$A$49,0),MATCH(orders!L$1,products!$A$1:$G$1,0))</f>
        <v>14.85</v>
      </c>
      <c r="M340" s="6">
        <f>L340*E340</f>
        <v>59.4</v>
      </c>
      <c r="N340" t="str" cm="1">
        <f t="array" ref="N340">_xlfn.IFS( I340= "Rob", "Robusta", I340="Exc","Excelsa",I340="Ara","Arabica",I340="Lib", "Liberica")</f>
        <v>Excelsa</v>
      </c>
      <c r="O340" t="str" cm="1">
        <f t="array" ref="O340">_xlfn.IFS(J340="M", "Medium",J340="L","Light",J340="D","Dark")</f>
        <v>Light</v>
      </c>
    </row>
    <row r="341" spans="1:15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_xlfn.XLOOKUP(C341,customers!$A$2:$A$1001,customers!$B$2:$B$1001,,0)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8">
        <f>INDEX(products!$A$1:$G$49,MATCH(orders!$D341,products!$A$1:$A$49,0),MATCH(orders!K$1,products!$A$1:$G$1,0))</f>
        <v>0.2</v>
      </c>
      <c r="L341" s="6">
        <f>INDEX(products!$A$1:$G$49,MATCH(orders!$D341,products!$A$1:$A$49,0),MATCH(orders!L$1,products!$A$1:$G$1,0))</f>
        <v>3.645</v>
      </c>
      <c r="M341" s="6">
        <f>L341*E341</f>
        <v>7.29</v>
      </c>
      <c r="N341" t="str" cm="1">
        <f t="array" ref="N341">_xlfn.IFS( I341= "Rob", "Robusta", I341="Exc","Excelsa",I341="Ara","Arabica",I341="Lib", "Liberica")</f>
        <v>Excelsa</v>
      </c>
      <c r="O341" t="str" cm="1">
        <f t="array" ref="O341">_xlfn.IFS(J341="M", "Medium",J341="L","Light",J341="D","Dark")</f>
        <v>Dark</v>
      </c>
    </row>
    <row r="342" spans="1:15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_xlfn.XLOOKUP(C342,customers!$A$2:$A$1001,customers!$B$2:$B$1001,,0)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8">
        <f>INDEX(products!$A$1:$G$49,MATCH(orders!$D342,products!$A$1:$A$49,0),MATCH(orders!K$1,products!$A$1:$G$1,0))</f>
        <v>0.5</v>
      </c>
      <c r="L342" s="6">
        <f>INDEX(products!$A$1:$G$49,MATCH(orders!$D342,products!$A$1:$A$49,0),MATCH(orders!L$1,products!$A$1:$G$1,0))</f>
        <v>7.29</v>
      </c>
      <c r="M342" s="6">
        <f>L342*E342</f>
        <v>7.29</v>
      </c>
      <c r="N342" t="str" cm="1">
        <f t="array" ref="N342">_xlfn.IFS( I342= "Rob", "Robusta", I342="Exc","Excelsa",I342="Ara","Arabica",I342="Lib", "Liberica")</f>
        <v>Excelsa</v>
      </c>
      <c r="O342" t="str" cm="1">
        <f t="array" ref="O342">_xlfn.IFS(J342="M", "Medium",J342="L","Light",J342="D","Dark")</f>
        <v>Dark</v>
      </c>
    </row>
    <row r="343" spans="1:15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_xlfn.XLOOKUP(C343,customers!$A$2:$A$1001,customers!$B$2:$B$1001,,0)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8">
        <f>INDEX(products!$A$1:$G$49,MATCH(orders!$D343,products!$A$1:$A$49,0),MATCH(orders!K$1,products!$A$1:$G$1,0))</f>
        <v>0.5</v>
      </c>
      <c r="L343" s="6">
        <f>INDEX(products!$A$1:$G$49,MATCH(orders!$D343,products!$A$1:$A$49,0),MATCH(orders!L$1,products!$A$1:$G$1,0))</f>
        <v>8.91</v>
      </c>
      <c r="M343" s="6">
        <f>L343*E343</f>
        <v>17.82</v>
      </c>
      <c r="N343" t="str" cm="1">
        <f t="array" ref="N343">_xlfn.IFS( I343= "Rob", "Robusta", I343="Exc","Excelsa",I343="Ara","Arabica",I343="Lib", "Liberica")</f>
        <v>Excelsa</v>
      </c>
      <c r="O343" t="str" cm="1">
        <f t="array" ref="O343">_xlfn.IFS(J343="M", "Medium",J343="L","Light",J343="D","Dark")</f>
        <v>Light</v>
      </c>
    </row>
    <row r="344" spans="1:15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_xlfn.XLOOKUP(C344,customers!$A$2:$A$1001,customers!$B$2:$B$1001,,0)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8">
        <f>INDEX(products!$A$1:$G$49,MATCH(orders!$D344,products!$A$1:$A$49,0),MATCH(orders!K$1,products!$A$1:$G$1,0))</f>
        <v>0.5</v>
      </c>
      <c r="L344" s="6">
        <f>INDEX(products!$A$1:$G$49,MATCH(orders!$D344,products!$A$1:$A$49,0),MATCH(orders!L$1,products!$A$1:$G$1,0))</f>
        <v>7.77</v>
      </c>
      <c r="M344" s="6">
        <f>L344*E344</f>
        <v>38.849999999999994</v>
      </c>
      <c r="N344" t="str" cm="1">
        <f t="array" ref="N344">_xlfn.IFS( I344= "Rob", "Robusta", I344="Exc","Excelsa",I344="Ara","Arabica",I344="Lib", "Liberica")</f>
        <v>Liberica</v>
      </c>
      <c r="O344" t="str" cm="1">
        <f t="array" ref="O344">_xlfn.IFS(J344="M", "Medium",J344="L","Light",J344="D","Dark")</f>
        <v>Dark</v>
      </c>
    </row>
    <row r="345" spans="1:15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_xlfn.XLOOKUP(C345,customers!$A$2:$A$1001,customers!$B$2:$B$1001,,0)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8">
        <f>INDEX(products!$A$1:$G$49,MATCH(orders!$D345,products!$A$1:$A$49,0),MATCH(orders!K$1,products!$A$1:$G$1,0))</f>
        <v>0.5</v>
      </c>
      <c r="L345" s="6">
        <f>INDEX(products!$A$1:$G$49,MATCH(orders!$D345,products!$A$1:$A$49,0),MATCH(orders!L$1,products!$A$1:$G$1,0))</f>
        <v>5.3699999999999992</v>
      </c>
      <c r="M345" s="6">
        <f>L345*E345</f>
        <v>32.22</v>
      </c>
      <c r="N345" t="str" cm="1">
        <f t="array" ref="N345">_xlfn.IFS( I345= "Rob", "Robusta", I345="Exc","Excelsa",I345="Ara","Arabica",I345="Lib", "Liberica")</f>
        <v>Robusta</v>
      </c>
      <c r="O345" t="str" cm="1">
        <f t="array" ref="O345">_xlfn.IFS(J345="M", "Medium",J345="L","Light",J345="D","Dark")</f>
        <v>Dark</v>
      </c>
    </row>
    <row r="346" spans="1:15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_xlfn.XLOOKUP(C346,customers!$A$2:$A$1001,customers!$B$2:$B$1001,,0)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8">
        <f>INDEX(products!$A$1:$G$49,MATCH(orders!$D346,products!$A$1:$A$49,0),MATCH(orders!K$1,products!$A$1:$G$1,0))</f>
        <v>1</v>
      </c>
      <c r="L346" s="6">
        <f>INDEX(products!$A$1:$G$49,MATCH(orders!$D346,products!$A$1:$A$49,0),MATCH(orders!L$1,products!$A$1:$G$1,0))</f>
        <v>9.9499999999999993</v>
      </c>
      <c r="M346" s="6">
        <f>L346*E346</f>
        <v>19.899999999999999</v>
      </c>
      <c r="N346" t="str" cm="1">
        <f t="array" ref="N346">_xlfn.IFS( I346= "Rob", "Robusta", I346="Exc","Excelsa",I346="Ara","Arabica",I346="Lib", "Liberica")</f>
        <v>Robusta</v>
      </c>
      <c r="O346" t="str" cm="1">
        <f t="array" ref="O346">_xlfn.IFS(J346="M", "Medium",J346="L","Light",J346="D","Dark")</f>
        <v>Medium</v>
      </c>
    </row>
    <row r="347" spans="1:15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_xlfn.XLOOKUP(C347,customers!$A$2:$A$1001,customers!$B$2:$B$1001,,0)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8">
        <f>INDEX(products!$A$1:$G$49,MATCH(orders!$D347,products!$A$1:$A$49,0),MATCH(orders!K$1,products!$A$1:$G$1,0))</f>
        <v>1</v>
      </c>
      <c r="L347" s="6">
        <f>INDEX(products!$A$1:$G$49,MATCH(orders!$D347,products!$A$1:$A$49,0),MATCH(orders!L$1,products!$A$1:$G$1,0))</f>
        <v>11.95</v>
      </c>
      <c r="M347" s="6">
        <f>L347*E347</f>
        <v>59.75</v>
      </c>
      <c r="N347" t="str" cm="1">
        <f t="array" ref="N347">_xlfn.IFS( I347= "Rob", "Robusta", I347="Exc","Excelsa",I347="Ara","Arabica",I347="Lib", "Liberica")</f>
        <v>Robusta</v>
      </c>
      <c r="O347" t="str" cm="1">
        <f t="array" ref="O347">_xlfn.IFS(J347="M", "Medium",J347="L","Light",J347="D","Dark")</f>
        <v>Light</v>
      </c>
    </row>
    <row r="348" spans="1:15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_xlfn.XLOOKUP(C348,customers!$A$2:$A$1001,customers!$B$2:$B$1001,,0)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8">
        <f>INDEX(products!$A$1:$G$49,MATCH(orders!$D348,products!$A$1:$A$49,0),MATCH(orders!K$1,products!$A$1:$G$1,0))</f>
        <v>0.5</v>
      </c>
      <c r="L348" s="6">
        <f>INDEX(products!$A$1:$G$49,MATCH(orders!$D348,products!$A$1:$A$49,0),MATCH(orders!L$1,products!$A$1:$G$1,0))</f>
        <v>7.77</v>
      </c>
      <c r="M348" s="6">
        <f>L348*E348</f>
        <v>23.31</v>
      </c>
      <c r="N348" t="str" cm="1">
        <f t="array" ref="N348">_xlfn.IFS( I348= "Rob", "Robusta", I348="Exc","Excelsa",I348="Ara","Arabica",I348="Lib", "Liberica")</f>
        <v>Arabica</v>
      </c>
      <c r="O348" t="str" cm="1">
        <f t="array" ref="O348">_xlfn.IFS(J348="M", "Medium",J348="L","Light",J348="D","Dark")</f>
        <v>Light</v>
      </c>
    </row>
    <row r="349" spans="1:15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_xlfn.XLOOKUP(C349,customers!$A$2:$A$1001,customers!$B$2:$B$1001,,0)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8">
        <f>INDEX(products!$A$1:$G$49,MATCH(orders!$D349,products!$A$1:$A$49,0),MATCH(orders!K$1,products!$A$1:$G$1,0))</f>
        <v>1</v>
      </c>
      <c r="L349" s="6">
        <f>INDEX(products!$A$1:$G$49,MATCH(orders!$D349,products!$A$1:$A$49,0),MATCH(orders!L$1,products!$A$1:$G$1,0))</f>
        <v>14.55</v>
      </c>
      <c r="M349" s="6">
        <f>L349*E349</f>
        <v>43.650000000000006</v>
      </c>
      <c r="N349" t="str" cm="1">
        <f t="array" ref="N349">_xlfn.IFS( I349= "Rob", "Robusta", I349="Exc","Excelsa",I349="Ara","Arabica",I349="Lib", "Liberica")</f>
        <v>Liberica</v>
      </c>
      <c r="O349" t="str" cm="1">
        <f t="array" ref="O349">_xlfn.IFS(J349="M", "Medium",J349="L","Light",J349="D","Dark")</f>
        <v>Medium</v>
      </c>
    </row>
    <row r="350" spans="1:15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_xlfn.XLOOKUP(C350,customers!$A$2:$A$1001,customers!$B$2:$B$1001,,0)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8">
        <f>INDEX(products!$A$1:$G$49,MATCH(orders!$D350,products!$A$1:$A$49,0),MATCH(orders!K$1,products!$A$1:$G$1,0))</f>
        <v>2.5</v>
      </c>
      <c r="L350" s="6">
        <f>INDEX(products!$A$1:$G$49,MATCH(orders!$D350,products!$A$1:$A$49,0),MATCH(orders!L$1,products!$A$1:$G$1,0))</f>
        <v>34.154999999999994</v>
      </c>
      <c r="M350" s="6">
        <f>L350*E350</f>
        <v>204.92999999999995</v>
      </c>
      <c r="N350" t="str" cm="1">
        <f t="array" ref="N350">_xlfn.IFS( I350= "Rob", "Robusta", I350="Exc","Excelsa",I350="Ara","Arabica",I350="Lib", "Liberica")</f>
        <v>Excelsa</v>
      </c>
      <c r="O350" t="str" cm="1">
        <f t="array" ref="O350">_xlfn.IFS(J350="M", "Medium",J350="L","Light",J350="D","Dark")</f>
        <v>Light</v>
      </c>
    </row>
    <row r="351" spans="1:15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_xlfn.XLOOKUP(C351,customers!$A$2:$A$1001,customers!$B$2:$B$1001,,0)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8">
        <f>INDEX(products!$A$1:$G$49,MATCH(orders!$D351,products!$A$1:$A$49,0),MATCH(orders!K$1,products!$A$1:$G$1,0))</f>
        <v>0.2</v>
      </c>
      <c r="L351" s="6">
        <f>INDEX(products!$A$1:$G$49,MATCH(orders!$D351,products!$A$1:$A$49,0),MATCH(orders!L$1,products!$A$1:$G$1,0))</f>
        <v>3.5849999999999995</v>
      </c>
      <c r="M351" s="6">
        <f>L351*E351</f>
        <v>14.339999999999998</v>
      </c>
      <c r="N351" t="str" cm="1">
        <f t="array" ref="N351">_xlfn.IFS( I351= "Rob", "Robusta", I351="Exc","Excelsa",I351="Ara","Arabica",I351="Lib", "Liberica")</f>
        <v>Robusta</v>
      </c>
      <c r="O351" t="str" cm="1">
        <f t="array" ref="O351">_xlfn.IFS(J351="M", "Medium",J351="L","Light",J351="D","Dark")</f>
        <v>Light</v>
      </c>
    </row>
    <row r="352" spans="1:15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_xlfn.XLOOKUP(C352,customers!$A$2:$A$1001,customers!$B$2:$B$1001,,0)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8">
        <f>INDEX(products!$A$1:$G$49,MATCH(orders!$D352,products!$A$1:$A$49,0),MATCH(orders!K$1,products!$A$1:$G$1,0))</f>
        <v>0.5</v>
      </c>
      <c r="L352" s="6">
        <f>INDEX(products!$A$1:$G$49,MATCH(orders!$D352,products!$A$1:$A$49,0),MATCH(orders!L$1,products!$A$1:$G$1,0))</f>
        <v>5.97</v>
      </c>
      <c r="M352" s="6">
        <f>L352*E352</f>
        <v>23.88</v>
      </c>
      <c r="N352" t="str" cm="1">
        <f t="array" ref="N352">_xlfn.IFS( I352= "Rob", "Robusta", I352="Exc","Excelsa",I352="Ara","Arabica",I352="Lib", "Liberica")</f>
        <v>Arabica</v>
      </c>
      <c r="O352" t="str" cm="1">
        <f t="array" ref="O352">_xlfn.IFS(J352="M", "Medium",J352="L","Light",J352="D","Dark")</f>
        <v>Dark</v>
      </c>
    </row>
    <row r="353" spans="1:15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_xlfn.XLOOKUP(C353,customers!$A$2:$A$1001,customers!$B$2:$B$1001,,0)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8">
        <f>INDEX(products!$A$1:$G$49,MATCH(orders!$D353,products!$A$1:$A$49,0),MATCH(orders!K$1,products!$A$1:$G$1,0))</f>
        <v>1</v>
      </c>
      <c r="L353" s="6">
        <f>INDEX(products!$A$1:$G$49,MATCH(orders!$D353,products!$A$1:$A$49,0),MATCH(orders!L$1,products!$A$1:$G$1,0))</f>
        <v>11.25</v>
      </c>
      <c r="M353" s="6">
        <f>L353*E353</f>
        <v>22.5</v>
      </c>
      <c r="N353" t="str" cm="1">
        <f t="array" ref="N353">_xlfn.IFS( I353= "Rob", "Robusta", I353="Exc","Excelsa",I353="Ara","Arabica",I353="Lib", "Liberica")</f>
        <v>Arabica</v>
      </c>
      <c r="O353" t="str" cm="1">
        <f t="array" ref="O353">_xlfn.IFS(J353="M", "Medium",J353="L","Light",J353="D","Dark")</f>
        <v>Medium</v>
      </c>
    </row>
    <row r="354" spans="1:15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_xlfn.XLOOKUP(C354,customers!$A$2:$A$1001,customers!$B$2:$B$1001,,0)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8">
        <f>INDEX(products!$A$1:$G$49,MATCH(orders!$D354,products!$A$1:$A$49,0),MATCH(orders!K$1,products!$A$1:$G$1,0))</f>
        <v>0.5</v>
      </c>
      <c r="L354" s="6">
        <f>INDEX(products!$A$1:$G$49,MATCH(orders!$D354,products!$A$1:$A$49,0),MATCH(orders!L$1,products!$A$1:$G$1,0))</f>
        <v>7.29</v>
      </c>
      <c r="M354" s="6">
        <f>L354*E354</f>
        <v>36.450000000000003</v>
      </c>
      <c r="N354" t="str" cm="1">
        <f t="array" ref="N354">_xlfn.IFS( I354= "Rob", "Robusta", I354="Exc","Excelsa",I354="Ara","Arabica",I354="Lib", "Liberica")</f>
        <v>Excelsa</v>
      </c>
      <c r="O354" t="str" cm="1">
        <f t="array" ref="O354">_xlfn.IFS(J354="M", "Medium",J354="L","Light",J354="D","Dark")</f>
        <v>Dark</v>
      </c>
    </row>
    <row r="355" spans="1:15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_xlfn.XLOOKUP(C355,customers!$A$2:$A$1001,customers!$B$2:$B$1001,,0)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8">
        <f>INDEX(products!$A$1:$G$49,MATCH(orders!$D355,products!$A$1:$A$49,0),MATCH(orders!K$1,products!$A$1:$G$1,0))</f>
        <v>0.5</v>
      </c>
      <c r="L355" s="6">
        <f>INDEX(products!$A$1:$G$49,MATCH(orders!$D355,products!$A$1:$A$49,0),MATCH(orders!L$1,products!$A$1:$G$1,0))</f>
        <v>6.75</v>
      </c>
      <c r="M355" s="6">
        <f>L355*E355</f>
        <v>27</v>
      </c>
      <c r="N355" t="str" cm="1">
        <f t="array" ref="N355">_xlfn.IFS( I355= "Rob", "Robusta", I355="Exc","Excelsa",I355="Ara","Arabica",I355="Lib", "Liberica")</f>
        <v>Arabica</v>
      </c>
      <c r="O355" t="str" cm="1">
        <f t="array" ref="O355">_xlfn.IFS(J355="M", "Medium",J355="L","Light",J355="D","Dark")</f>
        <v>Medium</v>
      </c>
    </row>
    <row r="356" spans="1:15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_xlfn.XLOOKUP(C356,customers!$A$2:$A$1001,customers!$B$2:$B$1001,,0)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8">
        <f>INDEX(products!$A$1:$G$49,MATCH(orders!$D356,products!$A$1:$A$49,0),MATCH(orders!K$1,products!$A$1:$G$1,0))</f>
        <v>2.5</v>
      </c>
      <c r="L356" s="6">
        <f>INDEX(products!$A$1:$G$49,MATCH(orders!$D356,products!$A$1:$A$49,0),MATCH(orders!L$1,products!$A$1:$G$1,0))</f>
        <v>25.874999999999996</v>
      </c>
      <c r="M356" s="6">
        <f>L356*E356</f>
        <v>155.24999999999997</v>
      </c>
      <c r="N356" t="str" cm="1">
        <f t="array" ref="N356">_xlfn.IFS( I356= "Rob", "Robusta", I356="Exc","Excelsa",I356="Ara","Arabica",I356="Lib", "Liberica")</f>
        <v>Arabica</v>
      </c>
      <c r="O356" t="str" cm="1">
        <f t="array" ref="O356">_xlfn.IFS(J356="M", "Medium",J356="L","Light",J356="D","Dark")</f>
        <v>Medium</v>
      </c>
    </row>
    <row r="357" spans="1:15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_xlfn.XLOOKUP(C357,customers!$A$2:$A$1001,customers!$B$2:$B$1001,,0)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8">
        <f>INDEX(products!$A$1:$G$49,MATCH(orders!$D357,products!$A$1:$A$49,0),MATCH(orders!K$1,products!$A$1:$G$1,0))</f>
        <v>2.5</v>
      </c>
      <c r="L357" s="6">
        <f>INDEX(products!$A$1:$G$49,MATCH(orders!$D357,products!$A$1:$A$49,0),MATCH(orders!L$1,products!$A$1:$G$1,0))</f>
        <v>22.884999999999998</v>
      </c>
      <c r="M357" s="6">
        <f>L357*E357</f>
        <v>114.42499999999998</v>
      </c>
      <c r="N357" t="str" cm="1">
        <f t="array" ref="N357">_xlfn.IFS( I357= "Rob", "Robusta", I357="Exc","Excelsa",I357="Ara","Arabica",I357="Lib", "Liberica")</f>
        <v>Arabica</v>
      </c>
      <c r="O357" t="str" cm="1">
        <f t="array" ref="O357">_xlfn.IFS(J357="M", "Medium",J357="L","Light",J357="D","Dark")</f>
        <v>Dark</v>
      </c>
    </row>
    <row r="358" spans="1:15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_xlfn.XLOOKUP(C358,customers!$A$2:$A$1001,customers!$B$2:$B$1001,,0)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8">
        <f>INDEX(products!$A$1:$G$49,MATCH(orders!$D358,products!$A$1:$A$49,0),MATCH(orders!K$1,products!$A$1:$G$1,0))</f>
        <v>1</v>
      </c>
      <c r="L358" s="6">
        <f>INDEX(products!$A$1:$G$49,MATCH(orders!$D358,products!$A$1:$A$49,0),MATCH(orders!L$1,products!$A$1:$G$1,0))</f>
        <v>12.95</v>
      </c>
      <c r="M358" s="6">
        <f>L358*E358</f>
        <v>51.8</v>
      </c>
      <c r="N358" t="str" cm="1">
        <f t="array" ref="N358">_xlfn.IFS( I358= "Rob", "Robusta", I358="Exc","Excelsa",I358="Ara","Arabica",I358="Lib", "Liberica")</f>
        <v>Liberica</v>
      </c>
      <c r="O358" t="str" cm="1">
        <f t="array" ref="O358">_xlfn.IFS(J358="M", "Medium",J358="L","Light",J358="D","Dark")</f>
        <v>Dark</v>
      </c>
    </row>
    <row r="359" spans="1:15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_xlfn.XLOOKUP(C359,customers!$A$2:$A$1001,customers!$B$2:$B$1001,,0)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8">
        <f>INDEX(products!$A$1:$G$49,MATCH(orders!$D359,products!$A$1:$A$49,0),MATCH(orders!K$1,products!$A$1:$G$1,0))</f>
        <v>2.5</v>
      </c>
      <c r="L359" s="6">
        <f>INDEX(products!$A$1:$G$49,MATCH(orders!$D359,products!$A$1:$A$49,0),MATCH(orders!L$1,products!$A$1:$G$1,0))</f>
        <v>25.874999999999996</v>
      </c>
      <c r="M359" s="6">
        <f>L359*E359</f>
        <v>155.24999999999997</v>
      </c>
      <c r="N359" t="str" cm="1">
        <f t="array" ref="N359">_xlfn.IFS( I359= "Rob", "Robusta", I359="Exc","Excelsa",I359="Ara","Arabica",I359="Lib", "Liberica")</f>
        <v>Arabica</v>
      </c>
      <c r="O359" t="str" cm="1">
        <f t="array" ref="O359">_xlfn.IFS(J359="M", "Medium",J359="L","Light",J359="D","Dark")</f>
        <v>Medium</v>
      </c>
    </row>
    <row r="360" spans="1:15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_xlfn.XLOOKUP(C360,customers!$A$2:$A$1001,customers!$B$2:$B$1001,,0)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8">
        <f>INDEX(products!$A$1:$G$49,MATCH(orders!$D360,products!$A$1:$A$49,0),MATCH(orders!K$1,products!$A$1:$G$1,0))</f>
        <v>2.5</v>
      </c>
      <c r="L360" s="6">
        <f>INDEX(products!$A$1:$G$49,MATCH(orders!$D360,products!$A$1:$A$49,0),MATCH(orders!L$1,products!$A$1:$G$1,0))</f>
        <v>29.784999999999997</v>
      </c>
      <c r="M360" s="6">
        <f>L360*E360</f>
        <v>29.784999999999997</v>
      </c>
      <c r="N360" t="str" cm="1">
        <f t="array" ref="N360">_xlfn.IFS( I360= "Rob", "Robusta", I360="Exc","Excelsa",I360="Ara","Arabica",I360="Lib", "Liberica")</f>
        <v>Arabica</v>
      </c>
      <c r="O360" t="str" cm="1">
        <f t="array" ref="O360">_xlfn.IFS(J360="M", "Medium",J360="L","Light",J360="D","Dark")</f>
        <v>Light</v>
      </c>
    </row>
    <row r="361" spans="1:15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_xlfn.XLOOKUP(C361,customers!$A$2:$A$1001,customers!$B$2:$B$1001,,0)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8">
        <f>INDEX(products!$A$1:$G$49,MATCH(orders!$D361,products!$A$1:$A$49,0),MATCH(orders!K$1,products!$A$1:$G$1,0))</f>
        <v>0.2</v>
      </c>
      <c r="L361" s="6">
        <f>INDEX(products!$A$1:$G$49,MATCH(orders!$D361,products!$A$1:$A$49,0),MATCH(orders!L$1,products!$A$1:$G$1,0))</f>
        <v>3.5849999999999995</v>
      </c>
      <c r="M361" s="6">
        <f>L361*E361</f>
        <v>21.509999999999998</v>
      </c>
      <c r="N361" t="str" cm="1">
        <f t="array" ref="N361">_xlfn.IFS( I361= "Rob", "Robusta", I361="Exc","Excelsa",I361="Ara","Arabica",I361="Lib", "Liberica")</f>
        <v>Robusta</v>
      </c>
      <c r="O361" t="str" cm="1">
        <f t="array" ref="O361">_xlfn.IFS(J361="M", "Medium",J361="L","Light",J361="D","Dark")</f>
        <v>Light</v>
      </c>
    </row>
    <row r="362" spans="1:15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_xlfn.XLOOKUP(C362,customers!$A$2:$A$1001,customers!$B$2:$B$1001,,0)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8">
        <f>INDEX(products!$A$1:$G$49,MATCH(orders!$D362,products!$A$1:$A$49,0),MATCH(orders!K$1,products!$A$1:$G$1,0))</f>
        <v>2.5</v>
      </c>
      <c r="L362" s="6">
        <f>INDEX(products!$A$1:$G$49,MATCH(orders!$D362,products!$A$1:$A$49,0),MATCH(orders!L$1,products!$A$1:$G$1,0))</f>
        <v>20.584999999999997</v>
      </c>
      <c r="M362" s="6">
        <f>L362*E362</f>
        <v>41.169999999999995</v>
      </c>
      <c r="N362" t="str" cm="1">
        <f t="array" ref="N362">_xlfn.IFS( I362= "Rob", "Robusta", I362="Exc","Excelsa",I362="Ara","Arabica",I362="Lib", "Liberica")</f>
        <v>Robusta</v>
      </c>
      <c r="O362" t="str" cm="1">
        <f t="array" ref="O362">_xlfn.IFS(J362="M", "Medium",J362="L","Light",J362="D","Dark")</f>
        <v>Dark</v>
      </c>
    </row>
    <row r="363" spans="1:15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_xlfn.XLOOKUP(C363,customers!$A$2:$A$1001,customers!$B$2:$B$1001,,0)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8">
        <f>INDEX(products!$A$1:$G$49,MATCH(orders!$D363,products!$A$1:$A$49,0),MATCH(orders!K$1,products!$A$1:$G$1,0))</f>
        <v>0.5</v>
      </c>
      <c r="L363" s="6">
        <f>INDEX(products!$A$1:$G$49,MATCH(orders!$D363,products!$A$1:$A$49,0),MATCH(orders!L$1,products!$A$1:$G$1,0))</f>
        <v>5.97</v>
      </c>
      <c r="M363" s="6">
        <f>L363*E363</f>
        <v>5.97</v>
      </c>
      <c r="N363" t="str" cm="1">
        <f t="array" ref="N363">_xlfn.IFS( I363= "Rob", "Robusta", I363="Exc","Excelsa",I363="Ara","Arabica",I363="Lib", "Liberica")</f>
        <v>Robusta</v>
      </c>
      <c r="O363" t="str" cm="1">
        <f t="array" ref="O363">_xlfn.IFS(J363="M", "Medium",J363="L","Light",J363="D","Dark")</f>
        <v>Medium</v>
      </c>
    </row>
    <row r="364" spans="1:15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_xlfn.XLOOKUP(C364,customers!$A$2:$A$1001,customers!$B$2:$B$1001,,0)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8">
        <f>INDEX(products!$A$1:$G$49,MATCH(orders!$D364,products!$A$1:$A$49,0),MATCH(orders!K$1,products!$A$1:$G$1,0))</f>
        <v>1</v>
      </c>
      <c r="L364" s="6">
        <f>INDEX(products!$A$1:$G$49,MATCH(orders!$D364,products!$A$1:$A$49,0),MATCH(orders!L$1,products!$A$1:$G$1,0))</f>
        <v>14.85</v>
      </c>
      <c r="M364" s="6">
        <f>L364*E364</f>
        <v>74.25</v>
      </c>
      <c r="N364" t="str" cm="1">
        <f t="array" ref="N364">_xlfn.IFS( I364= "Rob", "Robusta", I364="Exc","Excelsa",I364="Ara","Arabica",I364="Lib", "Liberica")</f>
        <v>Excelsa</v>
      </c>
      <c r="O364" t="str" cm="1">
        <f t="array" ref="O364">_xlfn.IFS(J364="M", "Medium",J364="L","Light",J364="D","Dark")</f>
        <v>Light</v>
      </c>
    </row>
    <row r="365" spans="1:15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_xlfn.XLOOKUP(C365,customers!$A$2:$A$1001,customers!$B$2:$B$1001,,0)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8">
        <f>INDEX(products!$A$1:$G$49,MATCH(orders!$D365,products!$A$1:$A$49,0),MATCH(orders!K$1,products!$A$1:$G$1,0))</f>
        <v>1</v>
      </c>
      <c r="L365" s="6">
        <f>INDEX(products!$A$1:$G$49,MATCH(orders!$D365,products!$A$1:$A$49,0),MATCH(orders!L$1,products!$A$1:$G$1,0))</f>
        <v>14.55</v>
      </c>
      <c r="M365" s="6">
        <f>L365*E365</f>
        <v>87.300000000000011</v>
      </c>
      <c r="N365" t="str" cm="1">
        <f t="array" ref="N365">_xlfn.IFS( I365= "Rob", "Robusta", I365="Exc","Excelsa",I365="Ara","Arabica",I365="Lib", "Liberica")</f>
        <v>Liberica</v>
      </c>
      <c r="O365" t="str" cm="1">
        <f t="array" ref="O365">_xlfn.IFS(J365="M", "Medium",J365="L","Light",J365="D","Dark")</f>
        <v>Medium</v>
      </c>
    </row>
    <row r="366" spans="1:15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_xlfn.XLOOKUP(C366,customers!$A$2:$A$1001,customers!$B$2:$B$1001,,0)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8">
        <f>INDEX(products!$A$1:$G$49,MATCH(orders!$D366,products!$A$1:$A$49,0),MATCH(orders!K$1,products!$A$1:$G$1,0))</f>
        <v>1</v>
      </c>
      <c r="L366" s="6">
        <f>INDEX(products!$A$1:$G$49,MATCH(orders!$D366,products!$A$1:$A$49,0),MATCH(orders!L$1,products!$A$1:$G$1,0))</f>
        <v>12.15</v>
      </c>
      <c r="M366" s="6">
        <f>L366*E366</f>
        <v>72.900000000000006</v>
      </c>
      <c r="N366" t="str" cm="1">
        <f t="array" ref="N366">_xlfn.IFS( I366= "Rob", "Robusta", I366="Exc","Excelsa",I366="Ara","Arabica",I366="Lib", "Liberica")</f>
        <v>Excelsa</v>
      </c>
      <c r="O366" t="str" cm="1">
        <f t="array" ref="O366">_xlfn.IFS(J366="M", "Medium",J366="L","Light",J366="D","Dark")</f>
        <v>Dark</v>
      </c>
    </row>
    <row r="367" spans="1:15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_xlfn.XLOOKUP(C367,customers!$A$2:$A$1001,customers!$B$2:$B$1001,,0)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8">
        <f>INDEX(products!$A$1:$G$49,MATCH(orders!$D367,products!$A$1:$A$49,0),MATCH(orders!K$1,products!$A$1:$G$1,0))</f>
        <v>0.5</v>
      </c>
      <c r="L367" s="6">
        <f>INDEX(products!$A$1:$G$49,MATCH(orders!$D367,products!$A$1:$A$49,0),MATCH(orders!L$1,products!$A$1:$G$1,0))</f>
        <v>7.77</v>
      </c>
      <c r="M367" s="6">
        <f>L367*E367</f>
        <v>7.77</v>
      </c>
      <c r="N367" t="str" cm="1">
        <f t="array" ref="N367">_xlfn.IFS( I367= "Rob", "Robusta", I367="Exc","Excelsa",I367="Ara","Arabica",I367="Lib", "Liberica")</f>
        <v>Liberica</v>
      </c>
      <c r="O367" t="str" cm="1">
        <f t="array" ref="O367">_xlfn.IFS(J367="M", "Medium",J367="L","Light",J367="D","Dark")</f>
        <v>Dark</v>
      </c>
    </row>
    <row r="368" spans="1:15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_xlfn.XLOOKUP(C368,customers!$A$2:$A$1001,customers!$B$2:$B$1001,,0)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8">
        <f>INDEX(products!$A$1:$G$49,MATCH(orders!$D368,products!$A$1:$A$49,0),MATCH(orders!K$1,products!$A$1:$G$1,0))</f>
        <v>0.5</v>
      </c>
      <c r="L368" s="6">
        <f>INDEX(products!$A$1:$G$49,MATCH(orders!$D368,products!$A$1:$A$49,0),MATCH(orders!L$1,products!$A$1:$G$1,0))</f>
        <v>7.29</v>
      </c>
      <c r="M368" s="6">
        <f>L368*E368</f>
        <v>43.74</v>
      </c>
      <c r="N368" t="str" cm="1">
        <f t="array" ref="N368">_xlfn.IFS( I368= "Rob", "Robusta", I368="Exc","Excelsa",I368="Ara","Arabica",I368="Lib", "Liberica")</f>
        <v>Excelsa</v>
      </c>
      <c r="O368" t="str" cm="1">
        <f t="array" ref="O368">_xlfn.IFS(J368="M", "Medium",J368="L","Light",J368="D","Dark")</f>
        <v>Dark</v>
      </c>
    </row>
    <row r="369" spans="1:15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_xlfn.XLOOKUP(C369,customers!$A$2:$A$1001,customers!$B$2:$B$1001,,0)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8">
        <f>INDEX(products!$A$1:$G$49,MATCH(orders!$D369,products!$A$1:$A$49,0),MATCH(orders!K$1,products!$A$1:$G$1,0))</f>
        <v>0.2</v>
      </c>
      <c r="L369" s="6">
        <f>INDEX(products!$A$1:$G$49,MATCH(orders!$D369,products!$A$1:$A$49,0),MATCH(orders!L$1,products!$A$1:$G$1,0))</f>
        <v>4.3650000000000002</v>
      </c>
      <c r="M369" s="6">
        <f>L369*E369</f>
        <v>8.73</v>
      </c>
      <c r="N369" t="str" cm="1">
        <f t="array" ref="N369">_xlfn.IFS( I369= "Rob", "Robusta", I369="Exc","Excelsa",I369="Ara","Arabica",I369="Lib", "Liberica")</f>
        <v>Liberica</v>
      </c>
      <c r="O369" t="str" cm="1">
        <f t="array" ref="O369">_xlfn.IFS(J369="M", "Medium",J369="L","Light",J369="D","Dark")</f>
        <v>Medium</v>
      </c>
    </row>
    <row r="370" spans="1:15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_xlfn.XLOOKUP(C370,customers!$A$2:$A$1001,customers!$B$2:$B$1001,,0)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8">
        <f>INDEX(products!$A$1:$G$49,MATCH(orders!$D370,products!$A$1:$A$49,0),MATCH(orders!K$1,products!$A$1:$G$1,0))</f>
        <v>2.5</v>
      </c>
      <c r="L370" s="6">
        <f>INDEX(products!$A$1:$G$49,MATCH(orders!$D370,products!$A$1:$A$49,0),MATCH(orders!L$1,products!$A$1:$G$1,0))</f>
        <v>31.624999999999996</v>
      </c>
      <c r="M370" s="6">
        <f>L370*E370</f>
        <v>63.249999999999993</v>
      </c>
      <c r="N370" t="str" cm="1">
        <f t="array" ref="N370">_xlfn.IFS( I370= "Rob", "Robusta", I370="Exc","Excelsa",I370="Ara","Arabica",I370="Lib", "Liberica")</f>
        <v>Excelsa</v>
      </c>
      <c r="O370" t="str" cm="1">
        <f t="array" ref="O370">_xlfn.IFS(J370="M", "Medium",J370="L","Light",J370="D","Dark")</f>
        <v>Medium</v>
      </c>
    </row>
    <row r="371" spans="1:15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_xlfn.XLOOKUP(C371,customers!$A$2:$A$1001,customers!$B$2:$B$1001,,0)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8">
        <f>INDEX(products!$A$1:$G$49,MATCH(orders!$D371,products!$A$1:$A$49,0),MATCH(orders!K$1,products!$A$1:$G$1,0))</f>
        <v>0.5</v>
      </c>
      <c r="L371" s="6">
        <f>INDEX(products!$A$1:$G$49,MATCH(orders!$D371,products!$A$1:$A$49,0),MATCH(orders!L$1,products!$A$1:$G$1,0))</f>
        <v>8.91</v>
      </c>
      <c r="M371" s="6">
        <f>L371*E371</f>
        <v>8.91</v>
      </c>
      <c r="N371" t="str" cm="1">
        <f t="array" ref="N371">_xlfn.IFS( I371= "Rob", "Robusta", I371="Exc","Excelsa",I371="Ara","Arabica",I371="Lib", "Liberica")</f>
        <v>Excelsa</v>
      </c>
      <c r="O371" t="str" cm="1">
        <f t="array" ref="O371">_xlfn.IFS(J371="M", "Medium",J371="L","Light",J371="D","Dark")</f>
        <v>Light</v>
      </c>
    </row>
    <row r="372" spans="1:15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_xlfn.XLOOKUP(C372,customers!$A$2:$A$1001,customers!$B$2:$B$1001,,0)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8">
        <f>INDEX(products!$A$1:$G$49,MATCH(orders!$D372,products!$A$1:$A$49,0),MATCH(orders!K$1,products!$A$1:$G$1,0))</f>
        <v>1</v>
      </c>
      <c r="L372" s="6">
        <f>INDEX(products!$A$1:$G$49,MATCH(orders!$D372,products!$A$1:$A$49,0),MATCH(orders!L$1,products!$A$1:$G$1,0))</f>
        <v>12.15</v>
      </c>
      <c r="M372" s="6">
        <f>L372*E372</f>
        <v>24.3</v>
      </c>
      <c r="N372" t="str" cm="1">
        <f t="array" ref="N372">_xlfn.IFS( I372= "Rob", "Robusta", I372="Exc","Excelsa",I372="Ara","Arabica",I372="Lib", "Liberica")</f>
        <v>Excelsa</v>
      </c>
      <c r="O372" t="str" cm="1">
        <f t="array" ref="O372">_xlfn.IFS(J372="M", "Medium",J372="L","Light",J372="D","Dark")</f>
        <v>Dark</v>
      </c>
    </row>
    <row r="373" spans="1:15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_xlfn.XLOOKUP(C373,customers!$A$2:$A$1001,customers!$B$2:$B$1001,,0)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8">
        <f>INDEX(products!$A$1:$G$49,MATCH(orders!$D373,products!$A$1:$A$49,0),MATCH(orders!K$1,products!$A$1:$G$1,0))</f>
        <v>0.5</v>
      </c>
      <c r="L373" s="6">
        <f>INDEX(products!$A$1:$G$49,MATCH(orders!$D373,products!$A$1:$A$49,0),MATCH(orders!L$1,products!$A$1:$G$1,0))</f>
        <v>7.77</v>
      </c>
      <c r="M373" s="6">
        <f>L373*E373</f>
        <v>46.62</v>
      </c>
      <c r="N373" t="str" cm="1">
        <f t="array" ref="N373">_xlfn.IFS( I373= "Rob", "Robusta", I373="Exc","Excelsa",I373="Ara","Arabica",I373="Lib", "Liberica")</f>
        <v>Arabica</v>
      </c>
      <c r="O373" t="str" cm="1">
        <f t="array" ref="O373">_xlfn.IFS(J373="M", "Medium",J373="L","Light",J373="D","Dark")</f>
        <v>Light</v>
      </c>
    </row>
    <row r="374" spans="1:15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_xlfn.XLOOKUP(C374,customers!$A$2:$A$1001,customers!$B$2:$B$1001,,0)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8">
        <f>INDEX(products!$A$1:$G$49,MATCH(orders!$D374,products!$A$1:$A$49,0),MATCH(orders!K$1,products!$A$1:$G$1,0))</f>
        <v>0.5</v>
      </c>
      <c r="L374" s="6">
        <f>INDEX(products!$A$1:$G$49,MATCH(orders!$D374,products!$A$1:$A$49,0),MATCH(orders!L$1,products!$A$1:$G$1,0))</f>
        <v>7.169999999999999</v>
      </c>
      <c r="M374" s="6">
        <f>L374*E374</f>
        <v>43.019999999999996</v>
      </c>
      <c r="N374" t="str" cm="1">
        <f t="array" ref="N374">_xlfn.IFS( I374= "Rob", "Robusta", I374="Exc","Excelsa",I374="Ara","Arabica",I374="Lib", "Liberica")</f>
        <v>Robusta</v>
      </c>
      <c r="O374" t="str" cm="1">
        <f t="array" ref="O374">_xlfn.IFS(J374="M", "Medium",J374="L","Light",J374="D","Dark")</f>
        <v>Light</v>
      </c>
    </row>
    <row r="375" spans="1:15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_xlfn.XLOOKUP(C375,customers!$A$2:$A$1001,customers!$B$2:$B$1001,,0)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8">
        <f>INDEX(products!$A$1:$G$49,MATCH(orders!$D375,products!$A$1:$A$49,0),MATCH(orders!K$1,products!$A$1:$G$1,0))</f>
        <v>0.5</v>
      </c>
      <c r="L375" s="6">
        <f>INDEX(products!$A$1:$G$49,MATCH(orders!$D375,products!$A$1:$A$49,0),MATCH(orders!L$1,products!$A$1:$G$1,0))</f>
        <v>5.97</v>
      </c>
      <c r="M375" s="6">
        <f>L375*E375</f>
        <v>17.91</v>
      </c>
      <c r="N375" t="str" cm="1">
        <f t="array" ref="N375">_xlfn.IFS( I375= "Rob", "Robusta", I375="Exc","Excelsa",I375="Ara","Arabica",I375="Lib", "Liberica")</f>
        <v>Arabica</v>
      </c>
      <c r="O375" t="str" cm="1">
        <f t="array" ref="O375">_xlfn.IFS(J375="M", "Medium",J375="L","Light",J375="D","Dark")</f>
        <v>Dark</v>
      </c>
    </row>
    <row r="376" spans="1:15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_xlfn.XLOOKUP(C376,customers!$A$2:$A$1001,customers!$B$2:$B$1001,,0)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8">
        <f>INDEX(products!$A$1:$G$49,MATCH(orders!$D376,products!$A$1:$A$49,0),MATCH(orders!K$1,products!$A$1:$G$1,0))</f>
        <v>0.5</v>
      </c>
      <c r="L376" s="6">
        <f>INDEX(products!$A$1:$G$49,MATCH(orders!$D376,products!$A$1:$A$49,0),MATCH(orders!L$1,products!$A$1:$G$1,0))</f>
        <v>9.51</v>
      </c>
      <c r="M376" s="6">
        <f>L376*E376</f>
        <v>38.04</v>
      </c>
      <c r="N376" t="str" cm="1">
        <f t="array" ref="N376">_xlfn.IFS( I376= "Rob", "Robusta", I376="Exc","Excelsa",I376="Ara","Arabica",I376="Lib", "Liberica")</f>
        <v>Liberica</v>
      </c>
      <c r="O376" t="str" cm="1">
        <f t="array" ref="O376">_xlfn.IFS(J376="M", "Medium",J376="L","Light",J376="D","Dark")</f>
        <v>Light</v>
      </c>
    </row>
    <row r="377" spans="1:15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_xlfn.XLOOKUP(C377,customers!$A$2:$A$1001,customers!$B$2:$B$1001,,0)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8">
        <f>INDEX(products!$A$1:$G$49,MATCH(orders!$D377,products!$A$1:$A$49,0),MATCH(orders!K$1,products!$A$1:$G$1,0))</f>
        <v>0.2</v>
      </c>
      <c r="L377" s="6">
        <f>INDEX(products!$A$1:$G$49,MATCH(orders!$D377,products!$A$1:$A$49,0),MATCH(orders!L$1,products!$A$1:$G$1,0))</f>
        <v>3.375</v>
      </c>
      <c r="M377" s="6">
        <f>L377*E377</f>
        <v>6.75</v>
      </c>
      <c r="N377" t="str" cm="1">
        <f t="array" ref="N377">_xlfn.IFS( I377= "Rob", "Robusta", I377="Exc","Excelsa",I377="Ara","Arabica",I377="Lib", "Liberica")</f>
        <v>Arabica</v>
      </c>
      <c r="O377" t="str" cm="1">
        <f t="array" ref="O377">_xlfn.IFS(J377="M", "Medium",J377="L","Light",J377="D","Dark")</f>
        <v>Medium</v>
      </c>
    </row>
    <row r="378" spans="1:15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_xlfn.XLOOKUP(C378,customers!$A$2:$A$1001,customers!$B$2:$B$1001,,0)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8">
        <f>INDEX(products!$A$1:$G$49,MATCH(orders!$D378,products!$A$1:$A$49,0),MATCH(orders!K$1,products!$A$1:$G$1,0))</f>
        <v>0.5</v>
      </c>
      <c r="L378" s="6">
        <f>INDEX(products!$A$1:$G$49,MATCH(orders!$D378,products!$A$1:$A$49,0),MATCH(orders!L$1,products!$A$1:$G$1,0))</f>
        <v>5.97</v>
      </c>
      <c r="M378" s="6">
        <f>L378*E378</f>
        <v>5.97</v>
      </c>
      <c r="N378" t="str" cm="1">
        <f t="array" ref="N378">_xlfn.IFS( I378= "Rob", "Robusta", I378="Exc","Excelsa",I378="Ara","Arabica",I378="Lib", "Liberica")</f>
        <v>Robusta</v>
      </c>
      <c r="O378" t="str" cm="1">
        <f t="array" ref="O378">_xlfn.IFS(J378="M", "Medium",J378="L","Light",J378="D","Dark")</f>
        <v>Medium</v>
      </c>
    </row>
    <row r="379" spans="1:15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_xlfn.XLOOKUP(C379,customers!$A$2:$A$1001,customers!$B$2:$B$1001,,0)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8">
        <f>INDEX(products!$A$1:$G$49,MATCH(orders!$D379,products!$A$1:$A$49,0),MATCH(orders!K$1,products!$A$1:$G$1,0))</f>
        <v>0.2</v>
      </c>
      <c r="L379" s="6">
        <f>INDEX(products!$A$1:$G$49,MATCH(orders!$D379,products!$A$1:$A$49,0),MATCH(orders!L$1,products!$A$1:$G$1,0))</f>
        <v>2.6849999999999996</v>
      </c>
      <c r="M379" s="6">
        <f>L379*E379</f>
        <v>8.0549999999999997</v>
      </c>
      <c r="N379" t="str" cm="1">
        <f t="array" ref="N379">_xlfn.IFS( I379= "Rob", "Robusta", I379="Exc","Excelsa",I379="Ara","Arabica",I379="Lib", "Liberica")</f>
        <v>Robusta</v>
      </c>
      <c r="O379" t="str" cm="1">
        <f t="array" ref="O379">_xlfn.IFS(J379="M", "Medium",J379="L","Light",J379="D","Dark")</f>
        <v>Dark</v>
      </c>
    </row>
    <row r="380" spans="1:15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_xlfn.XLOOKUP(C380,customers!$A$2:$A$1001,customers!$B$2:$B$1001,,0)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8">
        <f>INDEX(products!$A$1:$G$49,MATCH(orders!$D380,products!$A$1:$A$49,0),MATCH(orders!K$1,products!$A$1:$G$1,0))</f>
        <v>0.5</v>
      </c>
      <c r="L380" s="6">
        <f>INDEX(products!$A$1:$G$49,MATCH(orders!$D380,products!$A$1:$A$49,0),MATCH(orders!L$1,products!$A$1:$G$1,0))</f>
        <v>7.77</v>
      </c>
      <c r="M380" s="6">
        <f>L380*E380</f>
        <v>23.31</v>
      </c>
      <c r="N380" t="str" cm="1">
        <f t="array" ref="N380">_xlfn.IFS( I380= "Rob", "Robusta", I380="Exc","Excelsa",I380="Ara","Arabica",I380="Lib", "Liberica")</f>
        <v>Arabica</v>
      </c>
      <c r="O380" t="str" cm="1">
        <f t="array" ref="O380">_xlfn.IFS(J380="M", "Medium",J380="L","Light",J380="D","Dark")</f>
        <v>Light</v>
      </c>
    </row>
    <row r="381" spans="1:15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_xlfn.XLOOKUP(C381,customers!$A$2:$A$1001,customers!$B$2:$B$1001,,0)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8">
        <f>INDEX(products!$A$1:$G$49,MATCH(orders!$D381,products!$A$1:$A$49,0),MATCH(orders!K$1,products!$A$1:$G$1,0))</f>
        <v>0.5</v>
      </c>
      <c r="L381" s="6">
        <f>INDEX(products!$A$1:$G$49,MATCH(orders!$D381,products!$A$1:$A$49,0),MATCH(orders!L$1,products!$A$1:$G$1,0))</f>
        <v>7.169999999999999</v>
      </c>
      <c r="M381" s="6">
        <f>L381*E381</f>
        <v>43.019999999999996</v>
      </c>
      <c r="N381" t="str" cm="1">
        <f t="array" ref="N381">_xlfn.IFS( I381= "Rob", "Robusta", I381="Exc","Excelsa",I381="Ara","Arabica",I381="Lib", "Liberica")</f>
        <v>Robusta</v>
      </c>
      <c r="O381" t="str" cm="1">
        <f t="array" ref="O381">_xlfn.IFS(J381="M", "Medium",J381="L","Light",J381="D","Dark")</f>
        <v>Light</v>
      </c>
    </row>
    <row r="382" spans="1:15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_xlfn.XLOOKUP(C382,customers!$A$2:$A$1001,customers!$B$2:$B$1001,,0)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8">
        <f>INDEX(products!$A$1:$G$49,MATCH(orders!$D382,products!$A$1:$A$49,0),MATCH(orders!K$1,products!$A$1:$G$1,0))</f>
        <v>0.5</v>
      </c>
      <c r="L382" s="6">
        <f>INDEX(products!$A$1:$G$49,MATCH(orders!$D382,products!$A$1:$A$49,0),MATCH(orders!L$1,products!$A$1:$G$1,0))</f>
        <v>7.77</v>
      </c>
      <c r="M382" s="6">
        <f>L382*E382</f>
        <v>23.31</v>
      </c>
      <c r="N382" t="str" cm="1">
        <f t="array" ref="N382">_xlfn.IFS( I382= "Rob", "Robusta", I382="Exc","Excelsa",I382="Ara","Arabica",I382="Lib", "Liberica")</f>
        <v>Liberica</v>
      </c>
      <c r="O382" t="str" cm="1">
        <f t="array" ref="O382">_xlfn.IFS(J382="M", "Medium",J382="L","Light",J382="D","Dark")</f>
        <v>Dark</v>
      </c>
    </row>
    <row r="383" spans="1:15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_xlfn.XLOOKUP(C383,customers!$A$2:$A$1001,customers!$B$2:$B$1001,,0)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8">
        <f>INDEX(products!$A$1:$G$49,MATCH(orders!$D383,products!$A$1:$A$49,0),MATCH(orders!K$1,products!$A$1:$G$1,0))</f>
        <v>0.2</v>
      </c>
      <c r="L383" s="6">
        <f>INDEX(products!$A$1:$G$49,MATCH(orders!$D383,products!$A$1:$A$49,0),MATCH(orders!L$1,products!$A$1:$G$1,0))</f>
        <v>2.9849999999999999</v>
      </c>
      <c r="M383" s="6">
        <f>L383*E383</f>
        <v>14.924999999999999</v>
      </c>
      <c r="N383" t="str" cm="1">
        <f t="array" ref="N383">_xlfn.IFS( I383= "Rob", "Robusta", I383="Exc","Excelsa",I383="Ara","Arabica",I383="Lib", "Liberica")</f>
        <v>Arabica</v>
      </c>
      <c r="O383" t="str" cm="1">
        <f t="array" ref="O383">_xlfn.IFS(J383="M", "Medium",J383="L","Light",J383="D","Dark")</f>
        <v>Dark</v>
      </c>
    </row>
    <row r="384" spans="1:15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_xlfn.XLOOKUP(C384,customers!$A$2:$A$1001,customers!$B$2:$B$1001,,0)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8">
        <f>INDEX(products!$A$1:$G$49,MATCH(orders!$D384,products!$A$1:$A$49,0),MATCH(orders!K$1,products!$A$1:$G$1,0))</f>
        <v>0.5</v>
      </c>
      <c r="L384" s="6">
        <f>INDEX(products!$A$1:$G$49,MATCH(orders!$D384,products!$A$1:$A$49,0),MATCH(orders!L$1,products!$A$1:$G$1,0))</f>
        <v>7.29</v>
      </c>
      <c r="M384" s="6">
        <f>L384*E384</f>
        <v>21.87</v>
      </c>
      <c r="N384" t="str" cm="1">
        <f t="array" ref="N384">_xlfn.IFS( I384= "Rob", "Robusta", I384="Exc","Excelsa",I384="Ara","Arabica",I384="Lib", "Liberica")</f>
        <v>Excelsa</v>
      </c>
      <c r="O384" t="str" cm="1">
        <f t="array" ref="O384">_xlfn.IFS(J384="M", "Medium",J384="L","Light",J384="D","Dark")</f>
        <v>Dark</v>
      </c>
    </row>
    <row r="385" spans="1:15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_xlfn.XLOOKUP(C385,customers!$A$2:$A$1001,customers!$B$2:$B$1001,,0)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8">
        <f>INDEX(products!$A$1:$G$49,MATCH(orders!$D385,products!$A$1:$A$49,0),MATCH(orders!K$1,products!$A$1:$G$1,0))</f>
        <v>0.5</v>
      </c>
      <c r="L385" s="6">
        <f>INDEX(products!$A$1:$G$49,MATCH(orders!$D385,products!$A$1:$A$49,0),MATCH(orders!L$1,products!$A$1:$G$1,0))</f>
        <v>8.91</v>
      </c>
      <c r="M385" s="6">
        <f>L385*E385</f>
        <v>53.46</v>
      </c>
      <c r="N385" t="str" cm="1">
        <f t="array" ref="N385">_xlfn.IFS( I385= "Rob", "Robusta", I385="Exc","Excelsa",I385="Ara","Arabica",I385="Lib", "Liberica")</f>
        <v>Excelsa</v>
      </c>
      <c r="O385" t="str" cm="1">
        <f t="array" ref="O385">_xlfn.IFS(J385="M", "Medium",J385="L","Light",J385="D","Dark")</f>
        <v>Light</v>
      </c>
    </row>
    <row r="386" spans="1:15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_xlfn.XLOOKUP(C386,customers!$A$2:$A$1001,customers!$B$2:$B$1001,,0)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8">
        <f>INDEX(products!$A$1:$G$49,MATCH(orders!$D386,products!$A$1:$A$49,0),MATCH(orders!K$1,products!$A$1:$G$1,0))</f>
        <v>2.5</v>
      </c>
      <c r="L386" s="6">
        <f>INDEX(products!$A$1:$G$49,MATCH(orders!$D386,products!$A$1:$A$49,0),MATCH(orders!L$1,products!$A$1:$G$1,0))</f>
        <v>29.784999999999997</v>
      </c>
      <c r="M386" s="6">
        <f>L386*E386</f>
        <v>119.13999999999999</v>
      </c>
      <c r="N386" t="str" cm="1">
        <f t="array" ref="N386">_xlfn.IFS( I386= "Rob", "Robusta", I386="Exc","Excelsa",I386="Ara","Arabica",I386="Lib", "Liberica")</f>
        <v>Arabica</v>
      </c>
      <c r="O386" t="str" cm="1">
        <f t="array" ref="O386">_xlfn.IFS(J386="M", "Medium",J386="L","Light",J386="D","Dark")</f>
        <v>Light</v>
      </c>
    </row>
    <row r="387" spans="1:15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_xlfn.XLOOKUP(C387,customers!$A$2:$A$1001,customers!$B$2:$B$1001,,0)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8">
        <f>INDEX(products!$A$1:$G$49,MATCH(orders!$D387,products!$A$1:$A$49,0),MATCH(orders!K$1,products!$A$1:$G$1,0))</f>
        <v>0.5</v>
      </c>
      <c r="L387" s="6">
        <f>INDEX(products!$A$1:$G$49,MATCH(orders!$D387,products!$A$1:$A$49,0),MATCH(orders!L$1,products!$A$1:$G$1,0))</f>
        <v>8.73</v>
      </c>
      <c r="M387" s="6">
        <f>L387*E387</f>
        <v>43.650000000000006</v>
      </c>
      <c r="N387" t="str" cm="1">
        <f t="array" ref="N387">_xlfn.IFS( I387= "Rob", "Robusta", I387="Exc","Excelsa",I387="Ara","Arabica",I387="Lib", "Liberica")</f>
        <v>Liberica</v>
      </c>
      <c r="O387" t="str" cm="1">
        <f t="array" ref="O387">_xlfn.IFS(J387="M", "Medium",J387="L","Light",J387="D","Dark")</f>
        <v>Medium</v>
      </c>
    </row>
    <row r="388" spans="1:15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_xlfn.XLOOKUP(C388,customers!$A$2:$A$1001,customers!$B$2:$B$1001,,0)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8">
        <f>INDEX(products!$A$1:$G$49,MATCH(orders!$D388,products!$A$1:$A$49,0),MATCH(orders!K$1,products!$A$1:$G$1,0))</f>
        <v>0.2</v>
      </c>
      <c r="L388" s="6">
        <f>INDEX(products!$A$1:$G$49,MATCH(orders!$D388,products!$A$1:$A$49,0),MATCH(orders!L$1,products!$A$1:$G$1,0))</f>
        <v>2.9849999999999999</v>
      </c>
      <c r="M388" s="6">
        <f>L388*E388</f>
        <v>17.91</v>
      </c>
      <c r="N388" t="str" cm="1">
        <f t="array" ref="N388">_xlfn.IFS( I388= "Rob", "Robusta", I388="Exc","Excelsa",I388="Ara","Arabica",I388="Lib", "Liberica")</f>
        <v>Arabica</v>
      </c>
      <c r="O388" t="str" cm="1">
        <f t="array" ref="O388">_xlfn.IFS(J388="M", "Medium",J388="L","Light",J388="D","Dark")</f>
        <v>Dark</v>
      </c>
    </row>
    <row r="389" spans="1:15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_xlfn.XLOOKUP(C389,customers!$A$2:$A$1001,customers!$B$2:$B$1001,,0)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8">
        <f>INDEX(products!$A$1:$G$49,MATCH(orders!$D389,products!$A$1:$A$49,0),MATCH(orders!K$1,products!$A$1:$G$1,0))</f>
        <v>1</v>
      </c>
      <c r="L389" s="6">
        <f>INDEX(products!$A$1:$G$49,MATCH(orders!$D389,products!$A$1:$A$49,0),MATCH(orders!L$1,products!$A$1:$G$1,0))</f>
        <v>14.85</v>
      </c>
      <c r="M389" s="6">
        <f>L389*E389</f>
        <v>74.25</v>
      </c>
      <c r="N389" t="str" cm="1">
        <f t="array" ref="N389">_xlfn.IFS( I389= "Rob", "Robusta", I389="Exc","Excelsa",I389="Ara","Arabica",I389="Lib", "Liberica")</f>
        <v>Excelsa</v>
      </c>
      <c r="O389" t="str" cm="1">
        <f t="array" ref="O389">_xlfn.IFS(J389="M", "Medium",J389="L","Light",J389="D","Dark")</f>
        <v>Light</v>
      </c>
    </row>
    <row r="390" spans="1:15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_xlfn.XLOOKUP(C390,customers!$A$2:$A$1001,customers!$B$2:$B$1001,,0)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8">
        <f>INDEX(products!$A$1:$G$49,MATCH(orders!$D390,products!$A$1:$A$49,0),MATCH(orders!K$1,products!$A$1:$G$1,0))</f>
        <v>0.2</v>
      </c>
      <c r="L390" s="6">
        <f>INDEX(products!$A$1:$G$49,MATCH(orders!$D390,products!$A$1:$A$49,0),MATCH(orders!L$1,products!$A$1:$G$1,0))</f>
        <v>3.8849999999999998</v>
      </c>
      <c r="M390" s="6">
        <f>L390*E390</f>
        <v>11.654999999999999</v>
      </c>
      <c r="N390" t="str" cm="1">
        <f t="array" ref="N390">_xlfn.IFS( I390= "Rob", "Robusta", I390="Exc","Excelsa",I390="Ara","Arabica",I390="Lib", "Liberica")</f>
        <v>Liberica</v>
      </c>
      <c r="O390" t="str" cm="1">
        <f t="array" ref="O390">_xlfn.IFS(J390="M", "Medium",J390="L","Light",J390="D","Dark")</f>
        <v>Dark</v>
      </c>
    </row>
    <row r="391" spans="1:15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_xlfn.XLOOKUP(C391,customers!$A$2:$A$1001,customers!$B$2:$B$1001,,0)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8">
        <f>INDEX(products!$A$1:$G$49,MATCH(orders!$D391,products!$A$1:$A$49,0),MATCH(orders!K$1,products!$A$1:$G$1,0))</f>
        <v>0.5</v>
      </c>
      <c r="L391" s="6">
        <f>INDEX(products!$A$1:$G$49,MATCH(orders!$D391,products!$A$1:$A$49,0),MATCH(orders!L$1,products!$A$1:$G$1,0))</f>
        <v>7.77</v>
      </c>
      <c r="M391" s="6">
        <f>L391*E391</f>
        <v>23.31</v>
      </c>
      <c r="N391" t="str" cm="1">
        <f t="array" ref="N391">_xlfn.IFS( I391= "Rob", "Robusta", I391="Exc","Excelsa",I391="Ara","Arabica",I391="Lib", "Liberica")</f>
        <v>Liberica</v>
      </c>
      <c r="O391" t="str" cm="1">
        <f t="array" ref="O391">_xlfn.IFS(J391="M", "Medium",J391="L","Light",J391="D","Dark")</f>
        <v>Dark</v>
      </c>
    </row>
    <row r="392" spans="1:15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_xlfn.XLOOKUP(C392,customers!$A$2:$A$1001,customers!$B$2:$B$1001,,0)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8">
        <f>INDEX(products!$A$1:$G$49,MATCH(orders!$D392,products!$A$1:$A$49,0),MATCH(orders!K$1,products!$A$1:$G$1,0))</f>
        <v>0.5</v>
      </c>
      <c r="L392" s="6">
        <f>INDEX(products!$A$1:$G$49,MATCH(orders!$D392,products!$A$1:$A$49,0),MATCH(orders!L$1,products!$A$1:$G$1,0))</f>
        <v>7.29</v>
      </c>
      <c r="M392" s="6">
        <f>L392*E392</f>
        <v>14.58</v>
      </c>
      <c r="N392" t="str" cm="1">
        <f t="array" ref="N392">_xlfn.IFS( I392= "Rob", "Robusta", I392="Exc","Excelsa",I392="Ara","Arabica",I392="Lib", "Liberica")</f>
        <v>Excelsa</v>
      </c>
      <c r="O392" t="str" cm="1">
        <f t="array" ref="O392">_xlfn.IFS(J392="M", "Medium",J392="L","Light",J392="D","Dark")</f>
        <v>Dark</v>
      </c>
    </row>
    <row r="393" spans="1:15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_xlfn.XLOOKUP(C393,customers!$A$2:$A$1001,customers!$B$2:$B$1001,,0)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8">
        <f>INDEX(products!$A$1:$G$49,MATCH(orders!$D393,products!$A$1:$A$49,0),MATCH(orders!K$1,products!$A$1:$G$1,0))</f>
        <v>0.5</v>
      </c>
      <c r="L393" s="6">
        <f>INDEX(products!$A$1:$G$49,MATCH(orders!$D393,products!$A$1:$A$49,0),MATCH(orders!L$1,products!$A$1:$G$1,0))</f>
        <v>6.75</v>
      </c>
      <c r="M393" s="6">
        <f>L393*E393</f>
        <v>13.5</v>
      </c>
      <c r="N393" t="str" cm="1">
        <f t="array" ref="N393">_xlfn.IFS( I393= "Rob", "Robusta", I393="Exc","Excelsa",I393="Ara","Arabica",I393="Lib", "Liberica")</f>
        <v>Arabica</v>
      </c>
      <c r="O393" t="str" cm="1">
        <f t="array" ref="O393">_xlfn.IFS(J393="M", "Medium",J393="L","Light",J393="D","Dark")</f>
        <v>Medium</v>
      </c>
    </row>
    <row r="394" spans="1:15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_xlfn.XLOOKUP(C394,customers!$A$2:$A$1001,customers!$B$2:$B$1001,,0)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8">
        <f>INDEX(products!$A$1:$G$49,MATCH(orders!$D394,products!$A$1:$A$49,0),MATCH(orders!K$1,products!$A$1:$G$1,0))</f>
        <v>1</v>
      </c>
      <c r="L394" s="6">
        <f>INDEX(products!$A$1:$G$49,MATCH(orders!$D394,products!$A$1:$A$49,0),MATCH(orders!L$1,products!$A$1:$G$1,0))</f>
        <v>14.85</v>
      </c>
      <c r="M394" s="6">
        <f>L394*E394</f>
        <v>89.1</v>
      </c>
      <c r="N394" t="str" cm="1">
        <f t="array" ref="N394">_xlfn.IFS( I394= "Rob", "Robusta", I394="Exc","Excelsa",I394="Ara","Arabica",I394="Lib", "Liberica")</f>
        <v>Excelsa</v>
      </c>
      <c r="O394" t="str" cm="1">
        <f t="array" ref="O394">_xlfn.IFS(J394="M", "Medium",J394="L","Light",J394="D","Dark")</f>
        <v>Light</v>
      </c>
    </row>
    <row r="395" spans="1:15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_xlfn.XLOOKUP(C395,customers!$A$2:$A$1001,customers!$B$2:$B$1001,,0)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8">
        <f>INDEX(products!$A$1:$G$49,MATCH(orders!$D395,products!$A$1:$A$49,0),MATCH(orders!K$1,products!$A$1:$G$1,0))</f>
        <v>0.2</v>
      </c>
      <c r="L395" s="6">
        <f>INDEX(products!$A$1:$G$49,MATCH(orders!$D395,products!$A$1:$A$49,0),MATCH(orders!L$1,products!$A$1:$G$1,0))</f>
        <v>3.8849999999999998</v>
      </c>
      <c r="M395" s="6">
        <f>L395*E395</f>
        <v>3.8849999999999998</v>
      </c>
      <c r="N395" t="str" cm="1">
        <f t="array" ref="N395">_xlfn.IFS( I395= "Rob", "Robusta", I395="Exc","Excelsa",I395="Ara","Arabica",I395="Lib", "Liberica")</f>
        <v>Arabica</v>
      </c>
      <c r="O395" t="str" cm="1">
        <f t="array" ref="O395">_xlfn.IFS(J395="M", "Medium",J395="L","Light",J395="D","Dark")</f>
        <v>Light</v>
      </c>
    </row>
    <row r="396" spans="1:15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_xlfn.XLOOKUP(C396,customers!$A$2:$A$1001,customers!$B$2:$B$1001,,0)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8">
        <f>INDEX(products!$A$1:$G$49,MATCH(orders!$D396,products!$A$1:$A$49,0),MATCH(orders!K$1,products!$A$1:$G$1,0))</f>
        <v>2.5</v>
      </c>
      <c r="L396" s="6">
        <f>INDEX(products!$A$1:$G$49,MATCH(orders!$D396,products!$A$1:$A$49,0),MATCH(orders!L$1,products!$A$1:$G$1,0))</f>
        <v>27.484999999999996</v>
      </c>
      <c r="M396" s="6">
        <f>L396*E396</f>
        <v>109.93999999999998</v>
      </c>
      <c r="N396" t="str" cm="1">
        <f t="array" ref="N396">_xlfn.IFS( I396= "Rob", "Robusta", I396="Exc","Excelsa",I396="Ara","Arabica",I396="Lib", "Liberica")</f>
        <v>Robusta</v>
      </c>
      <c r="O396" t="str" cm="1">
        <f t="array" ref="O396">_xlfn.IFS(J396="M", "Medium",J396="L","Light",J396="D","Dark")</f>
        <v>Light</v>
      </c>
    </row>
    <row r="397" spans="1:15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_xlfn.XLOOKUP(C397,customers!$A$2:$A$1001,customers!$B$2:$B$1001,,0)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8">
        <f>INDEX(products!$A$1:$G$49,MATCH(orders!$D397,products!$A$1:$A$49,0),MATCH(orders!K$1,products!$A$1:$G$1,0))</f>
        <v>0.5</v>
      </c>
      <c r="L397" s="6">
        <f>INDEX(products!$A$1:$G$49,MATCH(orders!$D397,products!$A$1:$A$49,0),MATCH(orders!L$1,products!$A$1:$G$1,0))</f>
        <v>7.77</v>
      </c>
      <c r="M397" s="6">
        <f>L397*E397</f>
        <v>46.62</v>
      </c>
      <c r="N397" t="str" cm="1">
        <f t="array" ref="N397">_xlfn.IFS( I397= "Rob", "Robusta", I397="Exc","Excelsa",I397="Ara","Arabica",I397="Lib", "Liberica")</f>
        <v>Liberica</v>
      </c>
      <c r="O397" t="str" cm="1">
        <f t="array" ref="O397">_xlfn.IFS(J397="M", "Medium",J397="L","Light",J397="D","Dark")</f>
        <v>Dark</v>
      </c>
    </row>
    <row r="398" spans="1:15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_xlfn.XLOOKUP(C398,customers!$A$2:$A$1001,customers!$B$2:$B$1001,,0)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8">
        <f>INDEX(products!$A$1:$G$49,MATCH(orders!$D398,products!$A$1:$A$49,0),MATCH(orders!K$1,products!$A$1:$G$1,0))</f>
        <v>0.5</v>
      </c>
      <c r="L398" s="6">
        <f>INDEX(products!$A$1:$G$49,MATCH(orders!$D398,products!$A$1:$A$49,0),MATCH(orders!L$1,products!$A$1:$G$1,0))</f>
        <v>7.77</v>
      </c>
      <c r="M398" s="6">
        <f>L398*E398</f>
        <v>38.849999999999994</v>
      </c>
      <c r="N398" t="str" cm="1">
        <f t="array" ref="N398">_xlfn.IFS( I398= "Rob", "Robusta", I398="Exc","Excelsa",I398="Ara","Arabica",I398="Lib", "Liberica")</f>
        <v>Arabica</v>
      </c>
      <c r="O398" t="str" cm="1">
        <f t="array" ref="O398">_xlfn.IFS(J398="M", "Medium",J398="L","Light",J398="D","Dark")</f>
        <v>Light</v>
      </c>
    </row>
    <row r="399" spans="1:15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_xlfn.XLOOKUP(C399,customers!$A$2:$A$1001,customers!$B$2:$B$1001,,0)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8">
        <f>INDEX(products!$A$1:$G$49,MATCH(orders!$D399,products!$A$1:$A$49,0),MATCH(orders!K$1,products!$A$1:$G$1,0))</f>
        <v>0.5</v>
      </c>
      <c r="L399" s="6">
        <f>INDEX(products!$A$1:$G$49,MATCH(orders!$D399,products!$A$1:$A$49,0),MATCH(orders!L$1,products!$A$1:$G$1,0))</f>
        <v>7.77</v>
      </c>
      <c r="M399" s="6">
        <f>L399*E399</f>
        <v>31.08</v>
      </c>
      <c r="N399" t="str" cm="1">
        <f t="array" ref="N399">_xlfn.IFS( I399= "Rob", "Robusta", I399="Exc","Excelsa",I399="Ara","Arabica",I399="Lib", "Liberica")</f>
        <v>Liberica</v>
      </c>
      <c r="O399" t="str" cm="1">
        <f t="array" ref="O399">_xlfn.IFS(J399="M", "Medium",J399="L","Light",J399="D","Dark")</f>
        <v>Dark</v>
      </c>
    </row>
    <row r="400" spans="1:15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_xlfn.XLOOKUP(C400,customers!$A$2:$A$1001,customers!$B$2:$B$1001,,0)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8">
        <f>INDEX(products!$A$1:$G$49,MATCH(orders!$D400,products!$A$1:$A$49,0),MATCH(orders!K$1,products!$A$1:$G$1,0))</f>
        <v>0.2</v>
      </c>
      <c r="L400" s="6">
        <f>INDEX(products!$A$1:$G$49,MATCH(orders!$D400,products!$A$1:$A$49,0),MATCH(orders!L$1,products!$A$1:$G$1,0))</f>
        <v>2.9849999999999999</v>
      </c>
      <c r="M400" s="6">
        <f>L400*E400</f>
        <v>17.91</v>
      </c>
      <c r="N400" t="str" cm="1">
        <f t="array" ref="N400">_xlfn.IFS( I400= "Rob", "Robusta", I400="Exc","Excelsa",I400="Ara","Arabica",I400="Lib", "Liberica")</f>
        <v>Arabica</v>
      </c>
      <c r="O400" t="str" cm="1">
        <f t="array" ref="O400">_xlfn.IFS(J400="M", "Medium",J400="L","Light",J400="D","Dark")</f>
        <v>Dark</v>
      </c>
    </row>
    <row r="401" spans="1:15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_xlfn.XLOOKUP(C401,customers!$A$2:$A$1001,customers!$B$2:$B$1001,,0)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8">
        <f>INDEX(products!$A$1:$G$49,MATCH(orders!$D401,products!$A$1:$A$49,0),MATCH(orders!K$1,products!$A$1:$G$1,0))</f>
        <v>2.5</v>
      </c>
      <c r="L401" s="6">
        <f>INDEX(products!$A$1:$G$49,MATCH(orders!$D401,products!$A$1:$A$49,0),MATCH(orders!L$1,products!$A$1:$G$1,0))</f>
        <v>27.945</v>
      </c>
      <c r="M401" s="6">
        <f>L401*E401</f>
        <v>167.67000000000002</v>
      </c>
      <c r="N401" t="str" cm="1">
        <f t="array" ref="N401">_xlfn.IFS( I401= "Rob", "Robusta", I401="Exc","Excelsa",I401="Ara","Arabica",I401="Lib", "Liberica")</f>
        <v>Excelsa</v>
      </c>
      <c r="O401" t="str" cm="1">
        <f t="array" ref="O401">_xlfn.IFS(J401="M", "Medium",J401="L","Light",J401="D","Dark")</f>
        <v>Dark</v>
      </c>
    </row>
    <row r="402" spans="1:15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_xlfn.XLOOKUP(C402,customers!$A$2:$A$1001,customers!$B$2:$B$1001,,0)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8">
        <f>INDEX(products!$A$1:$G$49,MATCH(orders!$D402,products!$A$1:$A$49,0),MATCH(orders!K$1,products!$A$1:$G$1,0))</f>
        <v>1</v>
      </c>
      <c r="L402" s="6">
        <f>INDEX(products!$A$1:$G$49,MATCH(orders!$D402,products!$A$1:$A$49,0),MATCH(orders!L$1,products!$A$1:$G$1,0))</f>
        <v>15.85</v>
      </c>
      <c r="M402" s="6">
        <f>L402*E402</f>
        <v>63.4</v>
      </c>
      <c r="N402" t="str" cm="1">
        <f t="array" ref="N402">_xlfn.IFS( I402= "Rob", "Robusta", I402="Exc","Excelsa",I402="Ara","Arabica",I402="Lib", "Liberica")</f>
        <v>Liberica</v>
      </c>
      <c r="O402" t="str" cm="1">
        <f t="array" ref="O402">_xlfn.IFS(J402="M", "Medium",J402="L","Light",J402="D","Dark")</f>
        <v>Light</v>
      </c>
    </row>
    <row r="403" spans="1:15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_xlfn.XLOOKUP(C403,customers!$A$2:$A$1001,customers!$B$2:$B$1001,,0)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8">
        <f>INDEX(products!$A$1:$G$49,MATCH(orders!$D403,products!$A$1:$A$49,0),MATCH(orders!K$1,products!$A$1:$G$1,0))</f>
        <v>0.2</v>
      </c>
      <c r="L403" s="6">
        <f>INDEX(products!$A$1:$G$49,MATCH(orders!$D403,products!$A$1:$A$49,0),MATCH(orders!L$1,products!$A$1:$G$1,0))</f>
        <v>4.3650000000000002</v>
      </c>
      <c r="M403" s="6">
        <f>L403*E403</f>
        <v>8.73</v>
      </c>
      <c r="N403" t="str" cm="1">
        <f t="array" ref="N403">_xlfn.IFS( I403= "Rob", "Robusta", I403="Exc","Excelsa",I403="Ara","Arabica",I403="Lib", "Liberica")</f>
        <v>Liberica</v>
      </c>
      <c r="O403" t="str" cm="1">
        <f t="array" ref="O403">_xlfn.IFS(J403="M", "Medium",J403="L","Light",J403="D","Dark")</f>
        <v>Medium</v>
      </c>
    </row>
    <row r="404" spans="1:15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_xlfn.XLOOKUP(C404,customers!$A$2:$A$1001,customers!$B$2:$B$1001,,0)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8">
        <f>INDEX(products!$A$1:$G$49,MATCH(orders!$D404,products!$A$1:$A$49,0),MATCH(orders!K$1,products!$A$1:$G$1,0))</f>
        <v>1</v>
      </c>
      <c r="L404" s="6">
        <f>INDEX(products!$A$1:$G$49,MATCH(orders!$D404,products!$A$1:$A$49,0),MATCH(orders!L$1,products!$A$1:$G$1,0))</f>
        <v>8.9499999999999993</v>
      </c>
      <c r="M404" s="6">
        <f>L404*E404</f>
        <v>26.849999999999998</v>
      </c>
      <c r="N404" t="str" cm="1">
        <f t="array" ref="N404">_xlfn.IFS( I404= "Rob", "Robusta", I404="Exc","Excelsa",I404="Ara","Arabica",I404="Lib", "Liberica")</f>
        <v>Robusta</v>
      </c>
      <c r="O404" t="str" cm="1">
        <f t="array" ref="O404">_xlfn.IFS(J404="M", "Medium",J404="L","Light",J404="D","Dark")</f>
        <v>Dark</v>
      </c>
    </row>
    <row r="405" spans="1:15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_xlfn.XLOOKUP(C405,customers!$A$2:$A$1001,customers!$B$2:$B$1001,,0)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8">
        <f>INDEX(products!$A$1:$G$49,MATCH(orders!$D405,products!$A$1:$A$49,0),MATCH(orders!K$1,products!$A$1:$G$1,0))</f>
        <v>0.2</v>
      </c>
      <c r="L405" s="6">
        <f>INDEX(products!$A$1:$G$49,MATCH(orders!$D405,products!$A$1:$A$49,0),MATCH(orders!L$1,products!$A$1:$G$1,0))</f>
        <v>4.7549999999999999</v>
      </c>
      <c r="M405" s="6">
        <f>L405*E405</f>
        <v>9.51</v>
      </c>
      <c r="N405" t="str" cm="1">
        <f t="array" ref="N405">_xlfn.IFS( I405= "Rob", "Robusta", I405="Exc","Excelsa",I405="Ara","Arabica",I405="Lib", "Liberica")</f>
        <v>Liberica</v>
      </c>
      <c r="O405" t="str" cm="1">
        <f t="array" ref="O405">_xlfn.IFS(J405="M", "Medium",J405="L","Light",J405="D","Dark")</f>
        <v>Light</v>
      </c>
    </row>
    <row r="406" spans="1:15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_xlfn.XLOOKUP(C406,customers!$A$2:$A$1001,customers!$B$2:$B$1001,,0)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8">
        <f>INDEX(products!$A$1:$G$49,MATCH(orders!$D406,products!$A$1:$A$49,0),MATCH(orders!K$1,products!$A$1:$G$1,0))</f>
        <v>1</v>
      </c>
      <c r="L406" s="6">
        <f>INDEX(products!$A$1:$G$49,MATCH(orders!$D406,products!$A$1:$A$49,0),MATCH(orders!L$1,products!$A$1:$G$1,0))</f>
        <v>9.9499999999999993</v>
      </c>
      <c r="M406" s="6">
        <f>L406*E406</f>
        <v>39.799999999999997</v>
      </c>
      <c r="N406" t="str" cm="1">
        <f t="array" ref="N406">_xlfn.IFS( I406= "Rob", "Robusta", I406="Exc","Excelsa",I406="Ara","Arabica",I406="Lib", "Liberica")</f>
        <v>Arabica</v>
      </c>
      <c r="O406" t="str" cm="1">
        <f t="array" ref="O406">_xlfn.IFS(J406="M", "Medium",J406="L","Light",J406="D","Dark")</f>
        <v>Dark</v>
      </c>
    </row>
    <row r="407" spans="1:15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_xlfn.XLOOKUP(C407,customers!$A$2:$A$1001,customers!$B$2:$B$1001,,0)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8">
        <f>INDEX(products!$A$1:$G$49,MATCH(orders!$D407,products!$A$1:$A$49,0),MATCH(orders!K$1,products!$A$1:$G$1,0))</f>
        <v>0.5</v>
      </c>
      <c r="L407" s="6">
        <f>INDEX(products!$A$1:$G$49,MATCH(orders!$D407,products!$A$1:$A$49,0),MATCH(orders!L$1,products!$A$1:$G$1,0))</f>
        <v>8.25</v>
      </c>
      <c r="M407" s="6">
        <f>L407*E407</f>
        <v>24.75</v>
      </c>
      <c r="N407" t="str" cm="1">
        <f t="array" ref="N407">_xlfn.IFS( I407= "Rob", "Robusta", I407="Exc","Excelsa",I407="Ara","Arabica",I407="Lib", "Liberica")</f>
        <v>Excelsa</v>
      </c>
      <c r="O407" t="str" cm="1">
        <f t="array" ref="O407">_xlfn.IFS(J407="M", "Medium",J407="L","Light",J407="D","Dark")</f>
        <v>Medium</v>
      </c>
    </row>
    <row r="408" spans="1:15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_xlfn.XLOOKUP(C408,customers!$A$2:$A$1001,customers!$B$2:$B$1001,,0)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8">
        <f>INDEX(products!$A$1:$G$49,MATCH(orders!$D408,products!$A$1:$A$49,0),MATCH(orders!K$1,products!$A$1:$G$1,0))</f>
        <v>1</v>
      </c>
      <c r="L408" s="6">
        <f>INDEX(products!$A$1:$G$49,MATCH(orders!$D408,products!$A$1:$A$49,0),MATCH(orders!L$1,products!$A$1:$G$1,0))</f>
        <v>13.75</v>
      </c>
      <c r="M408" s="6">
        <f>L408*E408</f>
        <v>68.75</v>
      </c>
      <c r="N408" t="str" cm="1">
        <f t="array" ref="N408">_xlfn.IFS( I408= "Rob", "Robusta", I408="Exc","Excelsa",I408="Ara","Arabica",I408="Lib", "Liberica")</f>
        <v>Excelsa</v>
      </c>
      <c r="O408" t="str" cm="1">
        <f t="array" ref="O408">_xlfn.IFS(J408="M", "Medium",J408="L","Light",J408="D","Dark")</f>
        <v>Medium</v>
      </c>
    </row>
    <row r="409" spans="1:15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_xlfn.XLOOKUP(C409,customers!$A$2:$A$1001,customers!$B$2:$B$1001,,0)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8">
        <f>INDEX(products!$A$1:$G$49,MATCH(orders!$D409,products!$A$1:$A$49,0),MATCH(orders!K$1,products!$A$1:$G$1,0))</f>
        <v>0.5</v>
      </c>
      <c r="L409" s="6">
        <f>INDEX(products!$A$1:$G$49,MATCH(orders!$D409,products!$A$1:$A$49,0),MATCH(orders!L$1,products!$A$1:$G$1,0))</f>
        <v>8.25</v>
      </c>
      <c r="M409" s="6">
        <f>L409*E409</f>
        <v>49.5</v>
      </c>
      <c r="N409" t="str" cm="1">
        <f t="array" ref="N409">_xlfn.IFS( I409= "Rob", "Robusta", I409="Exc","Excelsa",I409="Ara","Arabica",I409="Lib", "Liberica")</f>
        <v>Excelsa</v>
      </c>
      <c r="O409" t="str" cm="1">
        <f t="array" ref="O409">_xlfn.IFS(J409="M", "Medium",J409="L","Light",J409="D","Dark")</f>
        <v>Medium</v>
      </c>
    </row>
    <row r="410" spans="1:15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_xlfn.XLOOKUP(C410,customers!$A$2:$A$1001,customers!$B$2:$B$1001,,0)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8">
        <f>INDEX(products!$A$1:$G$49,MATCH(orders!$D410,products!$A$1:$A$49,0),MATCH(orders!K$1,products!$A$1:$G$1,0))</f>
        <v>2.5</v>
      </c>
      <c r="L410" s="6">
        <f>INDEX(products!$A$1:$G$49,MATCH(orders!$D410,products!$A$1:$A$49,0),MATCH(orders!L$1,products!$A$1:$G$1,0))</f>
        <v>25.874999999999996</v>
      </c>
      <c r="M410" s="6">
        <f>L410*E410</f>
        <v>51.749999999999993</v>
      </c>
      <c r="N410" t="str" cm="1">
        <f t="array" ref="N410">_xlfn.IFS( I410= "Rob", "Robusta", I410="Exc","Excelsa",I410="Ara","Arabica",I410="Lib", "Liberica")</f>
        <v>Arabica</v>
      </c>
      <c r="O410" t="str" cm="1">
        <f t="array" ref="O410">_xlfn.IFS(J410="M", "Medium",J410="L","Light",J410="D","Dark")</f>
        <v>Medium</v>
      </c>
    </row>
    <row r="411" spans="1:15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_xlfn.XLOOKUP(C411,customers!$A$2:$A$1001,customers!$B$2:$B$1001,,0)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8">
        <f>INDEX(products!$A$1:$G$49,MATCH(orders!$D411,products!$A$1:$A$49,0),MATCH(orders!K$1,products!$A$1:$G$1,0))</f>
        <v>1</v>
      </c>
      <c r="L411" s="6">
        <f>INDEX(products!$A$1:$G$49,MATCH(orders!$D411,products!$A$1:$A$49,0),MATCH(orders!L$1,products!$A$1:$G$1,0))</f>
        <v>15.85</v>
      </c>
      <c r="M411" s="6">
        <f>L411*E411</f>
        <v>47.55</v>
      </c>
      <c r="N411" t="str" cm="1">
        <f t="array" ref="N411">_xlfn.IFS( I411= "Rob", "Robusta", I411="Exc","Excelsa",I411="Ara","Arabica",I411="Lib", "Liberica")</f>
        <v>Liberica</v>
      </c>
      <c r="O411" t="str" cm="1">
        <f t="array" ref="O411">_xlfn.IFS(J411="M", "Medium",J411="L","Light",J411="D","Dark")</f>
        <v>Light</v>
      </c>
    </row>
    <row r="412" spans="1:15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_xlfn.XLOOKUP(C412,customers!$A$2:$A$1001,customers!$B$2:$B$1001,,0)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8">
        <f>INDEX(products!$A$1:$G$49,MATCH(orders!$D412,products!$A$1:$A$49,0),MATCH(orders!K$1,products!$A$1:$G$1,0))</f>
        <v>0.2</v>
      </c>
      <c r="L412" s="6">
        <f>INDEX(products!$A$1:$G$49,MATCH(orders!$D412,products!$A$1:$A$49,0),MATCH(orders!L$1,products!$A$1:$G$1,0))</f>
        <v>3.8849999999999998</v>
      </c>
      <c r="M412" s="6">
        <f>L412*E412</f>
        <v>15.54</v>
      </c>
      <c r="N412" t="str" cm="1">
        <f t="array" ref="N412">_xlfn.IFS( I412= "Rob", "Robusta", I412="Exc","Excelsa",I412="Ara","Arabica",I412="Lib", "Liberica")</f>
        <v>Arabica</v>
      </c>
      <c r="O412" t="str" cm="1">
        <f t="array" ref="O412">_xlfn.IFS(J412="M", "Medium",J412="L","Light",J412="D","Dark")</f>
        <v>Light</v>
      </c>
    </row>
    <row r="413" spans="1:15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_xlfn.XLOOKUP(C413,customers!$A$2:$A$1001,customers!$B$2:$B$1001,,0)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8">
        <f>INDEX(products!$A$1:$G$49,MATCH(orders!$D413,products!$A$1:$A$49,0),MATCH(orders!K$1,products!$A$1:$G$1,0))</f>
        <v>1</v>
      </c>
      <c r="L413" s="6">
        <f>INDEX(products!$A$1:$G$49,MATCH(orders!$D413,products!$A$1:$A$49,0),MATCH(orders!L$1,products!$A$1:$G$1,0))</f>
        <v>14.55</v>
      </c>
      <c r="M413" s="6">
        <f>L413*E413</f>
        <v>87.300000000000011</v>
      </c>
      <c r="N413" t="str" cm="1">
        <f t="array" ref="N413">_xlfn.IFS( I413= "Rob", "Robusta", I413="Exc","Excelsa",I413="Ara","Arabica",I413="Lib", "Liberica")</f>
        <v>Liberica</v>
      </c>
      <c r="O413" t="str" cm="1">
        <f t="array" ref="O413">_xlfn.IFS(J413="M", "Medium",J413="L","Light",J413="D","Dark")</f>
        <v>Medium</v>
      </c>
    </row>
    <row r="414" spans="1:15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_xlfn.XLOOKUP(C414,customers!$A$2:$A$1001,customers!$B$2:$B$1001,,0)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8">
        <f>INDEX(products!$A$1:$G$49,MATCH(orders!$D414,products!$A$1:$A$49,0),MATCH(orders!K$1,products!$A$1:$G$1,0))</f>
        <v>1</v>
      </c>
      <c r="L414" s="6">
        <f>INDEX(products!$A$1:$G$49,MATCH(orders!$D414,products!$A$1:$A$49,0),MATCH(orders!L$1,products!$A$1:$G$1,0))</f>
        <v>11.25</v>
      </c>
      <c r="M414" s="6">
        <f>L414*E414</f>
        <v>56.25</v>
      </c>
      <c r="N414" t="str" cm="1">
        <f t="array" ref="N414">_xlfn.IFS( I414= "Rob", "Robusta", I414="Exc","Excelsa",I414="Ara","Arabica",I414="Lib", "Liberica")</f>
        <v>Arabica</v>
      </c>
      <c r="O414" t="str" cm="1">
        <f t="array" ref="O414">_xlfn.IFS(J414="M", "Medium",J414="L","Light",J414="D","Dark")</f>
        <v>Medium</v>
      </c>
    </row>
    <row r="415" spans="1:15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_xlfn.XLOOKUP(C415,customers!$A$2:$A$1001,customers!$B$2:$B$1001,,0)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8">
        <f>INDEX(products!$A$1:$G$49,MATCH(orders!$D415,products!$A$1:$A$49,0),MATCH(orders!K$1,products!$A$1:$G$1,0))</f>
        <v>2.5</v>
      </c>
      <c r="L415" s="6">
        <f>INDEX(products!$A$1:$G$49,MATCH(orders!$D415,products!$A$1:$A$49,0),MATCH(orders!L$1,products!$A$1:$G$1,0))</f>
        <v>36.454999999999998</v>
      </c>
      <c r="M415" s="6">
        <f>L415*E415</f>
        <v>36.454999999999998</v>
      </c>
      <c r="N415" t="str" cm="1">
        <f t="array" ref="N415">_xlfn.IFS( I415= "Rob", "Robusta", I415="Exc","Excelsa",I415="Ara","Arabica",I415="Lib", "Liberica")</f>
        <v>Liberica</v>
      </c>
      <c r="O415" t="str" cm="1">
        <f t="array" ref="O415">_xlfn.IFS(J415="M", "Medium",J415="L","Light",J415="D","Dark")</f>
        <v>Light</v>
      </c>
    </row>
    <row r="416" spans="1:15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_xlfn.XLOOKUP(C416,customers!$A$2:$A$1001,customers!$B$2:$B$1001,,0)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8">
        <f>INDEX(products!$A$1:$G$49,MATCH(orders!$D416,products!$A$1:$A$49,0),MATCH(orders!K$1,products!$A$1:$G$1,0))</f>
        <v>0.2</v>
      </c>
      <c r="L416" s="6">
        <f>INDEX(products!$A$1:$G$49,MATCH(orders!$D416,products!$A$1:$A$49,0),MATCH(orders!L$1,products!$A$1:$G$1,0))</f>
        <v>3.5849999999999995</v>
      </c>
      <c r="M416" s="6">
        <f>L416*E416</f>
        <v>10.754999999999999</v>
      </c>
      <c r="N416" t="str" cm="1">
        <f t="array" ref="N416">_xlfn.IFS( I416= "Rob", "Robusta", I416="Exc","Excelsa",I416="Ara","Arabica",I416="Lib", "Liberica")</f>
        <v>Robusta</v>
      </c>
      <c r="O416" t="str" cm="1">
        <f t="array" ref="O416">_xlfn.IFS(J416="M", "Medium",J416="L","Light",J416="D","Dark")</f>
        <v>Light</v>
      </c>
    </row>
    <row r="417" spans="1:15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_xlfn.XLOOKUP(C417,customers!$A$2:$A$1001,customers!$B$2:$B$1001,,0)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8">
        <f>INDEX(products!$A$1:$G$49,MATCH(orders!$D417,products!$A$1:$A$49,0),MATCH(orders!K$1,products!$A$1:$G$1,0))</f>
        <v>0.2</v>
      </c>
      <c r="L417" s="6">
        <f>INDEX(products!$A$1:$G$49,MATCH(orders!$D417,products!$A$1:$A$49,0),MATCH(orders!L$1,products!$A$1:$G$1,0))</f>
        <v>2.9849999999999999</v>
      </c>
      <c r="M417" s="6">
        <f>L417*E417</f>
        <v>8.9550000000000001</v>
      </c>
      <c r="N417" t="str" cm="1">
        <f t="array" ref="N417">_xlfn.IFS( I417= "Rob", "Robusta", I417="Exc","Excelsa",I417="Ara","Arabica",I417="Lib", "Liberica")</f>
        <v>Robusta</v>
      </c>
      <c r="O417" t="str" cm="1">
        <f t="array" ref="O417">_xlfn.IFS(J417="M", "Medium",J417="L","Light",J417="D","Dark")</f>
        <v>Medium</v>
      </c>
    </row>
    <row r="418" spans="1:15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_xlfn.XLOOKUP(C418,customers!$A$2:$A$1001,customers!$B$2:$B$1001,,0)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8">
        <f>INDEX(products!$A$1:$G$49,MATCH(orders!$D418,products!$A$1:$A$49,0),MATCH(orders!K$1,products!$A$1:$G$1,0))</f>
        <v>0.5</v>
      </c>
      <c r="L418" s="6">
        <f>INDEX(products!$A$1:$G$49,MATCH(orders!$D418,products!$A$1:$A$49,0),MATCH(orders!L$1,products!$A$1:$G$1,0))</f>
        <v>7.77</v>
      </c>
      <c r="M418" s="6">
        <f>L418*E418</f>
        <v>23.31</v>
      </c>
      <c r="N418" t="str" cm="1">
        <f t="array" ref="N418">_xlfn.IFS( I418= "Rob", "Robusta", I418="Exc","Excelsa",I418="Ara","Arabica",I418="Lib", "Liberica")</f>
        <v>Arabica</v>
      </c>
      <c r="O418" t="str" cm="1">
        <f t="array" ref="O418">_xlfn.IFS(J418="M", "Medium",J418="L","Light",J418="D","Dark")</f>
        <v>Light</v>
      </c>
    </row>
    <row r="419" spans="1:15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_xlfn.XLOOKUP(C419,customers!$A$2:$A$1001,customers!$B$2:$B$1001,,0)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8">
        <f>INDEX(products!$A$1:$G$49,MATCH(orders!$D419,products!$A$1:$A$49,0),MATCH(orders!K$1,products!$A$1:$G$1,0))</f>
        <v>2.5</v>
      </c>
      <c r="L419" s="6">
        <f>INDEX(products!$A$1:$G$49,MATCH(orders!$D419,products!$A$1:$A$49,0),MATCH(orders!L$1,products!$A$1:$G$1,0))</f>
        <v>29.784999999999997</v>
      </c>
      <c r="M419" s="6">
        <f>L419*E419</f>
        <v>29.784999999999997</v>
      </c>
      <c r="N419" t="str" cm="1">
        <f t="array" ref="N419">_xlfn.IFS( I419= "Rob", "Robusta", I419="Exc","Excelsa",I419="Ara","Arabica",I419="Lib", "Liberica")</f>
        <v>Arabica</v>
      </c>
      <c r="O419" t="str" cm="1">
        <f t="array" ref="O419">_xlfn.IFS(J419="M", "Medium",J419="L","Light",J419="D","Dark")</f>
        <v>Light</v>
      </c>
    </row>
    <row r="420" spans="1:15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_xlfn.XLOOKUP(C420,customers!$A$2:$A$1001,customers!$B$2:$B$1001,,0)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8">
        <f>INDEX(products!$A$1:$G$49,MATCH(orders!$D420,products!$A$1:$A$49,0),MATCH(orders!K$1,products!$A$1:$G$1,0))</f>
        <v>2.5</v>
      </c>
      <c r="L420" s="6">
        <f>INDEX(products!$A$1:$G$49,MATCH(orders!$D420,products!$A$1:$A$49,0),MATCH(orders!L$1,products!$A$1:$G$1,0))</f>
        <v>29.784999999999997</v>
      </c>
      <c r="M420" s="6">
        <f>L420*E420</f>
        <v>148.92499999999998</v>
      </c>
      <c r="N420" t="str" cm="1">
        <f t="array" ref="N420">_xlfn.IFS( I420= "Rob", "Robusta", I420="Exc","Excelsa",I420="Ara","Arabica",I420="Lib", "Liberica")</f>
        <v>Arabica</v>
      </c>
      <c r="O420" t="str" cm="1">
        <f t="array" ref="O420">_xlfn.IFS(J420="M", "Medium",J420="L","Light",J420="D","Dark")</f>
        <v>Light</v>
      </c>
    </row>
    <row r="421" spans="1:15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_xlfn.XLOOKUP(C421,customers!$A$2:$A$1001,customers!$B$2:$B$1001,,0)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8">
        <f>INDEX(products!$A$1:$G$49,MATCH(orders!$D421,products!$A$1:$A$49,0),MATCH(orders!K$1,products!$A$1:$G$1,0))</f>
        <v>0.5</v>
      </c>
      <c r="L421" s="6">
        <f>INDEX(products!$A$1:$G$49,MATCH(orders!$D421,products!$A$1:$A$49,0),MATCH(orders!L$1,products!$A$1:$G$1,0))</f>
        <v>8.73</v>
      </c>
      <c r="M421" s="6">
        <f>L421*E421</f>
        <v>8.73</v>
      </c>
      <c r="N421" t="str" cm="1">
        <f t="array" ref="N421">_xlfn.IFS( I421= "Rob", "Robusta", I421="Exc","Excelsa",I421="Ara","Arabica",I421="Lib", "Liberica")</f>
        <v>Liberica</v>
      </c>
      <c r="O421" t="str" cm="1">
        <f t="array" ref="O421">_xlfn.IFS(J421="M", "Medium",J421="L","Light",J421="D","Dark")</f>
        <v>Medium</v>
      </c>
    </row>
    <row r="422" spans="1:15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_xlfn.XLOOKUP(C422,customers!$A$2:$A$1001,customers!$B$2:$B$1001,,0)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8">
        <f>INDEX(products!$A$1:$G$49,MATCH(orders!$D422,products!$A$1:$A$49,0),MATCH(orders!K$1,products!$A$1:$G$1,0))</f>
        <v>0.5</v>
      </c>
      <c r="L422" s="6">
        <f>INDEX(products!$A$1:$G$49,MATCH(orders!$D422,products!$A$1:$A$49,0),MATCH(orders!L$1,products!$A$1:$G$1,0))</f>
        <v>7.77</v>
      </c>
      <c r="M422" s="6">
        <f>L422*E422</f>
        <v>31.08</v>
      </c>
      <c r="N422" t="str" cm="1">
        <f t="array" ref="N422">_xlfn.IFS( I422= "Rob", "Robusta", I422="Exc","Excelsa",I422="Ara","Arabica",I422="Lib", "Liberica")</f>
        <v>Liberica</v>
      </c>
      <c r="O422" t="str" cm="1">
        <f t="array" ref="O422">_xlfn.IFS(J422="M", "Medium",J422="L","Light",J422="D","Dark")</f>
        <v>Dark</v>
      </c>
    </row>
    <row r="423" spans="1:15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_xlfn.XLOOKUP(C423,customers!$A$2:$A$1001,customers!$B$2:$B$1001,,0)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8">
        <f>INDEX(products!$A$1:$G$49,MATCH(orders!$D423,products!$A$1:$A$49,0),MATCH(orders!K$1,products!$A$1:$G$1,0))</f>
        <v>2.5</v>
      </c>
      <c r="L423" s="6">
        <f>INDEX(products!$A$1:$G$49,MATCH(orders!$D423,products!$A$1:$A$49,0),MATCH(orders!L$1,products!$A$1:$G$1,0))</f>
        <v>22.884999999999998</v>
      </c>
      <c r="M423" s="6">
        <f>L423*E423</f>
        <v>137.31</v>
      </c>
      <c r="N423" t="str" cm="1">
        <f t="array" ref="N423">_xlfn.IFS( I423= "Rob", "Robusta", I423="Exc","Excelsa",I423="Ara","Arabica",I423="Lib", "Liberica")</f>
        <v>Arabica</v>
      </c>
      <c r="O423" t="str" cm="1">
        <f t="array" ref="O423">_xlfn.IFS(J423="M", "Medium",J423="L","Light",J423="D","Dark")</f>
        <v>Dark</v>
      </c>
    </row>
    <row r="424" spans="1:15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_xlfn.XLOOKUP(C424,customers!$A$2:$A$1001,customers!$B$2:$B$1001,,0)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8">
        <f>INDEX(products!$A$1:$G$49,MATCH(orders!$D424,products!$A$1:$A$49,0),MATCH(orders!K$1,products!$A$1:$G$1,0))</f>
        <v>0.5</v>
      </c>
      <c r="L424" s="6">
        <f>INDEX(products!$A$1:$G$49,MATCH(orders!$D424,products!$A$1:$A$49,0),MATCH(orders!L$1,products!$A$1:$G$1,0))</f>
        <v>5.97</v>
      </c>
      <c r="M424" s="6">
        <f>L424*E424</f>
        <v>29.849999999999998</v>
      </c>
      <c r="N424" t="str" cm="1">
        <f t="array" ref="N424">_xlfn.IFS( I424= "Rob", "Robusta", I424="Exc","Excelsa",I424="Ara","Arabica",I424="Lib", "Liberica")</f>
        <v>Arabica</v>
      </c>
      <c r="O424" t="str" cm="1">
        <f t="array" ref="O424">_xlfn.IFS(J424="M", "Medium",J424="L","Light",J424="D","Dark")</f>
        <v>Dark</v>
      </c>
    </row>
    <row r="425" spans="1:15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_xlfn.XLOOKUP(C425,customers!$A$2:$A$1001,customers!$B$2:$B$1001,,0)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8">
        <f>INDEX(products!$A$1:$G$49,MATCH(orders!$D425,products!$A$1:$A$49,0),MATCH(orders!K$1,products!$A$1:$G$1,0))</f>
        <v>0.5</v>
      </c>
      <c r="L425" s="6">
        <f>INDEX(products!$A$1:$G$49,MATCH(orders!$D425,products!$A$1:$A$49,0),MATCH(orders!L$1,products!$A$1:$G$1,0))</f>
        <v>5.97</v>
      </c>
      <c r="M425" s="6">
        <f>L425*E425</f>
        <v>17.91</v>
      </c>
      <c r="N425" t="str" cm="1">
        <f t="array" ref="N425">_xlfn.IFS( I425= "Rob", "Robusta", I425="Exc","Excelsa",I425="Ara","Arabica",I425="Lib", "Liberica")</f>
        <v>Robusta</v>
      </c>
      <c r="O425" t="str" cm="1">
        <f t="array" ref="O425">_xlfn.IFS(J425="M", "Medium",J425="L","Light",J425="D","Dark")</f>
        <v>Medium</v>
      </c>
    </row>
    <row r="426" spans="1:15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_xlfn.XLOOKUP(C426,customers!$A$2:$A$1001,customers!$B$2:$B$1001,,0)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8">
        <f>INDEX(products!$A$1:$G$49,MATCH(orders!$D426,products!$A$1:$A$49,0),MATCH(orders!K$1,products!$A$1:$G$1,0))</f>
        <v>0.5</v>
      </c>
      <c r="L426" s="6">
        <f>INDEX(products!$A$1:$G$49,MATCH(orders!$D426,products!$A$1:$A$49,0),MATCH(orders!L$1,products!$A$1:$G$1,0))</f>
        <v>8.91</v>
      </c>
      <c r="M426" s="6">
        <f>L426*E426</f>
        <v>26.73</v>
      </c>
      <c r="N426" t="str" cm="1">
        <f t="array" ref="N426">_xlfn.IFS( I426= "Rob", "Robusta", I426="Exc","Excelsa",I426="Ara","Arabica",I426="Lib", "Liberica")</f>
        <v>Excelsa</v>
      </c>
      <c r="O426" t="str" cm="1">
        <f t="array" ref="O426">_xlfn.IFS(J426="M", "Medium",J426="L","Light",J426="D","Dark")</f>
        <v>Light</v>
      </c>
    </row>
    <row r="427" spans="1:15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_xlfn.XLOOKUP(C427,customers!$A$2:$A$1001,customers!$B$2:$B$1001,,0)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8">
        <f>INDEX(products!$A$1:$G$49,MATCH(orders!$D427,products!$A$1:$A$49,0),MATCH(orders!K$1,products!$A$1:$G$1,0))</f>
        <v>1</v>
      </c>
      <c r="L427" s="6">
        <f>INDEX(products!$A$1:$G$49,MATCH(orders!$D427,products!$A$1:$A$49,0),MATCH(orders!L$1,products!$A$1:$G$1,0))</f>
        <v>8.9499999999999993</v>
      </c>
      <c r="M427" s="6">
        <f>L427*E427</f>
        <v>17.899999999999999</v>
      </c>
      <c r="N427" t="str" cm="1">
        <f t="array" ref="N427">_xlfn.IFS( I427= "Rob", "Robusta", I427="Exc","Excelsa",I427="Ara","Arabica",I427="Lib", "Liberica")</f>
        <v>Robusta</v>
      </c>
      <c r="O427" t="str" cm="1">
        <f t="array" ref="O427">_xlfn.IFS(J427="M", "Medium",J427="L","Light",J427="D","Dark")</f>
        <v>Dark</v>
      </c>
    </row>
    <row r="428" spans="1:15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_xlfn.XLOOKUP(C428,customers!$A$2:$A$1001,customers!$B$2:$B$1001,,0)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8">
        <f>INDEX(products!$A$1:$G$49,MATCH(orders!$D428,products!$A$1:$A$49,0),MATCH(orders!K$1,products!$A$1:$G$1,0))</f>
        <v>0.2</v>
      </c>
      <c r="L428" s="6">
        <f>INDEX(products!$A$1:$G$49,MATCH(orders!$D428,products!$A$1:$A$49,0),MATCH(orders!L$1,products!$A$1:$G$1,0))</f>
        <v>3.5849999999999995</v>
      </c>
      <c r="M428" s="6">
        <f>L428*E428</f>
        <v>14.339999999999998</v>
      </c>
      <c r="N428" t="str" cm="1">
        <f t="array" ref="N428">_xlfn.IFS( I428= "Rob", "Robusta", I428="Exc","Excelsa",I428="Ara","Arabica",I428="Lib", "Liberica")</f>
        <v>Robusta</v>
      </c>
      <c r="O428" t="str" cm="1">
        <f t="array" ref="O428">_xlfn.IFS(J428="M", "Medium",J428="L","Light",J428="D","Dark")</f>
        <v>Light</v>
      </c>
    </row>
    <row r="429" spans="1:15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_xlfn.XLOOKUP(C429,customers!$A$2:$A$1001,customers!$B$2:$B$1001,,0)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8">
        <f>INDEX(products!$A$1:$G$49,MATCH(orders!$D429,products!$A$1:$A$49,0),MATCH(orders!K$1,products!$A$1:$G$1,0))</f>
        <v>2.5</v>
      </c>
      <c r="L429" s="6">
        <f>INDEX(products!$A$1:$G$49,MATCH(orders!$D429,products!$A$1:$A$49,0),MATCH(orders!L$1,products!$A$1:$G$1,0))</f>
        <v>25.874999999999996</v>
      </c>
      <c r="M429" s="6">
        <f>L429*E429</f>
        <v>77.624999999999986</v>
      </c>
      <c r="N429" t="str" cm="1">
        <f t="array" ref="N429">_xlfn.IFS( I429= "Rob", "Robusta", I429="Exc","Excelsa",I429="Ara","Arabica",I429="Lib", "Liberica")</f>
        <v>Arabica</v>
      </c>
      <c r="O429" t="str" cm="1">
        <f t="array" ref="O429">_xlfn.IFS(J429="M", "Medium",J429="L","Light",J429="D","Dark")</f>
        <v>Medium</v>
      </c>
    </row>
    <row r="430" spans="1:15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_xlfn.XLOOKUP(C430,customers!$A$2:$A$1001,customers!$B$2:$B$1001,,0)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8">
        <f>INDEX(products!$A$1:$G$49,MATCH(orders!$D430,products!$A$1:$A$49,0),MATCH(orders!K$1,products!$A$1:$G$1,0))</f>
        <v>1</v>
      </c>
      <c r="L430" s="6">
        <f>INDEX(products!$A$1:$G$49,MATCH(orders!$D430,products!$A$1:$A$49,0),MATCH(orders!L$1,products!$A$1:$G$1,0))</f>
        <v>11.95</v>
      </c>
      <c r="M430" s="6">
        <f>L430*E430</f>
        <v>59.75</v>
      </c>
      <c r="N430" t="str" cm="1">
        <f t="array" ref="N430">_xlfn.IFS( I430= "Rob", "Robusta", I430="Exc","Excelsa",I430="Ara","Arabica",I430="Lib", "Liberica")</f>
        <v>Robusta</v>
      </c>
      <c r="O430" t="str" cm="1">
        <f t="array" ref="O430">_xlfn.IFS(J430="M", "Medium",J430="L","Light",J430="D","Dark")</f>
        <v>Light</v>
      </c>
    </row>
    <row r="431" spans="1:15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_xlfn.XLOOKUP(C431,customers!$A$2:$A$1001,customers!$B$2:$B$1001,,0)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8">
        <f>INDEX(products!$A$1:$G$49,MATCH(orders!$D431,products!$A$1:$A$49,0),MATCH(orders!K$1,products!$A$1:$G$1,0))</f>
        <v>1</v>
      </c>
      <c r="L431" s="6">
        <f>INDEX(products!$A$1:$G$49,MATCH(orders!$D431,products!$A$1:$A$49,0),MATCH(orders!L$1,products!$A$1:$G$1,0))</f>
        <v>12.95</v>
      </c>
      <c r="M431" s="6">
        <f>L431*E431</f>
        <v>77.699999999999989</v>
      </c>
      <c r="N431" t="str" cm="1">
        <f t="array" ref="N431">_xlfn.IFS( I431= "Rob", "Robusta", I431="Exc","Excelsa",I431="Ara","Arabica",I431="Lib", "Liberica")</f>
        <v>Arabica</v>
      </c>
      <c r="O431" t="str" cm="1">
        <f t="array" ref="O431">_xlfn.IFS(J431="M", "Medium",J431="L","Light",J431="D","Dark")</f>
        <v>Light</v>
      </c>
    </row>
    <row r="432" spans="1:15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_xlfn.XLOOKUP(C432,customers!$A$2:$A$1001,customers!$B$2:$B$1001,,0)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8">
        <f>INDEX(products!$A$1:$G$49,MATCH(orders!$D432,products!$A$1:$A$49,0),MATCH(orders!K$1,products!$A$1:$G$1,0))</f>
        <v>0.2</v>
      </c>
      <c r="L432" s="6">
        <f>INDEX(products!$A$1:$G$49,MATCH(orders!$D432,products!$A$1:$A$49,0),MATCH(orders!L$1,products!$A$1:$G$1,0))</f>
        <v>2.6849999999999996</v>
      </c>
      <c r="M432" s="6">
        <f>L432*E432</f>
        <v>5.3699999999999992</v>
      </c>
      <c r="N432" t="str" cm="1">
        <f t="array" ref="N432">_xlfn.IFS( I432= "Rob", "Robusta", I432="Exc","Excelsa",I432="Ara","Arabica",I432="Lib", "Liberica")</f>
        <v>Robusta</v>
      </c>
      <c r="O432" t="str" cm="1">
        <f t="array" ref="O432">_xlfn.IFS(J432="M", "Medium",J432="L","Light",J432="D","Dark")</f>
        <v>Dark</v>
      </c>
    </row>
    <row r="433" spans="1:15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_xlfn.XLOOKUP(C433,customers!$A$2:$A$1001,customers!$B$2:$B$1001,,0)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8">
        <f>INDEX(products!$A$1:$G$49,MATCH(orders!$D433,products!$A$1:$A$49,0),MATCH(orders!K$1,products!$A$1:$G$1,0))</f>
        <v>2.5</v>
      </c>
      <c r="L433" s="6">
        <f>INDEX(products!$A$1:$G$49,MATCH(orders!$D433,products!$A$1:$A$49,0),MATCH(orders!L$1,products!$A$1:$G$1,0))</f>
        <v>27.945</v>
      </c>
      <c r="M433" s="6">
        <f>L433*E433</f>
        <v>83.835000000000008</v>
      </c>
      <c r="N433" t="str" cm="1">
        <f t="array" ref="N433">_xlfn.IFS( I433= "Rob", "Robusta", I433="Exc","Excelsa",I433="Ara","Arabica",I433="Lib", "Liberica")</f>
        <v>Excelsa</v>
      </c>
      <c r="O433" t="str" cm="1">
        <f t="array" ref="O433">_xlfn.IFS(J433="M", "Medium",J433="L","Light",J433="D","Dark")</f>
        <v>Dark</v>
      </c>
    </row>
    <row r="434" spans="1:15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_xlfn.XLOOKUP(C434,customers!$A$2:$A$1001,customers!$B$2:$B$1001,,0)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8">
        <f>INDEX(products!$A$1:$G$49,MATCH(orders!$D434,products!$A$1:$A$49,0),MATCH(orders!K$1,products!$A$1:$G$1,0))</f>
        <v>1</v>
      </c>
      <c r="L434" s="6">
        <f>INDEX(products!$A$1:$G$49,MATCH(orders!$D434,products!$A$1:$A$49,0),MATCH(orders!L$1,products!$A$1:$G$1,0))</f>
        <v>11.25</v>
      </c>
      <c r="M434" s="6">
        <f>L434*E434</f>
        <v>22.5</v>
      </c>
      <c r="N434" t="str" cm="1">
        <f t="array" ref="N434">_xlfn.IFS( I434= "Rob", "Robusta", I434="Exc","Excelsa",I434="Ara","Arabica",I434="Lib", "Liberica")</f>
        <v>Arabica</v>
      </c>
      <c r="O434" t="str" cm="1">
        <f t="array" ref="O434">_xlfn.IFS(J434="M", "Medium",J434="L","Light",J434="D","Dark")</f>
        <v>Medium</v>
      </c>
    </row>
    <row r="435" spans="1:15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_xlfn.XLOOKUP(C435,customers!$A$2:$A$1001,customers!$B$2:$B$1001,,0)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8">
        <f>INDEX(products!$A$1:$G$49,MATCH(orders!$D435,products!$A$1:$A$49,0),MATCH(orders!K$1,products!$A$1:$G$1,0))</f>
        <v>2.5</v>
      </c>
      <c r="L435" s="6">
        <f>INDEX(products!$A$1:$G$49,MATCH(orders!$D435,products!$A$1:$A$49,0),MATCH(orders!L$1,products!$A$1:$G$1,0))</f>
        <v>33.464999999999996</v>
      </c>
      <c r="M435" s="6">
        <f>L435*E435</f>
        <v>200.78999999999996</v>
      </c>
      <c r="N435" t="str" cm="1">
        <f t="array" ref="N435">_xlfn.IFS( I435= "Rob", "Robusta", I435="Exc","Excelsa",I435="Ara","Arabica",I435="Lib", "Liberica")</f>
        <v>Liberica</v>
      </c>
      <c r="O435" t="str" cm="1">
        <f t="array" ref="O435">_xlfn.IFS(J435="M", "Medium",J435="L","Light",J435="D","Dark")</f>
        <v>Medium</v>
      </c>
    </row>
    <row r="436" spans="1:15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_xlfn.XLOOKUP(C436,customers!$A$2:$A$1001,customers!$B$2:$B$1001,,0)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8">
        <f>INDEX(products!$A$1:$G$49,MATCH(orders!$D436,products!$A$1:$A$49,0),MATCH(orders!K$1,products!$A$1:$G$1,0))</f>
        <v>1</v>
      </c>
      <c r="L436" s="6">
        <f>INDEX(products!$A$1:$G$49,MATCH(orders!$D436,products!$A$1:$A$49,0),MATCH(orders!L$1,products!$A$1:$G$1,0))</f>
        <v>11.25</v>
      </c>
      <c r="M436" s="6">
        <f>L436*E436</f>
        <v>67.5</v>
      </c>
      <c r="N436" t="str" cm="1">
        <f t="array" ref="N436">_xlfn.IFS( I436= "Rob", "Robusta", I436="Exc","Excelsa",I436="Ara","Arabica",I436="Lib", "Liberica")</f>
        <v>Arabica</v>
      </c>
      <c r="O436" t="str" cm="1">
        <f t="array" ref="O436">_xlfn.IFS(J436="M", "Medium",J436="L","Light",J436="D","Dark")</f>
        <v>Medium</v>
      </c>
    </row>
    <row r="437" spans="1:15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_xlfn.XLOOKUP(C437,customers!$A$2:$A$1001,customers!$B$2:$B$1001,,0)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8">
        <f>INDEX(products!$A$1:$G$49,MATCH(orders!$D437,products!$A$1:$A$49,0),MATCH(orders!K$1,products!$A$1:$G$1,0))</f>
        <v>0.5</v>
      </c>
      <c r="L437" s="6">
        <f>INDEX(products!$A$1:$G$49,MATCH(orders!$D437,products!$A$1:$A$49,0),MATCH(orders!L$1,products!$A$1:$G$1,0))</f>
        <v>8.25</v>
      </c>
      <c r="M437" s="6">
        <f>L437*E437</f>
        <v>8.25</v>
      </c>
      <c r="N437" t="str" cm="1">
        <f t="array" ref="N437">_xlfn.IFS( I437= "Rob", "Robusta", I437="Exc","Excelsa",I437="Ara","Arabica",I437="Lib", "Liberica")</f>
        <v>Excelsa</v>
      </c>
      <c r="O437" t="str" cm="1">
        <f t="array" ref="O437">_xlfn.IFS(J437="M", "Medium",J437="L","Light",J437="D","Dark")</f>
        <v>Medium</v>
      </c>
    </row>
    <row r="438" spans="1:15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_xlfn.XLOOKUP(C438,customers!$A$2:$A$1001,customers!$B$2:$B$1001,,0)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8">
        <f>INDEX(products!$A$1:$G$49,MATCH(orders!$D438,products!$A$1:$A$49,0),MATCH(orders!K$1,products!$A$1:$G$1,0))</f>
        <v>0.2</v>
      </c>
      <c r="L438" s="6">
        <f>INDEX(products!$A$1:$G$49,MATCH(orders!$D438,products!$A$1:$A$49,0),MATCH(orders!L$1,products!$A$1:$G$1,0))</f>
        <v>4.7549999999999999</v>
      </c>
      <c r="M438" s="6">
        <f>L438*E438</f>
        <v>9.51</v>
      </c>
      <c r="N438" t="str" cm="1">
        <f t="array" ref="N438">_xlfn.IFS( I438= "Rob", "Robusta", I438="Exc","Excelsa",I438="Ara","Arabica",I438="Lib", "Liberica")</f>
        <v>Liberica</v>
      </c>
      <c r="O438" t="str" cm="1">
        <f t="array" ref="O438">_xlfn.IFS(J438="M", "Medium",J438="L","Light",J438="D","Dark")</f>
        <v>Light</v>
      </c>
    </row>
    <row r="439" spans="1:15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_xlfn.XLOOKUP(C439,customers!$A$2:$A$1001,customers!$B$2:$B$1001,,0)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8">
        <f>INDEX(products!$A$1:$G$49,MATCH(orders!$D439,products!$A$1:$A$49,0),MATCH(orders!K$1,products!$A$1:$G$1,0))</f>
        <v>2.5</v>
      </c>
      <c r="L439" s="6">
        <f>INDEX(products!$A$1:$G$49,MATCH(orders!$D439,products!$A$1:$A$49,0),MATCH(orders!L$1,products!$A$1:$G$1,0))</f>
        <v>29.784999999999997</v>
      </c>
      <c r="M439" s="6">
        <f>L439*E439</f>
        <v>29.784999999999997</v>
      </c>
      <c r="N439" t="str" cm="1">
        <f t="array" ref="N439">_xlfn.IFS( I439= "Rob", "Robusta", I439="Exc","Excelsa",I439="Ara","Arabica",I439="Lib", "Liberica")</f>
        <v>Liberica</v>
      </c>
      <c r="O439" t="str" cm="1">
        <f t="array" ref="O439">_xlfn.IFS(J439="M", "Medium",J439="L","Light",J439="D","Dark")</f>
        <v>Dark</v>
      </c>
    </row>
    <row r="440" spans="1:15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_xlfn.XLOOKUP(C440,customers!$A$2:$A$1001,customers!$B$2:$B$1001,,0)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8">
        <f>INDEX(products!$A$1:$G$49,MATCH(orders!$D440,products!$A$1:$A$49,0),MATCH(orders!K$1,products!$A$1:$G$1,0))</f>
        <v>0.5</v>
      </c>
      <c r="L440" s="6">
        <f>INDEX(products!$A$1:$G$49,MATCH(orders!$D440,products!$A$1:$A$49,0),MATCH(orders!L$1,products!$A$1:$G$1,0))</f>
        <v>7.77</v>
      </c>
      <c r="M440" s="6">
        <f>L440*E440</f>
        <v>15.54</v>
      </c>
      <c r="N440" t="str" cm="1">
        <f t="array" ref="N440">_xlfn.IFS( I440= "Rob", "Robusta", I440="Exc","Excelsa",I440="Ara","Arabica",I440="Lib", "Liberica")</f>
        <v>Liberica</v>
      </c>
      <c r="O440" t="str" cm="1">
        <f t="array" ref="O440">_xlfn.IFS(J440="M", "Medium",J440="L","Light",J440="D","Dark")</f>
        <v>Dark</v>
      </c>
    </row>
    <row r="441" spans="1:15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_xlfn.XLOOKUP(C441,customers!$A$2:$A$1001,customers!$B$2:$B$1001,,0)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8">
        <f>INDEX(products!$A$1:$G$49,MATCH(orders!$D441,products!$A$1:$A$49,0),MATCH(orders!K$1,products!$A$1:$G$1,0))</f>
        <v>0.5</v>
      </c>
      <c r="L441" s="6">
        <f>INDEX(products!$A$1:$G$49,MATCH(orders!$D441,products!$A$1:$A$49,0),MATCH(orders!L$1,products!$A$1:$G$1,0))</f>
        <v>8.91</v>
      </c>
      <c r="M441" s="6">
        <f>L441*E441</f>
        <v>35.64</v>
      </c>
      <c r="N441" t="str" cm="1">
        <f t="array" ref="N441">_xlfn.IFS( I441= "Rob", "Robusta", I441="Exc","Excelsa",I441="Ara","Arabica",I441="Lib", "Liberica")</f>
        <v>Excelsa</v>
      </c>
      <c r="O441" t="str" cm="1">
        <f t="array" ref="O441">_xlfn.IFS(J441="M", "Medium",J441="L","Light",J441="D","Dark")</f>
        <v>Light</v>
      </c>
    </row>
    <row r="442" spans="1:15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_xlfn.XLOOKUP(C442,customers!$A$2:$A$1001,customers!$B$2:$B$1001,,0)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8">
        <f>INDEX(products!$A$1:$G$49,MATCH(orders!$D442,products!$A$1:$A$49,0),MATCH(orders!K$1,products!$A$1:$G$1,0))</f>
        <v>2.5</v>
      </c>
      <c r="L442" s="6">
        <f>INDEX(products!$A$1:$G$49,MATCH(orders!$D442,products!$A$1:$A$49,0),MATCH(orders!L$1,products!$A$1:$G$1,0))</f>
        <v>25.874999999999996</v>
      </c>
      <c r="M442" s="6">
        <f>L442*E442</f>
        <v>103.49999999999999</v>
      </c>
      <c r="N442" t="str" cm="1">
        <f t="array" ref="N442">_xlfn.IFS( I442= "Rob", "Robusta", I442="Exc","Excelsa",I442="Ara","Arabica",I442="Lib", "Liberica")</f>
        <v>Arabica</v>
      </c>
      <c r="O442" t="str" cm="1">
        <f t="array" ref="O442">_xlfn.IFS(J442="M", "Medium",J442="L","Light",J442="D","Dark")</f>
        <v>Medium</v>
      </c>
    </row>
    <row r="443" spans="1:15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_xlfn.XLOOKUP(C443,customers!$A$2:$A$1001,customers!$B$2:$B$1001,,0)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8">
        <f>INDEX(products!$A$1:$G$49,MATCH(orders!$D443,products!$A$1:$A$49,0),MATCH(orders!K$1,products!$A$1:$G$1,0))</f>
        <v>1</v>
      </c>
      <c r="L443" s="6">
        <f>INDEX(products!$A$1:$G$49,MATCH(orders!$D443,products!$A$1:$A$49,0),MATCH(orders!L$1,products!$A$1:$G$1,0))</f>
        <v>12.15</v>
      </c>
      <c r="M443" s="6">
        <f>L443*E443</f>
        <v>36.450000000000003</v>
      </c>
      <c r="N443" t="str" cm="1">
        <f t="array" ref="N443">_xlfn.IFS( I443= "Rob", "Robusta", I443="Exc","Excelsa",I443="Ara","Arabica",I443="Lib", "Liberica")</f>
        <v>Excelsa</v>
      </c>
      <c r="O443" t="str" cm="1">
        <f t="array" ref="O443">_xlfn.IFS(J443="M", "Medium",J443="L","Light",J443="D","Dark")</f>
        <v>Dark</v>
      </c>
    </row>
    <row r="444" spans="1:15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_xlfn.XLOOKUP(C444,customers!$A$2:$A$1001,customers!$B$2:$B$1001,,0)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8">
        <f>INDEX(products!$A$1:$G$49,MATCH(orders!$D444,products!$A$1:$A$49,0),MATCH(orders!K$1,products!$A$1:$G$1,0))</f>
        <v>0.5</v>
      </c>
      <c r="L444" s="6">
        <f>INDEX(products!$A$1:$G$49,MATCH(orders!$D444,products!$A$1:$A$49,0),MATCH(orders!L$1,products!$A$1:$G$1,0))</f>
        <v>7.169999999999999</v>
      </c>
      <c r="M444" s="6">
        <f>L444*E444</f>
        <v>35.849999999999994</v>
      </c>
      <c r="N444" t="str" cm="1">
        <f t="array" ref="N444">_xlfn.IFS( I444= "Rob", "Robusta", I444="Exc","Excelsa",I444="Ara","Arabica",I444="Lib", "Liberica")</f>
        <v>Robusta</v>
      </c>
      <c r="O444" t="str" cm="1">
        <f t="array" ref="O444">_xlfn.IFS(J444="M", "Medium",J444="L","Light",J444="D","Dark")</f>
        <v>Light</v>
      </c>
    </row>
    <row r="445" spans="1:15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_xlfn.XLOOKUP(C445,customers!$A$2:$A$1001,customers!$B$2:$B$1001,,0)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8">
        <f>INDEX(products!$A$1:$G$49,MATCH(orders!$D445,products!$A$1:$A$49,0),MATCH(orders!K$1,products!$A$1:$G$1,0))</f>
        <v>0.2</v>
      </c>
      <c r="L445" s="6">
        <f>INDEX(products!$A$1:$G$49,MATCH(orders!$D445,products!$A$1:$A$49,0),MATCH(orders!L$1,products!$A$1:$G$1,0))</f>
        <v>4.4550000000000001</v>
      </c>
      <c r="M445" s="6">
        <f>L445*E445</f>
        <v>22.274999999999999</v>
      </c>
      <c r="N445" t="str" cm="1">
        <f t="array" ref="N445">_xlfn.IFS( I445= "Rob", "Robusta", I445="Exc","Excelsa",I445="Ara","Arabica",I445="Lib", "Liberica")</f>
        <v>Excelsa</v>
      </c>
      <c r="O445" t="str" cm="1">
        <f t="array" ref="O445">_xlfn.IFS(J445="M", "Medium",J445="L","Light",J445="D","Dark")</f>
        <v>Light</v>
      </c>
    </row>
    <row r="446" spans="1:15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_xlfn.XLOOKUP(C446,customers!$A$2:$A$1001,customers!$B$2:$B$1001,,0)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8">
        <f>INDEX(products!$A$1:$G$49,MATCH(orders!$D446,products!$A$1:$A$49,0),MATCH(orders!K$1,products!$A$1:$G$1,0))</f>
        <v>0.2</v>
      </c>
      <c r="L446" s="6">
        <f>INDEX(products!$A$1:$G$49,MATCH(orders!$D446,products!$A$1:$A$49,0),MATCH(orders!L$1,products!$A$1:$G$1,0))</f>
        <v>4.125</v>
      </c>
      <c r="M446" s="6">
        <f>L446*E446</f>
        <v>24.75</v>
      </c>
      <c r="N446" t="str" cm="1">
        <f t="array" ref="N446">_xlfn.IFS( I446= "Rob", "Robusta", I446="Exc","Excelsa",I446="Ara","Arabica",I446="Lib", "Liberica")</f>
        <v>Excelsa</v>
      </c>
      <c r="O446" t="str" cm="1">
        <f t="array" ref="O446">_xlfn.IFS(J446="M", "Medium",J446="L","Light",J446="D","Dark")</f>
        <v>Medium</v>
      </c>
    </row>
    <row r="447" spans="1:15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_xlfn.XLOOKUP(C447,customers!$A$2:$A$1001,customers!$B$2:$B$1001,,0)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8">
        <f>INDEX(products!$A$1:$G$49,MATCH(orders!$D447,products!$A$1:$A$49,0),MATCH(orders!K$1,products!$A$1:$G$1,0))</f>
        <v>2.5</v>
      </c>
      <c r="L447" s="6">
        <f>INDEX(products!$A$1:$G$49,MATCH(orders!$D447,products!$A$1:$A$49,0),MATCH(orders!L$1,products!$A$1:$G$1,0))</f>
        <v>33.464999999999996</v>
      </c>
      <c r="M447" s="6">
        <f>L447*E447</f>
        <v>66.929999999999993</v>
      </c>
      <c r="N447" t="str" cm="1">
        <f t="array" ref="N447">_xlfn.IFS( I447= "Rob", "Robusta", I447="Exc","Excelsa",I447="Ara","Arabica",I447="Lib", "Liberica")</f>
        <v>Liberica</v>
      </c>
      <c r="O447" t="str" cm="1">
        <f t="array" ref="O447">_xlfn.IFS(J447="M", "Medium",J447="L","Light",J447="D","Dark")</f>
        <v>Medium</v>
      </c>
    </row>
    <row r="448" spans="1:15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_xlfn.XLOOKUP(C448,customers!$A$2:$A$1001,customers!$B$2:$B$1001,,0)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8">
        <f>INDEX(products!$A$1:$G$49,MATCH(orders!$D448,products!$A$1:$A$49,0),MATCH(orders!K$1,products!$A$1:$G$1,0))</f>
        <v>0.5</v>
      </c>
      <c r="L448" s="6">
        <f>INDEX(products!$A$1:$G$49,MATCH(orders!$D448,products!$A$1:$A$49,0),MATCH(orders!L$1,products!$A$1:$G$1,0))</f>
        <v>8.73</v>
      </c>
      <c r="M448" s="6">
        <f>L448*E448</f>
        <v>8.73</v>
      </c>
      <c r="N448" t="str" cm="1">
        <f t="array" ref="N448">_xlfn.IFS( I448= "Rob", "Robusta", I448="Exc","Excelsa",I448="Ara","Arabica",I448="Lib", "Liberica")</f>
        <v>Liberica</v>
      </c>
      <c r="O448" t="str" cm="1">
        <f t="array" ref="O448">_xlfn.IFS(J448="M", "Medium",J448="L","Light",J448="D","Dark")</f>
        <v>Medium</v>
      </c>
    </row>
    <row r="449" spans="1:15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_xlfn.XLOOKUP(C449,customers!$A$2:$A$1001,customers!$B$2:$B$1001,,0)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8">
        <f>INDEX(products!$A$1:$G$49,MATCH(orders!$D449,products!$A$1:$A$49,0),MATCH(orders!K$1,products!$A$1:$G$1,0))</f>
        <v>0.5</v>
      </c>
      <c r="L449" s="6">
        <f>INDEX(products!$A$1:$G$49,MATCH(orders!$D449,products!$A$1:$A$49,0),MATCH(orders!L$1,products!$A$1:$G$1,0))</f>
        <v>5.97</v>
      </c>
      <c r="M449" s="6">
        <f>L449*E449</f>
        <v>17.91</v>
      </c>
      <c r="N449" t="str" cm="1">
        <f t="array" ref="N449">_xlfn.IFS( I449= "Rob", "Robusta", I449="Exc","Excelsa",I449="Ara","Arabica",I449="Lib", "Liberica")</f>
        <v>Robusta</v>
      </c>
      <c r="O449" t="str" cm="1">
        <f t="array" ref="O449">_xlfn.IFS(J449="M", "Medium",J449="L","Light",J449="D","Dark")</f>
        <v>Medium</v>
      </c>
    </row>
    <row r="450" spans="1:15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_xlfn.XLOOKUP(C450,customers!$A$2:$A$1001,customers!$B$2:$B$1001,,0)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8">
        <f>INDEX(products!$A$1:$G$49,MATCH(orders!$D450,products!$A$1:$A$49,0),MATCH(orders!K$1,products!$A$1:$G$1,0))</f>
        <v>0.5</v>
      </c>
      <c r="L450" s="6">
        <f>INDEX(products!$A$1:$G$49,MATCH(orders!$D450,products!$A$1:$A$49,0),MATCH(orders!L$1,products!$A$1:$G$1,0))</f>
        <v>7.169999999999999</v>
      </c>
      <c r="M450" s="6">
        <f>L450*E450</f>
        <v>7.169999999999999</v>
      </c>
      <c r="N450" t="str" cm="1">
        <f t="array" ref="N450">_xlfn.IFS( I450= "Rob", "Robusta", I450="Exc","Excelsa",I450="Ara","Arabica",I450="Lib", "Liberica")</f>
        <v>Robusta</v>
      </c>
      <c r="O450" t="str" cm="1">
        <f t="array" ref="O450">_xlfn.IFS(J450="M", "Medium",J450="L","Light",J450="D","Dark")</f>
        <v>Light</v>
      </c>
    </row>
    <row r="451" spans="1:15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_xlfn.XLOOKUP(C451,customers!$A$2:$A$1001,customers!$B$2:$B$1001,,0)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8">
        <f>INDEX(products!$A$1:$G$49,MATCH(orders!$D451,products!$A$1:$A$49,0),MATCH(orders!K$1,products!$A$1:$G$1,0))</f>
        <v>0.2</v>
      </c>
      <c r="L451" s="6">
        <f>INDEX(products!$A$1:$G$49,MATCH(orders!$D451,products!$A$1:$A$49,0),MATCH(orders!L$1,products!$A$1:$G$1,0))</f>
        <v>2.6849999999999996</v>
      </c>
      <c r="M451" s="6">
        <f>L451*E451</f>
        <v>5.3699999999999992</v>
      </c>
      <c r="N451" t="str" cm="1">
        <f t="array" ref="N451">_xlfn.IFS( I451= "Rob", "Robusta", I451="Exc","Excelsa",I451="Ara","Arabica",I451="Lib", "Liberica")</f>
        <v>Robusta</v>
      </c>
      <c r="O451" t="str" cm="1">
        <f t="array" ref="O451">_xlfn.IFS(J451="M", "Medium",J451="L","Light",J451="D","Dark")</f>
        <v>Dark</v>
      </c>
    </row>
    <row r="452" spans="1:15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_xlfn.XLOOKUP(C452,customers!$A$2:$A$1001,customers!$B$2:$B$1001,,0)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8">
        <f>INDEX(products!$A$1:$G$49,MATCH(orders!$D452,products!$A$1:$A$49,0),MATCH(orders!K$1,products!$A$1:$G$1,0))</f>
        <v>0.2</v>
      </c>
      <c r="L452" s="6">
        <f>INDEX(products!$A$1:$G$49,MATCH(orders!$D452,products!$A$1:$A$49,0),MATCH(orders!L$1,products!$A$1:$G$1,0))</f>
        <v>4.7549999999999999</v>
      </c>
      <c r="M452" s="6">
        <f>L452*E452</f>
        <v>23.774999999999999</v>
      </c>
      <c r="N452" t="str" cm="1">
        <f t="array" ref="N452">_xlfn.IFS( I452= "Rob", "Robusta", I452="Exc","Excelsa",I452="Ara","Arabica",I452="Lib", "Liberica")</f>
        <v>Liberica</v>
      </c>
      <c r="O452" t="str" cm="1">
        <f t="array" ref="O452">_xlfn.IFS(J452="M", "Medium",J452="L","Light",J452="D","Dark")</f>
        <v>Light</v>
      </c>
    </row>
    <row r="453" spans="1:15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_xlfn.XLOOKUP(C453,customers!$A$2:$A$1001,customers!$B$2:$B$1001,,0)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8">
        <f>INDEX(products!$A$1:$G$49,MATCH(orders!$D453,products!$A$1:$A$49,0),MATCH(orders!K$1,products!$A$1:$G$1,0))</f>
        <v>2.5</v>
      </c>
      <c r="L453" s="6">
        <f>INDEX(products!$A$1:$G$49,MATCH(orders!$D453,products!$A$1:$A$49,0),MATCH(orders!L$1,products!$A$1:$G$1,0))</f>
        <v>20.584999999999997</v>
      </c>
      <c r="M453" s="6">
        <f>L453*E453</f>
        <v>41.169999999999995</v>
      </c>
      <c r="N453" t="str" cm="1">
        <f t="array" ref="N453">_xlfn.IFS( I453= "Rob", "Robusta", I453="Exc","Excelsa",I453="Ara","Arabica",I453="Lib", "Liberica")</f>
        <v>Robusta</v>
      </c>
      <c r="O453" t="str" cm="1">
        <f t="array" ref="O453">_xlfn.IFS(J453="M", "Medium",J453="L","Light",J453="D","Dark")</f>
        <v>Dark</v>
      </c>
    </row>
    <row r="454" spans="1:15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_xlfn.XLOOKUP(C454,customers!$A$2:$A$1001,customers!$B$2:$B$1001,,0)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8">
        <f>INDEX(products!$A$1:$G$49,MATCH(orders!$D454,products!$A$1:$A$49,0),MATCH(orders!K$1,products!$A$1:$G$1,0))</f>
        <v>0.2</v>
      </c>
      <c r="L454" s="6">
        <f>INDEX(products!$A$1:$G$49,MATCH(orders!$D454,products!$A$1:$A$49,0),MATCH(orders!L$1,products!$A$1:$G$1,0))</f>
        <v>3.8849999999999998</v>
      </c>
      <c r="M454" s="6">
        <f>L454*E454</f>
        <v>11.654999999999999</v>
      </c>
      <c r="N454" t="str" cm="1">
        <f t="array" ref="N454">_xlfn.IFS( I454= "Rob", "Robusta", I454="Exc","Excelsa",I454="Ara","Arabica",I454="Lib", "Liberica")</f>
        <v>Arabica</v>
      </c>
      <c r="O454" t="str" cm="1">
        <f t="array" ref="O454">_xlfn.IFS(J454="M", "Medium",J454="L","Light",J454="D","Dark")</f>
        <v>Light</v>
      </c>
    </row>
    <row r="455" spans="1:15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_xlfn.XLOOKUP(C455,customers!$A$2:$A$1001,customers!$B$2:$B$1001,,0)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8">
        <f>INDEX(products!$A$1:$G$49,MATCH(orders!$D455,products!$A$1:$A$49,0),MATCH(orders!K$1,products!$A$1:$G$1,0))</f>
        <v>0.5</v>
      </c>
      <c r="L455" s="6">
        <f>INDEX(products!$A$1:$G$49,MATCH(orders!$D455,products!$A$1:$A$49,0),MATCH(orders!L$1,products!$A$1:$G$1,0))</f>
        <v>9.51</v>
      </c>
      <c r="M455" s="6">
        <f>L455*E455</f>
        <v>38.04</v>
      </c>
      <c r="N455" t="str" cm="1">
        <f t="array" ref="N455">_xlfn.IFS( I455= "Rob", "Robusta", I455="Exc","Excelsa",I455="Ara","Arabica",I455="Lib", "Liberica")</f>
        <v>Liberica</v>
      </c>
      <c r="O455" t="str" cm="1">
        <f t="array" ref="O455">_xlfn.IFS(J455="M", "Medium",J455="L","Light",J455="D","Dark")</f>
        <v>Light</v>
      </c>
    </row>
    <row r="456" spans="1:15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_xlfn.XLOOKUP(C456,customers!$A$2:$A$1001,customers!$B$2:$B$1001,,0)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8">
        <f>INDEX(products!$A$1:$G$49,MATCH(orders!$D456,products!$A$1:$A$49,0),MATCH(orders!K$1,products!$A$1:$G$1,0))</f>
        <v>2.5</v>
      </c>
      <c r="L456" s="6">
        <f>INDEX(products!$A$1:$G$49,MATCH(orders!$D456,products!$A$1:$A$49,0),MATCH(orders!L$1,products!$A$1:$G$1,0))</f>
        <v>20.584999999999997</v>
      </c>
      <c r="M456" s="6">
        <f>L456*E456</f>
        <v>82.339999999999989</v>
      </c>
      <c r="N456" t="str" cm="1">
        <f t="array" ref="N456">_xlfn.IFS( I456= "Rob", "Robusta", I456="Exc","Excelsa",I456="Ara","Arabica",I456="Lib", "Liberica")</f>
        <v>Robusta</v>
      </c>
      <c r="O456" t="str" cm="1">
        <f t="array" ref="O456">_xlfn.IFS(J456="M", "Medium",J456="L","Light",J456="D","Dark")</f>
        <v>Dark</v>
      </c>
    </row>
    <row r="457" spans="1:15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_xlfn.XLOOKUP(C457,customers!$A$2:$A$1001,customers!$B$2:$B$1001,,0)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8">
        <f>INDEX(products!$A$1:$G$49,MATCH(orders!$D457,products!$A$1:$A$49,0),MATCH(orders!K$1,products!$A$1:$G$1,0))</f>
        <v>0.2</v>
      </c>
      <c r="L457" s="6">
        <f>INDEX(products!$A$1:$G$49,MATCH(orders!$D457,products!$A$1:$A$49,0),MATCH(orders!L$1,products!$A$1:$G$1,0))</f>
        <v>4.7549999999999999</v>
      </c>
      <c r="M457" s="6">
        <f>L457*E457</f>
        <v>9.51</v>
      </c>
      <c r="N457" t="str" cm="1">
        <f t="array" ref="N457">_xlfn.IFS( I457= "Rob", "Robusta", I457="Exc","Excelsa",I457="Ara","Arabica",I457="Lib", "Liberica")</f>
        <v>Liberica</v>
      </c>
      <c r="O457" t="str" cm="1">
        <f t="array" ref="O457">_xlfn.IFS(J457="M", "Medium",J457="L","Light",J457="D","Dark")</f>
        <v>Light</v>
      </c>
    </row>
    <row r="458" spans="1:15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_xlfn.XLOOKUP(C458,customers!$A$2:$A$1001,customers!$B$2:$B$1001,,0)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8">
        <f>INDEX(products!$A$1:$G$49,MATCH(orders!$D458,products!$A$1:$A$49,0),MATCH(orders!K$1,products!$A$1:$G$1,0))</f>
        <v>2.5</v>
      </c>
      <c r="L458" s="6">
        <f>INDEX(products!$A$1:$G$49,MATCH(orders!$D458,products!$A$1:$A$49,0),MATCH(orders!L$1,products!$A$1:$G$1,0))</f>
        <v>20.584999999999997</v>
      </c>
      <c r="M458" s="6">
        <f>L458*E458</f>
        <v>41.169999999999995</v>
      </c>
      <c r="N458" t="str" cm="1">
        <f t="array" ref="N458">_xlfn.IFS( I458= "Rob", "Robusta", I458="Exc","Excelsa",I458="Ara","Arabica",I458="Lib", "Liberica")</f>
        <v>Robusta</v>
      </c>
      <c r="O458" t="str" cm="1">
        <f t="array" ref="O458">_xlfn.IFS(J458="M", "Medium",J458="L","Light",J458="D","Dark")</f>
        <v>Dark</v>
      </c>
    </row>
    <row r="459" spans="1:15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_xlfn.XLOOKUP(C459,customers!$A$2:$A$1001,customers!$B$2:$B$1001,,0)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8">
        <f>INDEX(products!$A$1:$G$49,MATCH(orders!$D459,products!$A$1:$A$49,0),MATCH(orders!K$1,products!$A$1:$G$1,0))</f>
        <v>0.5</v>
      </c>
      <c r="L459" s="6">
        <f>INDEX(products!$A$1:$G$49,MATCH(orders!$D459,products!$A$1:$A$49,0),MATCH(orders!L$1,products!$A$1:$G$1,0))</f>
        <v>9.51</v>
      </c>
      <c r="M459" s="6">
        <f>L459*E459</f>
        <v>47.55</v>
      </c>
      <c r="N459" t="str" cm="1">
        <f t="array" ref="N459">_xlfn.IFS( I459= "Rob", "Robusta", I459="Exc","Excelsa",I459="Ara","Arabica",I459="Lib", "Liberica")</f>
        <v>Liberica</v>
      </c>
      <c r="O459" t="str" cm="1">
        <f t="array" ref="O459">_xlfn.IFS(J459="M", "Medium",J459="L","Light",J459="D","Dark")</f>
        <v>Light</v>
      </c>
    </row>
    <row r="460" spans="1:15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_xlfn.XLOOKUP(C460,customers!$A$2:$A$1001,customers!$B$2:$B$1001,,0)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8">
        <f>INDEX(products!$A$1:$G$49,MATCH(orders!$D460,products!$A$1:$A$49,0),MATCH(orders!K$1,products!$A$1:$G$1,0))</f>
        <v>1</v>
      </c>
      <c r="L460" s="6">
        <f>INDEX(products!$A$1:$G$49,MATCH(orders!$D460,products!$A$1:$A$49,0),MATCH(orders!L$1,products!$A$1:$G$1,0))</f>
        <v>11.25</v>
      </c>
      <c r="M460" s="6">
        <f>L460*E460</f>
        <v>45</v>
      </c>
      <c r="N460" t="str" cm="1">
        <f t="array" ref="N460">_xlfn.IFS( I460= "Rob", "Robusta", I460="Exc","Excelsa",I460="Ara","Arabica",I460="Lib", "Liberica")</f>
        <v>Arabica</v>
      </c>
      <c r="O460" t="str" cm="1">
        <f t="array" ref="O460">_xlfn.IFS(J460="M", "Medium",J460="L","Light",J460="D","Dark")</f>
        <v>Medium</v>
      </c>
    </row>
    <row r="461" spans="1:15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_xlfn.XLOOKUP(C461,customers!$A$2:$A$1001,customers!$B$2:$B$1001,,0)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8">
        <f>INDEX(products!$A$1:$G$49,MATCH(orders!$D461,products!$A$1:$A$49,0),MATCH(orders!K$1,products!$A$1:$G$1,0))</f>
        <v>0.2</v>
      </c>
      <c r="L461" s="6">
        <f>INDEX(products!$A$1:$G$49,MATCH(orders!$D461,products!$A$1:$A$49,0),MATCH(orders!L$1,products!$A$1:$G$1,0))</f>
        <v>4.7549999999999999</v>
      </c>
      <c r="M461" s="6">
        <f>L461*E461</f>
        <v>23.774999999999999</v>
      </c>
      <c r="N461" t="str" cm="1">
        <f t="array" ref="N461">_xlfn.IFS( I461= "Rob", "Robusta", I461="Exc","Excelsa",I461="Ara","Arabica",I461="Lib", "Liberica")</f>
        <v>Liberica</v>
      </c>
      <c r="O461" t="str" cm="1">
        <f t="array" ref="O461">_xlfn.IFS(J461="M", "Medium",J461="L","Light",J461="D","Dark")</f>
        <v>Light</v>
      </c>
    </row>
    <row r="462" spans="1:15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_xlfn.XLOOKUP(C462,customers!$A$2:$A$1001,customers!$B$2:$B$1001,,0)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8">
        <f>INDEX(products!$A$1:$G$49,MATCH(orders!$D462,products!$A$1:$A$49,0),MATCH(orders!K$1,products!$A$1:$G$1,0))</f>
        <v>0.5</v>
      </c>
      <c r="L462" s="6">
        <f>INDEX(products!$A$1:$G$49,MATCH(orders!$D462,products!$A$1:$A$49,0),MATCH(orders!L$1,products!$A$1:$G$1,0))</f>
        <v>5.3699999999999992</v>
      </c>
      <c r="M462" s="6">
        <f>L462*E462</f>
        <v>16.11</v>
      </c>
      <c r="N462" t="str" cm="1">
        <f t="array" ref="N462">_xlfn.IFS( I462= "Rob", "Robusta", I462="Exc","Excelsa",I462="Ara","Arabica",I462="Lib", "Liberica")</f>
        <v>Robusta</v>
      </c>
      <c r="O462" t="str" cm="1">
        <f t="array" ref="O462">_xlfn.IFS(J462="M", "Medium",J462="L","Light",J462="D","Dark")</f>
        <v>Dark</v>
      </c>
    </row>
    <row r="463" spans="1:15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_xlfn.XLOOKUP(C463,customers!$A$2:$A$1001,customers!$B$2:$B$1001,,0)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8">
        <f>INDEX(products!$A$1:$G$49,MATCH(orders!$D463,products!$A$1:$A$49,0),MATCH(orders!K$1,products!$A$1:$G$1,0))</f>
        <v>0.2</v>
      </c>
      <c r="L463" s="6">
        <f>INDEX(products!$A$1:$G$49,MATCH(orders!$D463,products!$A$1:$A$49,0),MATCH(orders!L$1,products!$A$1:$G$1,0))</f>
        <v>2.6849999999999996</v>
      </c>
      <c r="M463" s="6">
        <f>L463*E463</f>
        <v>10.739999999999998</v>
      </c>
      <c r="N463" t="str" cm="1">
        <f t="array" ref="N463">_xlfn.IFS( I463= "Rob", "Robusta", I463="Exc","Excelsa",I463="Ara","Arabica",I463="Lib", "Liberica")</f>
        <v>Robusta</v>
      </c>
      <c r="O463" t="str" cm="1">
        <f t="array" ref="O463">_xlfn.IFS(J463="M", "Medium",J463="L","Light",J463="D","Dark")</f>
        <v>Dark</v>
      </c>
    </row>
    <row r="464" spans="1:15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_xlfn.XLOOKUP(C464,customers!$A$2:$A$1001,customers!$B$2:$B$1001,,0)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8">
        <f>INDEX(products!$A$1:$G$49,MATCH(orders!$D464,products!$A$1:$A$49,0),MATCH(orders!K$1,products!$A$1:$G$1,0))</f>
        <v>1</v>
      </c>
      <c r="L464" s="6">
        <f>INDEX(products!$A$1:$G$49,MATCH(orders!$D464,products!$A$1:$A$49,0),MATCH(orders!L$1,products!$A$1:$G$1,0))</f>
        <v>9.9499999999999993</v>
      </c>
      <c r="M464" s="6">
        <f>L464*E464</f>
        <v>49.75</v>
      </c>
      <c r="N464" t="str" cm="1">
        <f t="array" ref="N464">_xlfn.IFS( I464= "Rob", "Robusta", I464="Exc","Excelsa",I464="Ara","Arabica",I464="Lib", "Liberica")</f>
        <v>Arabica</v>
      </c>
      <c r="O464" t="str" cm="1">
        <f t="array" ref="O464">_xlfn.IFS(J464="M", "Medium",J464="L","Light",J464="D","Dark")</f>
        <v>Dark</v>
      </c>
    </row>
    <row r="465" spans="1:15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_xlfn.XLOOKUP(C465,customers!$A$2:$A$1001,customers!$B$2:$B$1001,,0)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8">
        <f>INDEX(products!$A$1:$G$49,MATCH(orders!$D465,products!$A$1:$A$49,0),MATCH(orders!K$1,products!$A$1:$G$1,0))</f>
        <v>1</v>
      </c>
      <c r="L465" s="6">
        <f>INDEX(products!$A$1:$G$49,MATCH(orders!$D465,products!$A$1:$A$49,0),MATCH(orders!L$1,products!$A$1:$G$1,0))</f>
        <v>13.75</v>
      </c>
      <c r="M465" s="6">
        <f>L465*E465</f>
        <v>27.5</v>
      </c>
      <c r="N465" t="str" cm="1">
        <f t="array" ref="N465">_xlfn.IFS( I465= "Rob", "Robusta", I465="Exc","Excelsa",I465="Ara","Arabica",I465="Lib", "Liberica")</f>
        <v>Excelsa</v>
      </c>
      <c r="O465" t="str" cm="1">
        <f t="array" ref="O465">_xlfn.IFS(J465="M", "Medium",J465="L","Light",J465="D","Dark")</f>
        <v>Medium</v>
      </c>
    </row>
    <row r="466" spans="1:15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_xlfn.XLOOKUP(C466,customers!$A$2:$A$1001,customers!$B$2:$B$1001,,0)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8">
        <f>INDEX(products!$A$1:$G$49,MATCH(orders!$D466,products!$A$1:$A$49,0),MATCH(orders!K$1,products!$A$1:$G$1,0))</f>
        <v>2.5</v>
      </c>
      <c r="L466" s="6">
        <f>INDEX(products!$A$1:$G$49,MATCH(orders!$D466,products!$A$1:$A$49,0),MATCH(orders!L$1,products!$A$1:$G$1,0))</f>
        <v>29.784999999999997</v>
      </c>
      <c r="M466" s="6">
        <f>L466*E466</f>
        <v>119.13999999999999</v>
      </c>
      <c r="N466" t="str" cm="1">
        <f t="array" ref="N466">_xlfn.IFS( I466= "Rob", "Robusta", I466="Exc","Excelsa",I466="Ara","Arabica",I466="Lib", "Liberica")</f>
        <v>Liberica</v>
      </c>
      <c r="O466" t="str" cm="1">
        <f t="array" ref="O466">_xlfn.IFS(J466="M", "Medium",J466="L","Light",J466="D","Dark")</f>
        <v>Dark</v>
      </c>
    </row>
    <row r="467" spans="1:15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_xlfn.XLOOKUP(C467,customers!$A$2:$A$1001,customers!$B$2:$B$1001,,0)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8">
        <f>INDEX(products!$A$1:$G$49,MATCH(orders!$D467,products!$A$1:$A$49,0),MATCH(orders!K$1,products!$A$1:$G$1,0))</f>
        <v>2.5</v>
      </c>
      <c r="L467" s="6">
        <f>INDEX(products!$A$1:$G$49,MATCH(orders!$D467,products!$A$1:$A$49,0),MATCH(orders!L$1,products!$A$1:$G$1,0))</f>
        <v>20.584999999999997</v>
      </c>
      <c r="M467" s="6">
        <f>L467*E467</f>
        <v>20.584999999999997</v>
      </c>
      <c r="N467" t="str" cm="1">
        <f t="array" ref="N467">_xlfn.IFS( I467= "Rob", "Robusta", I467="Exc","Excelsa",I467="Ara","Arabica",I467="Lib", "Liberica")</f>
        <v>Robusta</v>
      </c>
      <c r="O467" t="str" cm="1">
        <f t="array" ref="O467">_xlfn.IFS(J467="M", "Medium",J467="L","Light",J467="D","Dark")</f>
        <v>Dark</v>
      </c>
    </row>
    <row r="468" spans="1:15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_xlfn.XLOOKUP(C468,customers!$A$2:$A$1001,customers!$B$2:$B$1001,,0)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8">
        <f>INDEX(products!$A$1:$G$49,MATCH(orders!$D468,products!$A$1:$A$49,0),MATCH(orders!K$1,products!$A$1:$G$1,0))</f>
        <v>0.2</v>
      </c>
      <c r="L468" s="6">
        <f>INDEX(products!$A$1:$G$49,MATCH(orders!$D468,products!$A$1:$A$49,0),MATCH(orders!L$1,products!$A$1:$G$1,0))</f>
        <v>2.9849999999999999</v>
      </c>
      <c r="M468" s="6">
        <f>L468*E468</f>
        <v>8.9550000000000001</v>
      </c>
      <c r="N468" t="str" cm="1">
        <f t="array" ref="N468">_xlfn.IFS( I468= "Rob", "Robusta", I468="Exc","Excelsa",I468="Ara","Arabica",I468="Lib", "Liberica")</f>
        <v>Arabica</v>
      </c>
      <c r="O468" t="str" cm="1">
        <f t="array" ref="O468">_xlfn.IFS(J468="M", "Medium",J468="L","Light",J468="D","Dark")</f>
        <v>Dark</v>
      </c>
    </row>
    <row r="469" spans="1:15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_xlfn.XLOOKUP(C469,customers!$A$2:$A$1001,customers!$B$2:$B$1001,,0)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8">
        <f>INDEX(products!$A$1:$G$49,MATCH(orders!$D469,products!$A$1:$A$49,0),MATCH(orders!K$1,products!$A$1:$G$1,0))</f>
        <v>0.5</v>
      </c>
      <c r="L469" s="6">
        <f>INDEX(products!$A$1:$G$49,MATCH(orders!$D469,products!$A$1:$A$49,0),MATCH(orders!L$1,products!$A$1:$G$1,0))</f>
        <v>5.97</v>
      </c>
      <c r="M469" s="6">
        <f>L469*E469</f>
        <v>5.97</v>
      </c>
      <c r="N469" t="str" cm="1">
        <f t="array" ref="N469">_xlfn.IFS( I469= "Rob", "Robusta", I469="Exc","Excelsa",I469="Ara","Arabica",I469="Lib", "Liberica")</f>
        <v>Arabica</v>
      </c>
      <c r="O469" t="str" cm="1">
        <f t="array" ref="O469">_xlfn.IFS(J469="M", "Medium",J469="L","Light",J469="D","Dark")</f>
        <v>Dark</v>
      </c>
    </row>
    <row r="470" spans="1:15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_xlfn.XLOOKUP(C470,customers!$A$2:$A$1001,customers!$B$2:$B$1001,,0)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8">
        <f>INDEX(products!$A$1:$G$49,MATCH(orders!$D470,products!$A$1:$A$49,0),MATCH(orders!K$1,products!$A$1:$G$1,0))</f>
        <v>1</v>
      </c>
      <c r="L470" s="6">
        <f>INDEX(products!$A$1:$G$49,MATCH(orders!$D470,products!$A$1:$A$49,0),MATCH(orders!L$1,products!$A$1:$G$1,0))</f>
        <v>13.75</v>
      </c>
      <c r="M470" s="6">
        <f>L470*E470</f>
        <v>41.25</v>
      </c>
      <c r="N470" t="str" cm="1">
        <f t="array" ref="N470">_xlfn.IFS( I470= "Rob", "Robusta", I470="Exc","Excelsa",I470="Ara","Arabica",I470="Lib", "Liberica")</f>
        <v>Excelsa</v>
      </c>
      <c r="O470" t="str" cm="1">
        <f t="array" ref="O470">_xlfn.IFS(J470="M", "Medium",J470="L","Light",J470="D","Dark")</f>
        <v>Medium</v>
      </c>
    </row>
    <row r="471" spans="1:15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_xlfn.XLOOKUP(C471,customers!$A$2:$A$1001,customers!$B$2:$B$1001,,0)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8">
        <f>INDEX(products!$A$1:$G$49,MATCH(orders!$D471,products!$A$1:$A$49,0),MATCH(orders!K$1,products!$A$1:$G$1,0))</f>
        <v>0.2</v>
      </c>
      <c r="L471" s="6">
        <f>INDEX(products!$A$1:$G$49,MATCH(orders!$D471,products!$A$1:$A$49,0),MATCH(orders!L$1,products!$A$1:$G$1,0))</f>
        <v>4.4550000000000001</v>
      </c>
      <c r="M471" s="6">
        <f>L471*E471</f>
        <v>22.274999999999999</v>
      </c>
      <c r="N471" t="str" cm="1">
        <f t="array" ref="N471">_xlfn.IFS( I471= "Rob", "Robusta", I471="Exc","Excelsa",I471="Ara","Arabica",I471="Lib", "Liberica")</f>
        <v>Excelsa</v>
      </c>
      <c r="O471" t="str" cm="1">
        <f t="array" ref="O471">_xlfn.IFS(J471="M", "Medium",J471="L","Light",J471="D","Dark")</f>
        <v>Light</v>
      </c>
    </row>
    <row r="472" spans="1:15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_xlfn.XLOOKUP(C472,customers!$A$2:$A$1001,customers!$B$2:$B$1001,,0)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8">
        <f>INDEX(products!$A$1:$G$49,MATCH(orders!$D472,products!$A$1:$A$49,0),MATCH(orders!K$1,products!$A$1:$G$1,0))</f>
        <v>0.5</v>
      </c>
      <c r="L472" s="6">
        <f>INDEX(products!$A$1:$G$49,MATCH(orders!$D472,products!$A$1:$A$49,0),MATCH(orders!L$1,products!$A$1:$G$1,0))</f>
        <v>6.75</v>
      </c>
      <c r="M472" s="6">
        <f>L472*E472</f>
        <v>6.75</v>
      </c>
      <c r="N472" t="str" cm="1">
        <f t="array" ref="N472">_xlfn.IFS( I472= "Rob", "Robusta", I472="Exc","Excelsa",I472="Ara","Arabica",I472="Lib", "Liberica")</f>
        <v>Arabica</v>
      </c>
      <c r="O472" t="str" cm="1">
        <f t="array" ref="O472">_xlfn.IFS(J472="M", "Medium",J472="L","Light",J472="D","Dark")</f>
        <v>Medium</v>
      </c>
    </row>
    <row r="473" spans="1:15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_xlfn.XLOOKUP(C473,customers!$A$2:$A$1001,customers!$B$2:$B$1001,,0)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8">
        <f>INDEX(products!$A$1:$G$49,MATCH(orders!$D473,products!$A$1:$A$49,0),MATCH(orders!K$1,products!$A$1:$G$1,0))</f>
        <v>2.5</v>
      </c>
      <c r="L473" s="6">
        <f>INDEX(products!$A$1:$G$49,MATCH(orders!$D473,products!$A$1:$A$49,0),MATCH(orders!L$1,products!$A$1:$G$1,0))</f>
        <v>33.464999999999996</v>
      </c>
      <c r="M473" s="6">
        <f>L473*E473</f>
        <v>133.85999999999999</v>
      </c>
      <c r="N473" t="str" cm="1">
        <f t="array" ref="N473">_xlfn.IFS( I473= "Rob", "Robusta", I473="Exc","Excelsa",I473="Ara","Arabica",I473="Lib", "Liberica")</f>
        <v>Liberica</v>
      </c>
      <c r="O473" t="str" cm="1">
        <f t="array" ref="O473">_xlfn.IFS(J473="M", "Medium",J473="L","Light",J473="D","Dark")</f>
        <v>Medium</v>
      </c>
    </row>
    <row r="474" spans="1:15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_xlfn.XLOOKUP(C474,customers!$A$2:$A$1001,customers!$B$2:$B$1001,,0)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8">
        <f>INDEX(products!$A$1:$G$49,MATCH(orders!$D474,products!$A$1:$A$49,0),MATCH(orders!K$1,products!$A$1:$G$1,0))</f>
        <v>0.2</v>
      </c>
      <c r="L474" s="6">
        <f>INDEX(products!$A$1:$G$49,MATCH(orders!$D474,products!$A$1:$A$49,0),MATCH(orders!L$1,products!$A$1:$G$1,0))</f>
        <v>2.9849999999999999</v>
      </c>
      <c r="M474" s="6">
        <f>L474*E474</f>
        <v>5.97</v>
      </c>
      <c r="N474" t="str" cm="1">
        <f t="array" ref="N474">_xlfn.IFS( I474= "Rob", "Robusta", I474="Exc","Excelsa",I474="Ara","Arabica",I474="Lib", "Liberica")</f>
        <v>Arabica</v>
      </c>
      <c r="O474" t="str" cm="1">
        <f t="array" ref="O474">_xlfn.IFS(J474="M", "Medium",J474="L","Light",J474="D","Dark")</f>
        <v>Dark</v>
      </c>
    </row>
    <row r="475" spans="1:15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_xlfn.XLOOKUP(C475,customers!$A$2:$A$1001,customers!$B$2:$B$1001,,0)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8">
        <f>INDEX(products!$A$1:$G$49,MATCH(orders!$D475,products!$A$1:$A$49,0),MATCH(orders!K$1,products!$A$1:$G$1,0))</f>
        <v>1</v>
      </c>
      <c r="L475" s="6">
        <f>INDEX(products!$A$1:$G$49,MATCH(orders!$D475,products!$A$1:$A$49,0),MATCH(orders!L$1,products!$A$1:$G$1,0))</f>
        <v>12.95</v>
      </c>
      <c r="M475" s="6">
        <f>L475*E475</f>
        <v>25.9</v>
      </c>
      <c r="N475" t="str" cm="1">
        <f t="array" ref="N475">_xlfn.IFS( I475= "Rob", "Robusta", I475="Exc","Excelsa",I475="Ara","Arabica",I475="Lib", "Liberica")</f>
        <v>Arabica</v>
      </c>
      <c r="O475" t="str" cm="1">
        <f t="array" ref="O475">_xlfn.IFS(J475="M", "Medium",J475="L","Light",J475="D","Dark")</f>
        <v>Light</v>
      </c>
    </row>
    <row r="476" spans="1:15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_xlfn.XLOOKUP(C476,customers!$A$2:$A$1001,customers!$B$2:$B$1001,,0)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8">
        <f>INDEX(products!$A$1:$G$49,MATCH(orders!$D476,products!$A$1:$A$49,0),MATCH(orders!K$1,products!$A$1:$G$1,0))</f>
        <v>2.5</v>
      </c>
      <c r="L476" s="6">
        <f>INDEX(products!$A$1:$G$49,MATCH(orders!$D476,products!$A$1:$A$49,0),MATCH(orders!L$1,products!$A$1:$G$1,0))</f>
        <v>31.624999999999996</v>
      </c>
      <c r="M476" s="6">
        <f>L476*E476</f>
        <v>31.624999999999996</v>
      </c>
      <c r="N476" t="str" cm="1">
        <f t="array" ref="N476">_xlfn.IFS( I476= "Rob", "Robusta", I476="Exc","Excelsa",I476="Ara","Arabica",I476="Lib", "Liberica")</f>
        <v>Excelsa</v>
      </c>
      <c r="O476" t="str" cm="1">
        <f t="array" ref="O476">_xlfn.IFS(J476="M", "Medium",J476="L","Light",J476="D","Dark")</f>
        <v>Medium</v>
      </c>
    </row>
    <row r="477" spans="1:15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_xlfn.XLOOKUP(C477,customers!$A$2:$A$1001,customers!$B$2:$B$1001,,0)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8">
        <f>INDEX(products!$A$1:$G$49,MATCH(orders!$D477,products!$A$1:$A$49,0),MATCH(orders!K$1,products!$A$1:$G$1,0))</f>
        <v>0.2</v>
      </c>
      <c r="L477" s="6">
        <f>INDEX(products!$A$1:$G$49,MATCH(orders!$D477,products!$A$1:$A$49,0),MATCH(orders!L$1,products!$A$1:$G$1,0))</f>
        <v>4.3650000000000002</v>
      </c>
      <c r="M477" s="6">
        <f>L477*E477</f>
        <v>8.73</v>
      </c>
      <c r="N477" t="str" cm="1">
        <f t="array" ref="N477">_xlfn.IFS( I477= "Rob", "Robusta", I477="Exc","Excelsa",I477="Ara","Arabica",I477="Lib", "Liberica")</f>
        <v>Liberica</v>
      </c>
      <c r="O477" t="str" cm="1">
        <f t="array" ref="O477">_xlfn.IFS(J477="M", "Medium",J477="L","Light",J477="D","Dark")</f>
        <v>Medium</v>
      </c>
    </row>
    <row r="478" spans="1:15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_xlfn.XLOOKUP(C478,customers!$A$2:$A$1001,customers!$B$2:$B$1001,,0)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8">
        <f>INDEX(products!$A$1:$G$49,MATCH(orders!$D478,products!$A$1:$A$49,0),MATCH(orders!K$1,products!$A$1:$G$1,0))</f>
        <v>0.2</v>
      </c>
      <c r="L478" s="6">
        <f>INDEX(products!$A$1:$G$49,MATCH(orders!$D478,products!$A$1:$A$49,0),MATCH(orders!L$1,products!$A$1:$G$1,0))</f>
        <v>4.4550000000000001</v>
      </c>
      <c r="M478" s="6">
        <f>L478*E478</f>
        <v>26.73</v>
      </c>
      <c r="N478" t="str" cm="1">
        <f t="array" ref="N478">_xlfn.IFS( I478= "Rob", "Robusta", I478="Exc","Excelsa",I478="Ara","Arabica",I478="Lib", "Liberica")</f>
        <v>Excelsa</v>
      </c>
      <c r="O478" t="str" cm="1">
        <f t="array" ref="O478">_xlfn.IFS(J478="M", "Medium",J478="L","Light",J478="D","Dark")</f>
        <v>Light</v>
      </c>
    </row>
    <row r="479" spans="1:15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_xlfn.XLOOKUP(C479,customers!$A$2:$A$1001,customers!$B$2:$B$1001,,0)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8">
        <f>INDEX(products!$A$1:$G$49,MATCH(orders!$D479,products!$A$1:$A$49,0),MATCH(orders!K$1,products!$A$1:$G$1,0))</f>
        <v>0.2</v>
      </c>
      <c r="L479" s="6">
        <f>INDEX(products!$A$1:$G$49,MATCH(orders!$D479,products!$A$1:$A$49,0),MATCH(orders!L$1,products!$A$1:$G$1,0))</f>
        <v>4.3650000000000002</v>
      </c>
      <c r="M479" s="6">
        <f>L479*E479</f>
        <v>26.19</v>
      </c>
      <c r="N479" t="str" cm="1">
        <f t="array" ref="N479">_xlfn.IFS( I479= "Rob", "Robusta", I479="Exc","Excelsa",I479="Ara","Arabica",I479="Lib", "Liberica")</f>
        <v>Liberica</v>
      </c>
      <c r="O479" t="str" cm="1">
        <f t="array" ref="O479">_xlfn.IFS(J479="M", "Medium",J479="L","Light",J479="D","Dark")</f>
        <v>Medium</v>
      </c>
    </row>
    <row r="480" spans="1:15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_xlfn.XLOOKUP(C480,customers!$A$2:$A$1001,customers!$B$2:$B$1001,,0)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8">
        <f>INDEX(products!$A$1:$G$49,MATCH(orders!$D480,products!$A$1:$A$49,0),MATCH(orders!K$1,products!$A$1:$G$1,0))</f>
        <v>1</v>
      </c>
      <c r="L480" s="6">
        <f>INDEX(products!$A$1:$G$49,MATCH(orders!$D480,products!$A$1:$A$49,0),MATCH(orders!L$1,products!$A$1:$G$1,0))</f>
        <v>8.9499999999999993</v>
      </c>
      <c r="M480" s="6">
        <f>L480*E480</f>
        <v>53.699999999999996</v>
      </c>
      <c r="N480" t="str" cm="1">
        <f t="array" ref="N480">_xlfn.IFS( I480= "Rob", "Robusta", I480="Exc","Excelsa",I480="Ara","Arabica",I480="Lib", "Liberica")</f>
        <v>Robusta</v>
      </c>
      <c r="O480" t="str" cm="1">
        <f t="array" ref="O480">_xlfn.IFS(J480="M", "Medium",J480="L","Light",J480="D","Dark")</f>
        <v>Dark</v>
      </c>
    </row>
    <row r="481" spans="1:15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_xlfn.XLOOKUP(C481,customers!$A$2:$A$1001,customers!$B$2:$B$1001,,0)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8">
        <f>INDEX(products!$A$1:$G$49,MATCH(orders!$D481,products!$A$1:$A$49,0),MATCH(orders!K$1,products!$A$1:$G$1,0))</f>
        <v>2.5</v>
      </c>
      <c r="L481" s="6">
        <f>INDEX(products!$A$1:$G$49,MATCH(orders!$D481,products!$A$1:$A$49,0),MATCH(orders!L$1,products!$A$1:$G$1,0))</f>
        <v>31.624999999999996</v>
      </c>
      <c r="M481" s="6">
        <f>L481*E481</f>
        <v>126.49999999999999</v>
      </c>
      <c r="N481" t="str" cm="1">
        <f t="array" ref="N481">_xlfn.IFS( I481= "Rob", "Robusta", I481="Exc","Excelsa",I481="Ara","Arabica",I481="Lib", "Liberica")</f>
        <v>Excelsa</v>
      </c>
      <c r="O481" t="str" cm="1">
        <f t="array" ref="O481">_xlfn.IFS(J481="M", "Medium",J481="L","Light",J481="D","Dark")</f>
        <v>Medium</v>
      </c>
    </row>
    <row r="482" spans="1:15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_xlfn.XLOOKUP(C482,customers!$A$2:$A$1001,customers!$B$2:$B$1001,,0)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8">
        <f>INDEX(products!$A$1:$G$49,MATCH(orders!$D482,products!$A$1:$A$49,0),MATCH(orders!K$1,products!$A$1:$G$1,0))</f>
        <v>0.2</v>
      </c>
      <c r="L482" s="6">
        <f>INDEX(products!$A$1:$G$49,MATCH(orders!$D482,products!$A$1:$A$49,0),MATCH(orders!L$1,products!$A$1:$G$1,0))</f>
        <v>4.125</v>
      </c>
      <c r="M482" s="6">
        <f>L482*E482</f>
        <v>4.125</v>
      </c>
      <c r="N482" t="str" cm="1">
        <f t="array" ref="N482">_xlfn.IFS( I482= "Rob", "Robusta", I482="Exc","Excelsa",I482="Ara","Arabica",I482="Lib", "Liberica")</f>
        <v>Excelsa</v>
      </c>
      <c r="O482" t="str" cm="1">
        <f t="array" ref="O482">_xlfn.IFS(J482="M", "Medium",J482="L","Light",J482="D","Dark")</f>
        <v>Medium</v>
      </c>
    </row>
    <row r="483" spans="1:15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_xlfn.XLOOKUP(C483,customers!$A$2:$A$1001,customers!$B$2:$B$1001,,0)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8">
        <f>INDEX(products!$A$1:$G$49,MATCH(orders!$D483,products!$A$1:$A$49,0),MATCH(orders!K$1,products!$A$1:$G$1,0))</f>
        <v>1</v>
      </c>
      <c r="L483" s="6">
        <f>INDEX(products!$A$1:$G$49,MATCH(orders!$D483,products!$A$1:$A$49,0),MATCH(orders!L$1,products!$A$1:$G$1,0))</f>
        <v>11.95</v>
      </c>
      <c r="M483" s="6">
        <f>L483*E483</f>
        <v>23.9</v>
      </c>
      <c r="N483" t="str" cm="1">
        <f t="array" ref="N483">_xlfn.IFS( I483= "Rob", "Robusta", I483="Exc","Excelsa",I483="Ara","Arabica",I483="Lib", "Liberica")</f>
        <v>Robusta</v>
      </c>
      <c r="O483" t="str" cm="1">
        <f t="array" ref="O483">_xlfn.IFS(J483="M", "Medium",J483="L","Light",J483="D","Dark")</f>
        <v>Light</v>
      </c>
    </row>
    <row r="484" spans="1:15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_xlfn.XLOOKUP(C484,customers!$A$2:$A$1001,customers!$B$2:$B$1001,,0)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8">
        <f>INDEX(products!$A$1:$G$49,MATCH(orders!$D484,products!$A$1:$A$49,0),MATCH(orders!K$1,products!$A$1:$G$1,0))</f>
        <v>2.5</v>
      </c>
      <c r="L484" s="6">
        <f>INDEX(products!$A$1:$G$49,MATCH(orders!$D484,products!$A$1:$A$49,0),MATCH(orders!L$1,products!$A$1:$G$1,0))</f>
        <v>27.945</v>
      </c>
      <c r="M484" s="6">
        <f>L484*E484</f>
        <v>139.72499999999999</v>
      </c>
      <c r="N484" t="str" cm="1">
        <f t="array" ref="N484">_xlfn.IFS( I484= "Rob", "Robusta", I484="Exc","Excelsa",I484="Ara","Arabica",I484="Lib", "Liberica")</f>
        <v>Excelsa</v>
      </c>
      <c r="O484" t="str" cm="1">
        <f t="array" ref="O484">_xlfn.IFS(J484="M", "Medium",J484="L","Light",J484="D","Dark")</f>
        <v>Dark</v>
      </c>
    </row>
    <row r="485" spans="1:15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_xlfn.XLOOKUP(C485,customers!$A$2:$A$1001,customers!$B$2:$B$1001,,0)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8">
        <f>INDEX(products!$A$1:$G$49,MATCH(orders!$D485,products!$A$1:$A$49,0),MATCH(orders!K$1,products!$A$1:$G$1,0))</f>
        <v>2.5</v>
      </c>
      <c r="L485" s="6">
        <f>INDEX(products!$A$1:$G$49,MATCH(orders!$D485,products!$A$1:$A$49,0),MATCH(orders!L$1,products!$A$1:$G$1,0))</f>
        <v>29.784999999999997</v>
      </c>
      <c r="M485" s="6">
        <f>L485*E485</f>
        <v>59.569999999999993</v>
      </c>
      <c r="N485" t="str" cm="1">
        <f t="array" ref="N485">_xlfn.IFS( I485= "Rob", "Robusta", I485="Exc","Excelsa",I485="Ara","Arabica",I485="Lib", "Liberica")</f>
        <v>Liberica</v>
      </c>
      <c r="O485" t="str" cm="1">
        <f t="array" ref="O485">_xlfn.IFS(J485="M", "Medium",J485="L","Light",J485="D","Dark")</f>
        <v>Dark</v>
      </c>
    </row>
    <row r="486" spans="1:15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_xlfn.XLOOKUP(C486,customers!$A$2:$A$1001,customers!$B$2:$B$1001,,0)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8">
        <f>INDEX(products!$A$1:$G$49,MATCH(orders!$D486,products!$A$1:$A$49,0),MATCH(orders!K$1,products!$A$1:$G$1,0))</f>
        <v>0.5</v>
      </c>
      <c r="L486" s="6">
        <f>INDEX(products!$A$1:$G$49,MATCH(orders!$D486,products!$A$1:$A$49,0),MATCH(orders!L$1,products!$A$1:$G$1,0))</f>
        <v>9.51</v>
      </c>
      <c r="M486" s="6">
        <f>L486*E486</f>
        <v>57.06</v>
      </c>
      <c r="N486" t="str" cm="1">
        <f t="array" ref="N486">_xlfn.IFS( I486= "Rob", "Robusta", I486="Exc","Excelsa",I486="Ara","Arabica",I486="Lib", "Liberica")</f>
        <v>Liberica</v>
      </c>
      <c r="O486" t="str" cm="1">
        <f t="array" ref="O486">_xlfn.IFS(J486="M", "Medium",J486="L","Light",J486="D","Dark")</f>
        <v>Light</v>
      </c>
    </row>
    <row r="487" spans="1:15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_xlfn.XLOOKUP(C487,customers!$A$2:$A$1001,customers!$B$2:$B$1001,,0)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8">
        <f>INDEX(products!$A$1:$G$49,MATCH(orders!$D487,products!$A$1:$A$49,0),MATCH(orders!K$1,products!$A$1:$G$1,0))</f>
        <v>0.2</v>
      </c>
      <c r="L487" s="6">
        <f>INDEX(products!$A$1:$G$49,MATCH(orders!$D487,products!$A$1:$A$49,0),MATCH(orders!L$1,products!$A$1:$G$1,0))</f>
        <v>3.5849999999999995</v>
      </c>
      <c r="M487" s="6">
        <f>L487*E487</f>
        <v>21.509999999999998</v>
      </c>
      <c r="N487" t="str" cm="1">
        <f t="array" ref="N487">_xlfn.IFS( I487= "Rob", "Robusta", I487="Exc","Excelsa",I487="Ara","Arabica",I487="Lib", "Liberica")</f>
        <v>Robusta</v>
      </c>
      <c r="O487" t="str" cm="1">
        <f t="array" ref="O487">_xlfn.IFS(J487="M", "Medium",J487="L","Light",J487="D","Dark")</f>
        <v>Light</v>
      </c>
    </row>
    <row r="488" spans="1:15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_xlfn.XLOOKUP(C488,customers!$A$2:$A$1001,customers!$B$2:$B$1001,,0)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8">
        <f>INDEX(products!$A$1:$G$49,MATCH(orders!$D488,products!$A$1:$A$49,0),MATCH(orders!K$1,products!$A$1:$G$1,0))</f>
        <v>0.5</v>
      </c>
      <c r="L488" s="6">
        <f>INDEX(products!$A$1:$G$49,MATCH(orders!$D488,products!$A$1:$A$49,0),MATCH(orders!L$1,products!$A$1:$G$1,0))</f>
        <v>8.73</v>
      </c>
      <c r="M488" s="6">
        <f>L488*E488</f>
        <v>52.38</v>
      </c>
      <c r="N488" t="str" cm="1">
        <f t="array" ref="N488">_xlfn.IFS( I488= "Rob", "Robusta", I488="Exc","Excelsa",I488="Ara","Arabica",I488="Lib", "Liberica")</f>
        <v>Liberica</v>
      </c>
      <c r="O488" t="str" cm="1">
        <f t="array" ref="O488">_xlfn.IFS(J488="M", "Medium",J488="L","Light",J488="D","Dark")</f>
        <v>Medium</v>
      </c>
    </row>
    <row r="489" spans="1:15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_xlfn.XLOOKUP(C489,customers!$A$2:$A$1001,customers!$B$2:$B$1001,,0)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8">
        <f>INDEX(products!$A$1:$G$49,MATCH(orders!$D489,products!$A$1:$A$49,0),MATCH(orders!K$1,products!$A$1:$G$1,0))</f>
        <v>1</v>
      </c>
      <c r="L489" s="6">
        <f>INDEX(products!$A$1:$G$49,MATCH(orders!$D489,products!$A$1:$A$49,0),MATCH(orders!L$1,products!$A$1:$G$1,0))</f>
        <v>12.15</v>
      </c>
      <c r="M489" s="6">
        <f>L489*E489</f>
        <v>72.900000000000006</v>
      </c>
      <c r="N489" t="str" cm="1">
        <f t="array" ref="N489">_xlfn.IFS( I489= "Rob", "Robusta", I489="Exc","Excelsa",I489="Ara","Arabica",I489="Lib", "Liberica")</f>
        <v>Excelsa</v>
      </c>
      <c r="O489" t="str" cm="1">
        <f t="array" ref="O489">_xlfn.IFS(J489="M", "Medium",J489="L","Light",J489="D","Dark")</f>
        <v>Dark</v>
      </c>
    </row>
    <row r="490" spans="1:15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_xlfn.XLOOKUP(C490,customers!$A$2:$A$1001,customers!$B$2:$B$1001,,0)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8">
        <f>INDEX(products!$A$1:$G$49,MATCH(orders!$D490,products!$A$1:$A$49,0),MATCH(orders!K$1,products!$A$1:$G$1,0))</f>
        <v>0.2</v>
      </c>
      <c r="L490" s="6">
        <f>INDEX(products!$A$1:$G$49,MATCH(orders!$D490,products!$A$1:$A$49,0),MATCH(orders!L$1,products!$A$1:$G$1,0))</f>
        <v>2.9849999999999999</v>
      </c>
      <c r="M490" s="6">
        <f>L490*E490</f>
        <v>14.924999999999999</v>
      </c>
      <c r="N490" t="str" cm="1">
        <f t="array" ref="N490">_xlfn.IFS( I490= "Rob", "Robusta", I490="Exc","Excelsa",I490="Ara","Arabica",I490="Lib", "Liberica")</f>
        <v>Robusta</v>
      </c>
      <c r="O490" t="str" cm="1">
        <f t="array" ref="O490">_xlfn.IFS(J490="M", "Medium",J490="L","Light",J490="D","Dark")</f>
        <v>Medium</v>
      </c>
    </row>
    <row r="491" spans="1:15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_xlfn.XLOOKUP(C491,customers!$A$2:$A$1001,customers!$B$2:$B$1001,,0)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8">
        <f>INDEX(products!$A$1:$G$49,MATCH(orders!$D491,products!$A$1:$A$49,0),MATCH(orders!K$1,products!$A$1:$G$1,0))</f>
        <v>1</v>
      </c>
      <c r="L491" s="6">
        <f>INDEX(products!$A$1:$G$49,MATCH(orders!$D491,products!$A$1:$A$49,0),MATCH(orders!L$1,products!$A$1:$G$1,0))</f>
        <v>15.85</v>
      </c>
      <c r="M491" s="6">
        <f>L491*E491</f>
        <v>95.1</v>
      </c>
      <c r="N491" t="str" cm="1">
        <f t="array" ref="N491">_xlfn.IFS( I491= "Rob", "Robusta", I491="Exc","Excelsa",I491="Ara","Arabica",I491="Lib", "Liberica")</f>
        <v>Liberica</v>
      </c>
      <c r="O491" t="str" cm="1">
        <f t="array" ref="O491">_xlfn.IFS(J491="M", "Medium",J491="L","Light",J491="D","Dark")</f>
        <v>Light</v>
      </c>
    </row>
    <row r="492" spans="1:15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_xlfn.XLOOKUP(C492,customers!$A$2:$A$1001,customers!$B$2:$B$1001,,0)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8">
        <f>INDEX(products!$A$1:$G$49,MATCH(orders!$D492,products!$A$1:$A$49,0),MATCH(orders!K$1,products!$A$1:$G$1,0))</f>
        <v>0.5</v>
      </c>
      <c r="L492" s="6">
        <f>INDEX(products!$A$1:$G$49,MATCH(orders!$D492,products!$A$1:$A$49,0),MATCH(orders!L$1,products!$A$1:$G$1,0))</f>
        <v>7.77</v>
      </c>
      <c r="M492" s="6">
        <f>L492*E492</f>
        <v>15.54</v>
      </c>
      <c r="N492" t="str" cm="1">
        <f t="array" ref="N492">_xlfn.IFS( I492= "Rob", "Robusta", I492="Exc","Excelsa",I492="Ara","Arabica",I492="Lib", "Liberica")</f>
        <v>Liberica</v>
      </c>
      <c r="O492" t="str" cm="1">
        <f t="array" ref="O492">_xlfn.IFS(J492="M", "Medium",J492="L","Light",J492="D","Dark")</f>
        <v>Dark</v>
      </c>
    </row>
    <row r="493" spans="1:15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_xlfn.XLOOKUP(C493,customers!$A$2:$A$1001,customers!$B$2:$B$1001,,0)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8">
        <f>INDEX(products!$A$1:$G$49,MATCH(orders!$D493,products!$A$1:$A$49,0),MATCH(orders!K$1,products!$A$1:$G$1,0))</f>
        <v>0.2</v>
      </c>
      <c r="L493" s="6">
        <f>INDEX(products!$A$1:$G$49,MATCH(orders!$D493,products!$A$1:$A$49,0),MATCH(orders!L$1,products!$A$1:$G$1,0))</f>
        <v>3.8849999999999998</v>
      </c>
      <c r="M493" s="6">
        <f>L493*E493</f>
        <v>23.31</v>
      </c>
      <c r="N493" t="str" cm="1">
        <f t="array" ref="N493">_xlfn.IFS( I493= "Rob", "Robusta", I493="Exc","Excelsa",I493="Ara","Arabica",I493="Lib", "Liberica")</f>
        <v>Liberica</v>
      </c>
      <c r="O493" t="str" cm="1">
        <f t="array" ref="O493">_xlfn.IFS(J493="M", "Medium",J493="L","Light",J493="D","Dark")</f>
        <v>Dark</v>
      </c>
    </row>
    <row r="494" spans="1:15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_xlfn.XLOOKUP(C494,customers!$A$2:$A$1001,customers!$B$2:$B$1001,,0)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8">
        <f>INDEX(products!$A$1:$G$49,MATCH(orders!$D494,products!$A$1:$A$49,0),MATCH(orders!K$1,products!$A$1:$G$1,0))</f>
        <v>0.2</v>
      </c>
      <c r="L494" s="6">
        <f>INDEX(products!$A$1:$G$49,MATCH(orders!$D494,products!$A$1:$A$49,0),MATCH(orders!L$1,products!$A$1:$G$1,0))</f>
        <v>4.125</v>
      </c>
      <c r="M494" s="6">
        <f>L494*E494</f>
        <v>4.125</v>
      </c>
      <c r="N494" t="str" cm="1">
        <f t="array" ref="N494">_xlfn.IFS( I494= "Rob", "Robusta", I494="Exc","Excelsa",I494="Ara","Arabica",I494="Lib", "Liberica")</f>
        <v>Excelsa</v>
      </c>
      <c r="O494" t="str" cm="1">
        <f t="array" ref="O494">_xlfn.IFS(J494="M", "Medium",J494="L","Light",J494="D","Dark")</f>
        <v>Medium</v>
      </c>
    </row>
    <row r="495" spans="1:15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_xlfn.XLOOKUP(C495,customers!$A$2:$A$1001,customers!$B$2:$B$1001,,0)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8">
        <f>INDEX(products!$A$1:$G$49,MATCH(orders!$D495,products!$A$1:$A$49,0),MATCH(orders!K$1,products!$A$1:$G$1,0))</f>
        <v>0.5</v>
      </c>
      <c r="L495" s="6">
        <f>INDEX(products!$A$1:$G$49,MATCH(orders!$D495,products!$A$1:$A$49,0),MATCH(orders!L$1,products!$A$1:$G$1,0))</f>
        <v>5.97</v>
      </c>
      <c r="M495" s="6">
        <f>L495*E495</f>
        <v>35.82</v>
      </c>
      <c r="N495" t="str" cm="1">
        <f t="array" ref="N495">_xlfn.IFS( I495= "Rob", "Robusta", I495="Exc","Excelsa",I495="Ara","Arabica",I495="Lib", "Liberica")</f>
        <v>Robusta</v>
      </c>
      <c r="O495" t="str" cm="1">
        <f t="array" ref="O495">_xlfn.IFS(J495="M", "Medium",J495="L","Light",J495="D","Dark")</f>
        <v>Medium</v>
      </c>
    </row>
    <row r="496" spans="1:15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_xlfn.XLOOKUP(C496,customers!$A$2:$A$1001,customers!$B$2:$B$1001,,0)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8">
        <f>INDEX(products!$A$1:$G$49,MATCH(orders!$D496,products!$A$1:$A$49,0),MATCH(orders!K$1,products!$A$1:$G$1,0))</f>
        <v>1</v>
      </c>
      <c r="L496" s="6">
        <f>INDEX(products!$A$1:$G$49,MATCH(orders!$D496,products!$A$1:$A$49,0),MATCH(orders!L$1,products!$A$1:$G$1,0))</f>
        <v>15.85</v>
      </c>
      <c r="M496" s="6">
        <f>L496*E496</f>
        <v>31.7</v>
      </c>
      <c r="N496" t="str" cm="1">
        <f t="array" ref="N496">_xlfn.IFS( I496= "Rob", "Robusta", I496="Exc","Excelsa",I496="Ara","Arabica",I496="Lib", "Liberica")</f>
        <v>Liberica</v>
      </c>
      <c r="O496" t="str" cm="1">
        <f t="array" ref="O496">_xlfn.IFS(J496="M", "Medium",J496="L","Light",J496="D","Dark")</f>
        <v>Light</v>
      </c>
    </row>
    <row r="497" spans="1:15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_xlfn.XLOOKUP(C497,customers!$A$2:$A$1001,customers!$B$2:$B$1001,,0)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8">
        <f>INDEX(products!$A$1:$G$49,MATCH(orders!$D497,products!$A$1:$A$49,0),MATCH(orders!K$1,products!$A$1:$G$1,0))</f>
        <v>1</v>
      </c>
      <c r="L497" s="6">
        <f>INDEX(products!$A$1:$G$49,MATCH(orders!$D497,products!$A$1:$A$49,0),MATCH(orders!L$1,products!$A$1:$G$1,0))</f>
        <v>15.85</v>
      </c>
      <c r="M497" s="6">
        <f>L497*E497</f>
        <v>79.25</v>
      </c>
      <c r="N497" t="str" cm="1">
        <f t="array" ref="N497">_xlfn.IFS( I497= "Rob", "Robusta", I497="Exc","Excelsa",I497="Ara","Arabica",I497="Lib", "Liberica")</f>
        <v>Liberica</v>
      </c>
      <c r="O497" t="str" cm="1">
        <f t="array" ref="O497">_xlfn.IFS(J497="M", "Medium",J497="L","Light",J497="D","Dark")</f>
        <v>Light</v>
      </c>
    </row>
    <row r="498" spans="1:15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_xlfn.XLOOKUP(C498,customers!$A$2:$A$1001,customers!$B$2:$B$1001,,0)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8">
        <f>INDEX(products!$A$1:$G$49,MATCH(orders!$D498,products!$A$1:$A$49,0),MATCH(orders!K$1,products!$A$1:$G$1,0))</f>
        <v>0.2</v>
      </c>
      <c r="L498" s="6">
        <f>INDEX(products!$A$1:$G$49,MATCH(orders!$D498,products!$A$1:$A$49,0),MATCH(orders!L$1,products!$A$1:$G$1,0))</f>
        <v>3.645</v>
      </c>
      <c r="M498" s="6">
        <f>L498*E498</f>
        <v>10.935</v>
      </c>
      <c r="N498" t="str" cm="1">
        <f t="array" ref="N498">_xlfn.IFS( I498= "Rob", "Robusta", I498="Exc","Excelsa",I498="Ara","Arabica",I498="Lib", "Liberica")</f>
        <v>Excelsa</v>
      </c>
      <c r="O498" t="str" cm="1">
        <f t="array" ref="O498">_xlfn.IFS(J498="M", "Medium",J498="L","Light",J498="D","Dark")</f>
        <v>Dark</v>
      </c>
    </row>
    <row r="499" spans="1:15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_xlfn.XLOOKUP(C499,customers!$A$2:$A$1001,customers!$B$2:$B$1001,,0)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8">
        <f>INDEX(products!$A$1:$G$49,MATCH(orders!$D499,products!$A$1:$A$49,0),MATCH(orders!K$1,products!$A$1:$G$1,0))</f>
        <v>1</v>
      </c>
      <c r="L499" s="6">
        <f>INDEX(products!$A$1:$G$49,MATCH(orders!$D499,products!$A$1:$A$49,0),MATCH(orders!L$1,products!$A$1:$G$1,0))</f>
        <v>9.9499999999999993</v>
      </c>
      <c r="M499" s="6">
        <f>L499*E499</f>
        <v>39.799999999999997</v>
      </c>
      <c r="N499" t="str" cm="1">
        <f t="array" ref="N499">_xlfn.IFS( I499= "Rob", "Robusta", I499="Exc","Excelsa",I499="Ara","Arabica",I499="Lib", "Liberica")</f>
        <v>Arabica</v>
      </c>
      <c r="O499" t="str" cm="1">
        <f t="array" ref="O499">_xlfn.IFS(J499="M", "Medium",J499="L","Light",J499="D","Dark")</f>
        <v>Dark</v>
      </c>
    </row>
    <row r="500" spans="1:15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_xlfn.XLOOKUP(C500,customers!$A$2:$A$1001,customers!$B$2:$B$1001,,0)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8">
        <f>INDEX(products!$A$1:$G$49,MATCH(orders!$D500,products!$A$1:$A$49,0),MATCH(orders!K$1,products!$A$1:$G$1,0))</f>
        <v>1</v>
      </c>
      <c r="L500" s="6">
        <f>INDEX(products!$A$1:$G$49,MATCH(orders!$D500,products!$A$1:$A$49,0),MATCH(orders!L$1,products!$A$1:$G$1,0))</f>
        <v>9.9499999999999993</v>
      </c>
      <c r="M500" s="6">
        <f>L500*E500</f>
        <v>49.75</v>
      </c>
      <c r="N500" t="str" cm="1">
        <f t="array" ref="N500">_xlfn.IFS( I500= "Rob", "Robusta", I500="Exc","Excelsa",I500="Ara","Arabica",I500="Lib", "Liberica")</f>
        <v>Robusta</v>
      </c>
      <c r="O500" t="str" cm="1">
        <f t="array" ref="O500">_xlfn.IFS(J500="M", "Medium",J500="L","Light",J500="D","Dark")</f>
        <v>Medium</v>
      </c>
    </row>
    <row r="501" spans="1:15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_xlfn.XLOOKUP(C501,customers!$A$2:$A$1001,customers!$B$2:$B$1001,,0)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8">
        <f>INDEX(products!$A$1:$G$49,MATCH(orders!$D501,products!$A$1:$A$49,0),MATCH(orders!K$1,products!$A$1:$G$1,0))</f>
        <v>0.2</v>
      </c>
      <c r="L501" s="6">
        <f>INDEX(products!$A$1:$G$49,MATCH(orders!$D501,products!$A$1:$A$49,0),MATCH(orders!L$1,products!$A$1:$G$1,0))</f>
        <v>2.6849999999999996</v>
      </c>
      <c r="M501" s="6">
        <f>L501*E501</f>
        <v>8.0549999999999997</v>
      </c>
      <c r="N501" t="str" cm="1">
        <f t="array" ref="N501">_xlfn.IFS( I501= "Rob", "Robusta", I501="Exc","Excelsa",I501="Ara","Arabica",I501="Lib", "Liberica")</f>
        <v>Robusta</v>
      </c>
      <c r="O501" t="str" cm="1">
        <f t="array" ref="O501">_xlfn.IFS(J501="M", "Medium",J501="L","Light",J501="D","Dark")</f>
        <v>Dark</v>
      </c>
    </row>
    <row r="502" spans="1:15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_xlfn.XLOOKUP(C502,customers!$A$2:$A$1001,customers!$B$2:$B$1001,,0)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8">
        <f>INDEX(products!$A$1:$G$49,MATCH(orders!$D502,products!$A$1:$A$49,0),MATCH(orders!K$1,products!$A$1:$G$1,0))</f>
        <v>1</v>
      </c>
      <c r="L502" s="6">
        <f>INDEX(products!$A$1:$G$49,MATCH(orders!$D502,products!$A$1:$A$49,0),MATCH(orders!L$1,products!$A$1:$G$1,0))</f>
        <v>11.95</v>
      </c>
      <c r="M502" s="6">
        <f>L502*E502</f>
        <v>47.8</v>
      </c>
      <c r="N502" t="str" cm="1">
        <f t="array" ref="N502">_xlfn.IFS( I502= "Rob", "Robusta", I502="Exc","Excelsa",I502="Ara","Arabica",I502="Lib", "Liberica")</f>
        <v>Robusta</v>
      </c>
      <c r="O502" t="str" cm="1">
        <f t="array" ref="O502">_xlfn.IFS(J502="M", "Medium",J502="L","Light",J502="D","Dark")</f>
        <v>Light</v>
      </c>
    </row>
    <row r="503" spans="1:15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_xlfn.XLOOKUP(C503,customers!$A$2:$A$1001,customers!$B$2:$B$1001,,0)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8">
        <f>INDEX(products!$A$1:$G$49,MATCH(orders!$D503,products!$A$1:$A$49,0),MATCH(orders!K$1,products!$A$1:$G$1,0))</f>
        <v>0.2</v>
      </c>
      <c r="L503" s="6">
        <f>INDEX(products!$A$1:$G$49,MATCH(orders!$D503,products!$A$1:$A$49,0),MATCH(orders!L$1,products!$A$1:$G$1,0))</f>
        <v>2.9849999999999999</v>
      </c>
      <c r="M503" s="6">
        <f>L503*E503</f>
        <v>11.94</v>
      </c>
      <c r="N503" t="str" cm="1">
        <f t="array" ref="N503">_xlfn.IFS( I503= "Rob", "Robusta", I503="Exc","Excelsa",I503="Ara","Arabica",I503="Lib", "Liberica")</f>
        <v>Robusta</v>
      </c>
      <c r="O503" t="str" cm="1">
        <f t="array" ref="O503">_xlfn.IFS(J503="M", "Medium",J503="L","Light",J503="D","Dark")</f>
        <v>Medium</v>
      </c>
    </row>
    <row r="504" spans="1:15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_xlfn.XLOOKUP(C504,customers!$A$2:$A$1001,customers!$B$2:$B$1001,,0)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8">
        <f>INDEX(products!$A$1:$G$49,MATCH(orders!$D504,products!$A$1:$A$49,0),MATCH(orders!K$1,products!$A$1:$G$1,0))</f>
        <v>0.2</v>
      </c>
      <c r="L504" s="6">
        <f>INDEX(products!$A$1:$G$49,MATCH(orders!$D504,products!$A$1:$A$49,0),MATCH(orders!L$1,products!$A$1:$G$1,0))</f>
        <v>4.125</v>
      </c>
      <c r="M504" s="6">
        <f>L504*E504</f>
        <v>16.5</v>
      </c>
      <c r="N504" t="str" cm="1">
        <f t="array" ref="N504">_xlfn.IFS( I504= "Rob", "Robusta", I504="Exc","Excelsa",I504="Ara","Arabica",I504="Lib", "Liberica")</f>
        <v>Excelsa</v>
      </c>
      <c r="O504" t="str" cm="1">
        <f t="array" ref="O504">_xlfn.IFS(J504="M", "Medium",J504="L","Light",J504="D","Dark")</f>
        <v>Medium</v>
      </c>
    </row>
    <row r="505" spans="1:15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_xlfn.XLOOKUP(C505,customers!$A$2:$A$1001,customers!$B$2:$B$1001,,0)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8">
        <f>INDEX(products!$A$1:$G$49,MATCH(orders!$D505,products!$A$1:$A$49,0),MATCH(orders!K$1,products!$A$1:$G$1,0))</f>
        <v>1</v>
      </c>
      <c r="L505" s="6">
        <f>INDEX(products!$A$1:$G$49,MATCH(orders!$D505,products!$A$1:$A$49,0),MATCH(orders!L$1,products!$A$1:$G$1,0))</f>
        <v>12.95</v>
      </c>
      <c r="M505" s="6">
        <f>L505*E505</f>
        <v>51.8</v>
      </c>
      <c r="N505" t="str" cm="1">
        <f t="array" ref="N505">_xlfn.IFS( I505= "Rob", "Robusta", I505="Exc","Excelsa",I505="Ara","Arabica",I505="Lib", "Liberica")</f>
        <v>Liberica</v>
      </c>
      <c r="O505" t="str" cm="1">
        <f t="array" ref="O505">_xlfn.IFS(J505="M", "Medium",J505="L","Light",J505="D","Dark")</f>
        <v>Dark</v>
      </c>
    </row>
    <row r="506" spans="1:15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_xlfn.XLOOKUP(C506,customers!$A$2:$A$1001,customers!$B$2:$B$1001,,0)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8">
        <f>INDEX(products!$A$1:$G$49,MATCH(orders!$D506,products!$A$1:$A$49,0),MATCH(orders!K$1,products!$A$1:$G$1,0))</f>
        <v>0.2</v>
      </c>
      <c r="L506" s="6">
        <f>INDEX(products!$A$1:$G$49,MATCH(orders!$D506,products!$A$1:$A$49,0),MATCH(orders!L$1,products!$A$1:$G$1,0))</f>
        <v>4.7549999999999999</v>
      </c>
      <c r="M506" s="6">
        <f>L506*E506</f>
        <v>14.265000000000001</v>
      </c>
      <c r="N506" t="str" cm="1">
        <f t="array" ref="N506">_xlfn.IFS( I506= "Rob", "Robusta", I506="Exc","Excelsa",I506="Ara","Arabica",I506="Lib", "Liberica")</f>
        <v>Liberica</v>
      </c>
      <c r="O506" t="str" cm="1">
        <f t="array" ref="O506">_xlfn.IFS(J506="M", "Medium",J506="L","Light",J506="D","Dark")</f>
        <v>Light</v>
      </c>
    </row>
    <row r="507" spans="1:15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_xlfn.XLOOKUP(C507,customers!$A$2:$A$1001,customers!$B$2:$B$1001,,0)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8">
        <f>INDEX(products!$A$1:$G$49,MATCH(orders!$D507,products!$A$1:$A$49,0),MATCH(orders!K$1,products!$A$1:$G$1,0))</f>
        <v>0.2</v>
      </c>
      <c r="L507" s="6">
        <f>INDEX(products!$A$1:$G$49,MATCH(orders!$D507,products!$A$1:$A$49,0),MATCH(orders!L$1,products!$A$1:$G$1,0))</f>
        <v>4.3650000000000002</v>
      </c>
      <c r="M507" s="6">
        <f>L507*E507</f>
        <v>26.19</v>
      </c>
      <c r="N507" t="str" cm="1">
        <f t="array" ref="N507">_xlfn.IFS( I507= "Rob", "Robusta", I507="Exc","Excelsa",I507="Ara","Arabica",I507="Lib", "Liberica")</f>
        <v>Liberica</v>
      </c>
      <c r="O507" t="str" cm="1">
        <f t="array" ref="O507">_xlfn.IFS(J507="M", "Medium",J507="L","Light",J507="D","Dark")</f>
        <v>Medium</v>
      </c>
    </row>
    <row r="508" spans="1:15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_xlfn.XLOOKUP(C508,customers!$A$2:$A$1001,customers!$B$2:$B$1001,,0)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8">
        <f>INDEX(products!$A$1:$G$49,MATCH(orders!$D508,products!$A$1:$A$49,0),MATCH(orders!K$1,products!$A$1:$G$1,0))</f>
        <v>1</v>
      </c>
      <c r="L508" s="6">
        <f>INDEX(products!$A$1:$G$49,MATCH(orders!$D508,products!$A$1:$A$49,0),MATCH(orders!L$1,products!$A$1:$G$1,0))</f>
        <v>12.95</v>
      </c>
      <c r="M508" s="6">
        <f>L508*E508</f>
        <v>25.9</v>
      </c>
      <c r="N508" t="str" cm="1">
        <f t="array" ref="N508">_xlfn.IFS( I508= "Rob", "Robusta", I508="Exc","Excelsa",I508="Ara","Arabica",I508="Lib", "Liberica")</f>
        <v>Arabica</v>
      </c>
      <c r="O508" t="str" cm="1">
        <f t="array" ref="O508">_xlfn.IFS(J508="M", "Medium",J508="L","Light",J508="D","Dark")</f>
        <v>Light</v>
      </c>
    </row>
    <row r="509" spans="1:15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_xlfn.XLOOKUP(C509,customers!$A$2:$A$1001,customers!$B$2:$B$1001,,0)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8">
        <f>INDEX(products!$A$1:$G$49,MATCH(orders!$D509,products!$A$1:$A$49,0),MATCH(orders!K$1,products!$A$1:$G$1,0))</f>
        <v>2.5</v>
      </c>
      <c r="L509" s="6">
        <f>INDEX(products!$A$1:$G$49,MATCH(orders!$D509,products!$A$1:$A$49,0),MATCH(orders!L$1,products!$A$1:$G$1,0))</f>
        <v>29.784999999999997</v>
      </c>
      <c r="M509" s="6">
        <f>L509*E509</f>
        <v>89.35499999999999</v>
      </c>
      <c r="N509" t="str" cm="1">
        <f t="array" ref="N509">_xlfn.IFS( I509= "Rob", "Robusta", I509="Exc","Excelsa",I509="Ara","Arabica",I509="Lib", "Liberica")</f>
        <v>Arabica</v>
      </c>
      <c r="O509" t="str" cm="1">
        <f t="array" ref="O509">_xlfn.IFS(J509="M", "Medium",J509="L","Light",J509="D","Dark")</f>
        <v>Light</v>
      </c>
    </row>
    <row r="510" spans="1:15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_xlfn.XLOOKUP(C510,customers!$A$2:$A$1001,customers!$B$2:$B$1001,,0)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8">
        <f>INDEX(products!$A$1:$G$49,MATCH(orders!$D510,products!$A$1:$A$49,0),MATCH(orders!K$1,products!$A$1:$G$1,0))</f>
        <v>0.5</v>
      </c>
      <c r="L510" s="6">
        <f>INDEX(products!$A$1:$G$49,MATCH(orders!$D510,products!$A$1:$A$49,0),MATCH(orders!L$1,products!$A$1:$G$1,0))</f>
        <v>7.77</v>
      </c>
      <c r="M510" s="6">
        <f>L510*E510</f>
        <v>46.62</v>
      </c>
      <c r="N510" t="str" cm="1">
        <f t="array" ref="N510">_xlfn.IFS( I510= "Rob", "Robusta", I510="Exc","Excelsa",I510="Ara","Arabica",I510="Lib", "Liberica")</f>
        <v>Liberica</v>
      </c>
      <c r="O510" t="str" cm="1">
        <f t="array" ref="O510">_xlfn.IFS(J510="M", "Medium",J510="L","Light",J510="D","Dark")</f>
        <v>Dark</v>
      </c>
    </row>
    <row r="511" spans="1:15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_xlfn.XLOOKUP(C511,customers!$A$2:$A$1001,customers!$B$2:$B$1001,,0)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8">
        <f>INDEX(products!$A$1:$G$49,MATCH(orders!$D511,products!$A$1:$A$49,0),MATCH(orders!K$1,products!$A$1:$G$1,0))</f>
        <v>1</v>
      </c>
      <c r="L511" s="6">
        <f>INDEX(products!$A$1:$G$49,MATCH(orders!$D511,products!$A$1:$A$49,0),MATCH(orders!L$1,products!$A$1:$G$1,0))</f>
        <v>9.9499999999999993</v>
      </c>
      <c r="M511" s="6">
        <f>L511*E511</f>
        <v>29.849999999999998</v>
      </c>
      <c r="N511" t="str" cm="1">
        <f t="array" ref="N511">_xlfn.IFS( I511= "Rob", "Robusta", I511="Exc","Excelsa",I511="Ara","Arabica",I511="Lib", "Liberica")</f>
        <v>Arabica</v>
      </c>
      <c r="O511" t="str" cm="1">
        <f t="array" ref="O511">_xlfn.IFS(J511="M", "Medium",J511="L","Light",J511="D","Dark")</f>
        <v>Dark</v>
      </c>
    </row>
    <row r="512" spans="1:15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_xlfn.XLOOKUP(C512,customers!$A$2:$A$1001,customers!$B$2:$B$1001,,0)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8">
        <f>INDEX(products!$A$1:$G$49,MATCH(orders!$D512,products!$A$1:$A$49,0),MATCH(orders!K$1,products!$A$1:$G$1,0))</f>
        <v>0.2</v>
      </c>
      <c r="L512" s="6">
        <f>INDEX(products!$A$1:$G$49,MATCH(orders!$D512,products!$A$1:$A$49,0),MATCH(orders!L$1,products!$A$1:$G$1,0))</f>
        <v>3.5849999999999995</v>
      </c>
      <c r="M512" s="6">
        <f>L512*E512</f>
        <v>10.754999999999999</v>
      </c>
      <c r="N512" t="str" cm="1">
        <f t="array" ref="N512">_xlfn.IFS( I512= "Rob", "Robusta", I512="Exc","Excelsa",I512="Ara","Arabica",I512="Lib", "Liberica")</f>
        <v>Robusta</v>
      </c>
      <c r="O512" t="str" cm="1">
        <f t="array" ref="O512">_xlfn.IFS(J512="M", "Medium",J512="L","Light",J512="D","Dark")</f>
        <v>Light</v>
      </c>
    </row>
    <row r="513" spans="1:15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_xlfn.XLOOKUP(C513,customers!$A$2:$A$1001,customers!$B$2:$B$1001,,0)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8">
        <f>INDEX(products!$A$1:$G$49,MATCH(orders!$D513,products!$A$1:$A$49,0),MATCH(orders!K$1,products!$A$1:$G$1,0))</f>
        <v>0.2</v>
      </c>
      <c r="L513" s="6">
        <f>INDEX(products!$A$1:$G$49,MATCH(orders!$D513,products!$A$1:$A$49,0),MATCH(orders!L$1,products!$A$1:$G$1,0))</f>
        <v>3.375</v>
      </c>
      <c r="M513" s="6">
        <f>L513*E513</f>
        <v>13.5</v>
      </c>
      <c r="N513" t="str" cm="1">
        <f t="array" ref="N513">_xlfn.IFS( I513= "Rob", "Robusta", I513="Exc","Excelsa",I513="Ara","Arabica",I513="Lib", "Liberica")</f>
        <v>Arabica</v>
      </c>
      <c r="O513" t="str" cm="1">
        <f t="array" ref="O513">_xlfn.IFS(J513="M", "Medium",J513="L","Light",J513="D","Dark")</f>
        <v>Medium</v>
      </c>
    </row>
    <row r="514" spans="1:15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_xlfn.XLOOKUP(C514,customers!$A$2:$A$1001,customers!$B$2:$B$1001,,0)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8">
        <f>INDEX(products!$A$1:$G$49,MATCH(orders!$D514,products!$A$1:$A$49,0),MATCH(orders!K$1,products!$A$1:$G$1,0))</f>
        <v>1</v>
      </c>
      <c r="L514" s="6">
        <f>INDEX(products!$A$1:$G$49,MATCH(orders!$D514,products!$A$1:$A$49,0),MATCH(orders!L$1,products!$A$1:$G$1,0))</f>
        <v>15.85</v>
      </c>
      <c r="M514" s="6">
        <f>L514*E514</f>
        <v>47.55</v>
      </c>
      <c r="N514" t="str" cm="1">
        <f t="array" ref="N514">_xlfn.IFS( I514= "Rob", "Robusta", I514="Exc","Excelsa",I514="Ara","Arabica",I514="Lib", "Liberica")</f>
        <v>Liberica</v>
      </c>
      <c r="O514" t="str" cm="1">
        <f t="array" ref="O514">_xlfn.IFS(J514="M", "Medium",J514="L","Light",J514="D","Dark")</f>
        <v>Light</v>
      </c>
    </row>
    <row r="515" spans="1:15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_xlfn.XLOOKUP(C515,customers!$A$2:$A$1001,customers!$B$2:$B$1001,,0)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8">
        <f>INDEX(products!$A$1:$G$49,MATCH(orders!$D515,products!$A$1:$A$49,0),MATCH(orders!K$1,products!$A$1:$G$1,0))</f>
        <v>1</v>
      </c>
      <c r="L515" s="6">
        <f>INDEX(products!$A$1:$G$49,MATCH(orders!$D515,products!$A$1:$A$49,0),MATCH(orders!L$1,products!$A$1:$G$1,0))</f>
        <v>15.85</v>
      </c>
      <c r="M515" s="6">
        <f>L515*E515</f>
        <v>79.25</v>
      </c>
      <c r="N515" t="str" cm="1">
        <f t="array" ref="N515">_xlfn.IFS( I515= "Rob", "Robusta", I515="Exc","Excelsa",I515="Ara","Arabica",I515="Lib", "Liberica")</f>
        <v>Liberica</v>
      </c>
      <c r="O515" t="str" cm="1">
        <f t="array" ref="O515">_xlfn.IFS(J515="M", "Medium",J515="L","Light",J515="D","Dark")</f>
        <v>Light</v>
      </c>
    </row>
    <row r="516" spans="1:15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_xlfn.XLOOKUP(C516,customers!$A$2:$A$1001,customers!$B$2:$B$1001,,0)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8">
        <f>INDEX(products!$A$1:$G$49,MATCH(orders!$D516,products!$A$1:$A$49,0),MATCH(orders!K$1,products!$A$1:$G$1,0))</f>
        <v>0.2</v>
      </c>
      <c r="L516" s="6">
        <f>INDEX(products!$A$1:$G$49,MATCH(orders!$D516,products!$A$1:$A$49,0),MATCH(orders!L$1,products!$A$1:$G$1,0))</f>
        <v>4.3650000000000002</v>
      </c>
      <c r="M516" s="6">
        <f>L516*E516</f>
        <v>26.19</v>
      </c>
      <c r="N516" t="str" cm="1">
        <f t="array" ref="N516">_xlfn.IFS( I516= "Rob", "Robusta", I516="Exc","Excelsa",I516="Ara","Arabica",I516="Lib", "Liberica")</f>
        <v>Liberica</v>
      </c>
      <c r="O516" t="str" cm="1">
        <f t="array" ref="O516">_xlfn.IFS(J516="M", "Medium",J516="L","Light",J516="D","Dark")</f>
        <v>Medium</v>
      </c>
    </row>
    <row r="517" spans="1:15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_xlfn.XLOOKUP(C517,customers!$A$2:$A$1001,customers!$B$2:$B$1001,,0)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8">
        <f>INDEX(products!$A$1:$G$49,MATCH(orders!$D517,products!$A$1:$A$49,0),MATCH(orders!K$1,products!$A$1:$G$1,0))</f>
        <v>0.5</v>
      </c>
      <c r="L517" s="6">
        <f>INDEX(products!$A$1:$G$49,MATCH(orders!$D517,products!$A$1:$A$49,0),MATCH(orders!L$1,products!$A$1:$G$1,0))</f>
        <v>7.169999999999999</v>
      </c>
      <c r="M517" s="6">
        <f>L517*E517</f>
        <v>21.509999999999998</v>
      </c>
      <c r="N517" t="str" cm="1">
        <f t="array" ref="N517">_xlfn.IFS( I517= "Rob", "Robusta", I517="Exc","Excelsa",I517="Ara","Arabica",I517="Lib", "Liberica")</f>
        <v>Robusta</v>
      </c>
      <c r="O517" t="str" cm="1">
        <f t="array" ref="O517">_xlfn.IFS(J517="M", "Medium",J517="L","Light",J517="D","Dark")</f>
        <v>Light</v>
      </c>
    </row>
    <row r="518" spans="1:15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_xlfn.XLOOKUP(C518,customers!$A$2:$A$1001,customers!$B$2:$B$1001,,0)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8">
        <f>INDEX(products!$A$1:$G$49,MATCH(orders!$D518,products!$A$1:$A$49,0),MATCH(orders!K$1,products!$A$1:$G$1,0))</f>
        <v>2.5</v>
      </c>
      <c r="L518" s="6">
        <f>INDEX(products!$A$1:$G$49,MATCH(orders!$D518,products!$A$1:$A$49,0),MATCH(orders!L$1,products!$A$1:$G$1,0))</f>
        <v>20.584999999999997</v>
      </c>
      <c r="M518" s="6">
        <f>L518*E518</f>
        <v>102.92499999999998</v>
      </c>
      <c r="N518" t="str" cm="1">
        <f t="array" ref="N518">_xlfn.IFS( I518= "Rob", "Robusta", I518="Exc","Excelsa",I518="Ara","Arabica",I518="Lib", "Liberica")</f>
        <v>Robusta</v>
      </c>
      <c r="O518" t="str" cm="1">
        <f t="array" ref="O518">_xlfn.IFS(J518="M", "Medium",J518="L","Light",J518="D","Dark")</f>
        <v>Dark</v>
      </c>
    </row>
    <row r="519" spans="1:15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_xlfn.XLOOKUP(C519,customers!$A$2:$A$1001,customers!$B$2:$B$1001,,0)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8">
        <f>INDEX(products!$A$1:$G$49,MATCH(orders!$D519,products!$A$1:$A$49,0),MATCH(orders!K$1,products!$A$1:$G$1,0))</f>
        <v>0.2</v>
      </c>
      <c r="L519" s="6">
        <f>INDEX(products!$A$1:$G$49,MATCH(orders!$D519,products!$A$1:$A$49,0),MATCH(orders!L$1,products!$A$1:$G$1,0))</f>
        <v>3.8849999999999998</v>
      </c>
      <c r="M519" s="6">
        <f>L519*E519</f>
        <v>7.77</v>
      </c>
      <c r="N519" t="str" cm="1">
        <f t="array" ref="N519">_xlfn.IFS( I519= "Rob", "Robusta", I519="Exc","Excelsa",I519="Ara","Arabica",I519="Lib", "Liberica")</f>
        <v>Liberica</v>
      </c>
      <c r="O519" t="str" cm="1">
        <f t="array" ref="O519">_xlfn.IFS(J519="M", "Medium",J519="L","Light",J519="D","Dark")</f>
        <v>Dark</v>
      </c>
    </row>
    <row r="520" spans="1:15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_xlfn.XLOOKUP(C520,customers!$A$2:$A$1001,customers!$B$2:$B$1001,,0)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8">
        <f>INDEX(products!$A$1:$G$49,MATCH(orders!$D520,products!$A$1:$A$49,0),MATCH(orders!K$1,products!$A$1:$G$1,0))</f>
        <v>2.5</v>
      </c>
      <c r="L520" s="6">
        <f>INDEX(products!$A$1:$G$49,MATCH(orders!$D520,products!$A$1:$A$49,0),MATCH(orders!L$1,products!$A$1:$G$1,0))</f>
        <v>27.945</v>
      </c>
      <c r="M520" s="6">
        <f>L520*E520</f>
        <v>139.72499999999999</v>
      </c>
      <c r="N520" t="str" cm="1">
        <f t="array" ref="N520">_xlfn.IFS( I520= "Rob", "Robusta", I520="Exc","Excelsa",I520="Ara","Arabica",I520="Lib", "Liberica")</f>
        <v>Excelsa</v>
      </c>
      <c r="O520" t="str" cm="1">
        <f t="array" ref="O520">_xlfn.IFS(J520="M", "Medium",J520="L","Light",J520="D","Dark")</f>
        <v>Dark</v>
      </c>
    </row>
    <row r="521" spans="1:15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_xlfn.XLOOKUP(C521,customers!$A$2:$A$1001,customers!$B$2:$B$1001,,0)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8">
        <f>INDEX(products!$A$1:$G$49,MATCH(orders!$D521,products!$A$1:$A$49,0),MATCH(orders!K$1,products!$A$1:$G$1,0))</f>
        <v>0.5</v>
      </c>
      <c r="L521" s="6">
        <f>INDEX(products!$A$1:$G$49,MATCH(orders!$D521,products!$A$1:$A$49,0),MATCH(orders!L$1,products!$A$1:$G$1,0))</f>
        <v>5.97</v>
      </c>
      <c r="M521" s="6">
        <f>L521*E521</f>
        <v>11.94</v>
      </c>
      <c r="N521" t="str" cm="1">
        <f t="array" ref="N521">_xlfn.IFS( I521= "Rob", "Robusta", I521="Exc","Excelsa",I521="Ara","Arabica",I521="Lib", "Liberica")</f>
        <v>Arabica</v>
      </c>
      <c r="O521" t="str" cm="1">
        <f t="array" ref="O521">_xlfn.IFS(J521="M", "Medium",J521="L","Light",J521="D","Dark")</f>
        <v>Dark</v>
      </c>
    </row>
    <row r="522" spans="1:15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_xlfn.XLOOKUP(C522,customers!$A$2:$A$1001,customers!$B$2:$B$1001,,0)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8">
        <f>INDEX(products!$A$1:$G$49,MATCH(orders!$D522,products!$A$1:$A$49,0),MATCH(orders!K$1,products!$A$1:$G$1,0))</f>
        <v>0.2</v>
      </c>
      <c r="L522" s="6">
        <f>INDEX(products!$A$1:$G$49,MATCH(orders!$D522,products!$A$1:$A$49,0),MATCH(orders!L$1,products!$A$1:$G$1,0))</f>
        <v>3.8849999999999998</v>
      </c>
      <c r="M522" s="6">
        <f>L522*E522</f>
        <v>3.8849999999999998</v>
      </c>
      <c r="N522" t="str" cm="1">
        <f t="array" ref="N522">_xlfn.IFS( I522= "Rob", "Robusta", I522="Exc","Excelsa",I522="Ara","Arabica",I522="Lib", "Liberica")</f>
        <v>Liberica</v>
      </c>
      <c r="O522" t="str" cm="1">
        <f t="array" ref="O522">_xlfn.IFS(J522="M", "Medium",J522="L","Light",J522="D","Dark")</f>
        <v>Dark</v>
      </c>
    </row>
    <row r="523" spans="1:15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_xlfn.XLOOKUP(C523,customers!$A$2:$A$1001,customers!$B$2:$B$1001,,0)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8">
        <f>INDEX(products!$A$1:$G$49,MATCH(orders!$D523,products!$A$1:$A$49,0),MATCH(orders!K$1,products!$A$1:$G$1,0))</f>
        <v>1</v>
      </c>
      <c r="L523" s="6">
        <f>INDEX(products!$A$1:$G$49,MATCH(orders!$D523,products!$A$1:$A$49,0),MATCH(orders!L$1,products!$A$1:$G$1,0))</f>
        <v>9.9499999999999993</v>
      </c>
      <c r="M523" s="6">
        <f>L523*E523</f>
        <v>39.799999999999997</v>
      </c>
      <c r="N523" t="str" cm="1">
        <f t="array" ref="N523">_xlfn.IFS( I523= "Rob", "Robusta", I523="Exc","Excelsa",I523="Ara","Arabica",I523="Lib", "Liberica")</f>
        <v>Robusta</v>
      </c>
      <c r="O523" t="str" cm="1">
        <f t="array" ref="O523">_xlfn.IFS(J523="M", "Medium",J523="L","Light",J523="D","Dark")</f>
        <v>Medium</v>
      </c>
    </row>
    <row r="524" spans="1:15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_xlfn.XLOOKUP(C524,customers!$A$2:$A$1001,customers!$B$2:$B$1001,,0)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8">
        <f>INDEX(products!$A$1:$G$49,MATCH(orders!$D524,products!$A$1:$A$49,0),MATCH(orders!K$1,products!$A$1:$G$1,0))</f>
        <v>0.5</v>
      </c>
      <c r="L524" s="6">
        <f>INDEX(products!$A$1:$G$49,MATCH(orders!$D524,products!$A$1:$A$49,0),MATCH(orders!L$1,products!$A$1:$G$1,0))</f>
        <v>5.97</v>
      </c>
      <c r="M524" s="6">
        <f>L524*E524</f>
        <v>29.849999999999998</v>
      </c>
      <c r="N524" t="str" cm="1">
        <f t="array" ref="N524">_xlfn.IFS( I524= "Rob", "Robusta", I524="Exc","Excelsa",I524="Ara","Arabica",I524="Lib", "Liberica")</f>
        <v>Robusta</v>
      </c>
      <c r="O524" t="str" cm="1">
        <f t="array" ref="O524">_xlfn.IFS(J524="M", "Medium",J524="L","Light",J524="D","Dark")</f>
        <v>Medium</v>
      </c>
    </row>
    <row r="525" spans="1:15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_xlfn.XLOOKUP(C525,customers!$A$2:$A$1001,customers!$B$2:$B$1001,,0)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8">
        <f>INDEX(products!$A$1:$G$49,MATCH(orders!$D525,products!$A$1:$A$49,0),MATCH(orders!K$1,products!$A$1:$G$1,0))</f>
        <v>2.5</v>
      </c>
      <c r="L525" s="6">
        <f>INDEX(products!$A$1:$G$49,MATCH(orders!$D525,products!$A$1:$A$49,0),MATCH(orders!L$1,products!$A$1:$G$1,0))</f>
        <v>29.784999999999997</v>
      </c>
      <c r="M525" s="6">
        <f>L525*E525</f>
        <v>29.784999999999997</v>
      </c>
      <c r="N525" t="str" cm="1">
        <f t="array" ref="N525">_xlfn.IFS( I525= "Rob", "Robusta", I525="Exc","Excelsa",I525="Ara","Arabica",I525="Lib", "Liberica")</f>
        <v>Liberica</v>
      </c>
      <c r="O525" t="str" cm="1">
        <f t="array" ref="O525">_xlfn.IFS(J525="M", "Medium",J525="L","Light",J525="D","Dark")</f>
        <v>Dark</v>
      </c>
    </row>
    <row r="526" spans="1:15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_xlfn.XLOOKUP(C526,customers!$A$2:$A$1001,customers!$B$2:$B$1001,,0)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8">
        <f>INDEX(products!$A$1:$G$49,MATCH(orders!$D526,products!$A$1:$A$49,0),MATCH(orders!K$1,products!$A$1:$G$1,0))</f>
        <v>2.5</v>
      </c>
      <c r="L526" s="6">
        <f>INDEX(products!$A$1:$G$49,MATCH(orders!$D526,products!$A$1:$A$49,0),MATCH(orders!L$1,products!$A$1:$G$1,0))</f>
        <v>36.454999999999998</v>
      </c>
      <c r="M526" s="6">
        <f>L526*E526</f>
        <v>72.91</v>
      </c>
      <c r="N526" t="str" cm="1">
        <f t="array" ref="N526">_xlfn.IFS( I526= "Rob", "Robusta", I526="Exc","Excelsa",I526="Ara","Arabica",I526="Lib", "Liberica")</f>
        <v>Liberica</v>
      </c>
      <c r="O526" t="str" cm="1">
        <f t="array" ref="O526">_xlfn.IFS(J526="M", "Medium",J526="L","Light",J526="D","Dark")</f>
        <v>Light</v>
      </c>
    </row>
    <row r="527" spans="1:15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_xlfn.XLOOKUP(C527,customers!$A$2:$A$1001,customers!$B$2:$B$1001,,0)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8">
        <f>INDEX(products!$A$1:$G$49,MATCH(orders!$D527,products!$A$1:$A$49,0),MATCH(orders!K$1,products!$A$1:$G$1,0))</f>
        <v>0.2</v>
      </c>
      <c r="L527" s="6">
        <f>INDEX(products!$A$1:$G$49,MATCH(orders!$D527,products!$A$1:$A$49,0),MATCH(orders!L$1,products!$A$1:$G$1,0))</f>
        <v>2.6849999999999996</v>
      </c>
      <c r="M527" s="6">
        <f>L527*E527</f>
        <v>13.424999999999997</v>
      </c>
      <c r="N527" t="str" cm="1">
        <f t="array" ref="N527">_xlfn.IFS( I527= "Rob", "Robusta", I527="Exc","Excelsa",I527="Ara","Arabica",I527="Lib", "Liberica")</f>
        <v>Robusta</v>
      </c>
      <c r="O527" t="str" cm="1">
        <f t="array" ref="O527">_xlfn.IFS(J527="M", "Medium",J527="L","Light",J527="D","Dark")</f>
        <v>Dark</v>
      </c>
    </row>
    <row r="528" spans="1:15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_xlfn.XLOOKUP(C528,customers!$A$2:$A$1001,customers!$B$2:$B$1001,,0)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8">
        <f>INDEX(products!$A$1:$G$49,MATCH(orders!$D528,products!$A$1:$A$49,0),MATCH(orders!K$1,products!$A$1:$G$1,0))</f>
        <v>2.5</v>
      </c>
      <c r="L528" s="6">
        <f>INDEX(products!$A$1:$G$49,MATCH(orders!$D528,products!$A$1:$A$49,0),MATCH(orders!L$1,products!$A$1:$G$1,0))</f>
        <v>31.624999999999996</v>
      </c>
      <c r="M528" s="6">
        <f>L528*E528</f>
        <v>126.49999999999999</v>
      </c>
      <c r="N528" t="str" cm="1">
        <f t="array" ref="N528">_xlfn.IFS( I528= "Rob", "Robusta", I528="Exc","Excelsa",I528="Ara","Arabica",I528="Lib", "Liberica")</f>
        <v>Excelsa</v>
      </c>
      <c r="O528" t="str" cm="1">
        <f t="array" ref="O528">_xlfn.IFS(J528="M", "Medium",J528="L","Light",J528="D","Dark")</f>
        <v>Medium</v>
      </c>
    </row>
    <row r="529" spans="1:15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_xlfn.XLOOKUP(C529,customers!$A$2:$A$1001,customers!$B$2:$B$1001,,0)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8">
        <f>INDEX(products!$A$1:$G$49,MATCH(orders!$D529,products!$A$1:$A$49,0),MATCH(orders!K$1,products!$A$1:$G$1,0))</f>
        <v>0.5</v>
      </c>
      <c r="L529" s="6">
        <f>INDEX(products!$A$1:$G$49,MATCH(orders!$D529,products!$A$1:$A$49,0),MATCH(orders!L$1,products!$A$1:$G$1,0))</f>
        <v>8.25</v>
      </c>
      <c r="M529" s="6">
        <f>L529*E529</f>
        <v>41.25</v>
      </c>
      <c r="N529" t="str" cm="1">
        <f t="array" ref="N529">_xlfn.IFS( I529= "Rob", "Robusta", I529="Exc","Excelsa",I529="Ara","Arabica",I529="Lib", "Liberica")</f>
        <v>Excelsa</v>
      </c>
      <c r="O529" t="str" cm="1">
        <f t="array" ref="O529">_xlfn.IFS(J529="M", "Medium",J529="L","Light",J529="D","Dark")</f>
        <v>Medium</v>
      </c>
    </row>
    <row r="530" spans="1:15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_xlfn.XLOOKUP(C530,customers!$A$2:$A$1001,customers!$B$2:$B$1001,,0)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8">
        <f>INDEX(products!$A$1:$G$49,MATCH(orders!$D530,products!$A$1:$A$49,0),MATCH(orders!K$1,products!$A$1:$G$1,0))</f>
        <v>0.5</v>
      </c>
      <c r="L530" s="6">
        <f>INDEX(products!$A$1:$G$49,MATCH(orders!$D530,products!$A$1:$A$49,0),MATCH(orders!L$1,products!$A$1:$G$1,0))</f>
        <v>8.91</v>
      </c>
      <c r="M530" s="6">
        <f>L530*E530</f>
        <v>53.46</v>
      </c>
      <c r="N530" t="str" cm="1">
        <f t="array" ref="N530">_xlfn.IFS( I530= "Rob", "Robusta", I530="Exc","Excelsa",I530="Ara","Arabica",I530="Lib", "Liberica")</f>
        <v>Excelsa</v>
      </c>
      <c r="O530" t="str" cm="1">
        <f t="array" ref="O530">_xlfn.IFS(J530="M", "Medium",J530="L","Light",J530="D","Dark")</f>
        <v>Light</v>
      </c>
    </row>
    <row r="531" spans="1:15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_xlfn.XLOOKUP(C531,customers!$A$2:$A$1001,customers!$B$2:$B$1001,,0)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8">
        <f>INDEX(products!$A$1:$G$49,MATCH(orders!$D531,products!$A$1:$A$49,0),MATCH(orders!K$1,products!$A$1:$G$1,0))</f>
        <v>1</v>
      </c>
      <c r="L531" s="6">
        <f>INDEX(products!$A$1:$G$49,MATCH(orders!$D531,products!$A$1:$A$49,0),MATCH(orders!L$1,products!$A$1:$G$1,0))</f>
        <v>9.9499999999999993</v>
      </c>
      <c r="M531" s="6">
        <f>L531*E531</f>
        <v>59.699999999999996</v>
      </c>
      <c r="N531" t="str" cm="1">
        <f t="array" ref="N531">_xlfn.IFS( I531= "Rob", "Robusta", I531="Exc","Excelsa",I531="Ara","Arabica",I531="Lib", "Liberica")</f>
        <v>Robusta</v>
      </c>
      <c r="O531" t="str" cm="1">
        <f t="array" ref="O531">_xlfn.IFS(J531="M", "Medium",J531="L","Light",J531="D","Dark")</f>
        <v>Medium</v>
      </c>
    </row>
    <row r="532" spans="1:15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_xlfn.XLOOKUP(C532,customers!$A$2:$A$1001,customers!$B$2:$B$1001,,0)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8">
        <f>INDEX(products!$A$1:$G$49,MATCH(orders!$D532,products!$A$1:$A$49,0),MATCH(orders!K$1,products!$A$1:$G$1,0))</f>
        <v>1</v>
      </c>
      <c r="L532" s="6">
        <f>INDEX(products!$A$1:$G$49,MATCH(orders!$D532,products!$A$1:$A$49,0),MATCH(orders!L$1,products!$A$1:$G$1,0))</f>
        <v>9.9499999999999993</v>
      </c>
      <c r="M532" s="6">
        <f>L532*E532</f>
        <v>59.699999999999996</v>
      </c>
      <c r="N532" t="str" cm="1">
        <f t="array" ref="N532">_xlfn.IFS( I532= "Rob", "Robusta", I532="Exc","Excelsa",I532="Ara","Arabica",I532="Lib", "Liberica")</f>
        <v>Robusta</v>
      </c>
      <c r="O532" t="str" cm="1">
        <f t="array" ref="O532">_xlfn.IFS(J532="M", "Medium",J532="L","Light",J532="D","Dark")</f>
        <v>Medium</v>
      </c>
    </row>
    <row r="533" spans="1:15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_xlfn.XLOOKUP(C533,customers!$A$2:$A$1001,customers!$B$2:$B$1001,,0)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8">
        <f>INDEX(products!$A$1:$G$49,MATCH(orders!$D533,products!$A$1:$A$49,0),MATCH(orders!K$1,products!$A$1:$G$1,0))</f>
        <v>1</v>
      </c>
      <c r="L533" s="6">
        <f>INDEX(products!$A$1:$G$49,MATCH(orders!$D533,products!$A$1:$A$49,0),MATCH(orders!L$1,products!$A$1:$G$1,0))</f>
        <v>8.9499999999999993</v>
      </c>
      <c r="M533" s="6">
        <f>L533*E533</f>
        <v>44.75</v>
      </c>
      <c r="N533" t="str" cm="1">
        <f t="array" ref="N533">_xlfn.IFS( I533= "Rob", "Robusta", I533="Exc","Excelsa",I533="Ara","Arabica",I533="Lib", "Liberica")</f>
        <v>Robusta</v>
      </c>
      <c r="O533" t="str" cm="1">
        <f t="array" ref="O533">_xlfn.IFS(J533="M", "Medium",J533="L","Light",J533="D","Dark")</f>
        <v>Dark</v>
      </c>
    </row>
    <row r="534" spans="1:15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_xlfn.XLOOKUP(C534,customers!$A$2:$A$1001,customers!$B$2:$B$1001,,0)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8">
        <f>INDEX(products!$A$1:$G$49,MATCH(orders!$D534,products!$A$1:$A$49,0),MATCH(orders!K$1,products!$A$1:$G$1,0))</f>
        <v>0.5</v>
      </c>
      <c r="L534" s="6">
        <f>INDEX(products!$A$1:$G$49,MATCH(orders!$D534,products!$A$1:$A$49,0),MATCH(orders!L$1,products!$A$1:$G$1,0))</f>
        <v>8.25</v>
      </c>
      <c r="M534" s="6">
        <f>L534*E534</f>
        <v>16.5</v>
      </c>
      <c r="N534" t="str" cm="1">
        <f t="array" ref="N534">_xlfn.IFS( I534= "Rob", "Robusta", I534="Exc","Excelsa",I534="Ara","Arabica",I534="Lib", "Liberica")</f>
        <v>Excelsa</v>
      </c>
      <c r="O534" t="str" cm="1">
        <f t="array" ref="O534">_xlfn.IFS(J534="M", "Medium",J534="L","Light",J534="D","Dark")</f>
        <v>Medium</v>
      </c>
    </row>
    <row r="535" spans="1:15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_xlfn.XLOOKUP(C535,customers!$A$2:$A$1001,customers!$B$2:$B$1001,,0)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8">
        <f>INDEX(products!$A$1:$G$49,MATCH(orders!$D535,products!$A$1:$A$49,0),MATCH(orders!K$1,products!$A$1:$G$1,0))</f>
        <v>0.5</v>
      </c>
      <c r="L535" s="6">
        <f>INDEX(products!$A$1:$G$49,MATCH(orders!$D535,products!$A$1:$A$49,0),MATCH(orders!L$1,products!$A$1:$G$1,0))</f>
        <v>5.3699999999999992</v>
      </c>
      <c r="M535" s="6">
        <f>L535*E535</f>
        <v>21.479999999999997</v>
      </c>
      <c r="N535" t="str" cm="1">
        <f t="array" ref="N535">_xlfn.IFS( I535= "Rob", "Robusta", I535="Exc","Excelsa",I535="Ara","Arabica",I535="Lib", "Liberica")</f>
        <v>Robusta</v>
      </c>
      <c r="O535" t="str" cm="1">
        <f t="array" ref="O535">_xlfn.IFS(J535="M", "Medium",J535="L","Light",J535="D","Dark")</f>
        <v>Dark</v>
      </c>
    </row>
    <row r="536" spans="1:15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_xlfn.XLOOKUP(C536,customers!$A$2:$A$1001,customers!$B$2:$B$1001,,0)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8">
        <f>INDEX(products!$A$1:$G$49,MATCH(orders!$D536,products!$A$1:$A$49,0),MATCH(orders!K$1,products!$A$1:$G$1,0))</f>
        <v>2.5</v>
      </c>
      <c r="L536" s="6">
        <f>INDEX(products!$A$1:$G$49,MATCH(orders!$D536,products!$A$1:$A$49,0),MATCH(orders!L$1,products!$A$1:$G$1,0))</f>
        <v>22.884999999999998</v>
      </c>
      <c r="M536" s="6">
        <f>L536*E536</f>
        <v>45.769999999999996</v>
      </c>
      <c r="N536" t="str" cm="1">
        <f t="array" ref="N536">_xlfn.IFS( I536= "Rob", "Robusta", I536="Exc","Excelsa",I536="Ara","Arabica",I536="Lib", "Liberica")</f>
        <v>Robusta</v>
      </c>
      <c r="O536" t="str" cm="1">
        <f t="array" ref="O536">_xlfn.IFS(J536="M", "Medium",J536="L","Light",J536="D","Dark")</f>
        <v>Medium</v>
      </c>
    </row>
    <row r="537" spans="1:15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_xlfn.XLOOKUP(C537,customers!$A$2:$A$1001,customers!$B$2:$B$1001,,0)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8">
        <f>INDEX(products!$A$1:$G$49,MATCH(orders!$D537,products!$A$1:$A$49,0),MATCH(orders!K$1,products!$A$1:$G$1,0))</f>
        <v>0.2</v>
      </c>
      <c r="L537" s="6">
        <f>INDEX(products!$A$1:$G$49,MATCH(orders!$D537,products!$A$1:$A$49,0),MATCH(orders!L$1,products!$A$1:$G$1,0))</f>
        <v>4.7549999999999999</v>
      </c>
      <c r="M537" s="6">
        <f>L537*E537</f>
        <v>9.51</v>
      </c>
      <c r="N537" t="str" cm="1">
        <f t="array" ref="N537">_xlfn.IFS( I537= "Rob", "Robusta", I537="Exc","Excelsa",I537="Ara","Arabica",I537="Lib", "Liberica")</f>
        <v>Liberica</v>
      </c>
      <c r="O537" t="str" cm="1">
        <f t="array" ref="O537">_xlfn.IFS(J537="M", "Medium",J537="L","Light",J537="D","Dark")</f>
        <v>Light</v>
      </c>
    </row>
    <row r="538" spans="1:15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_xlfn.XLOOKUP(C538,customers!$A$2:$A$1001,customers!$B$2:$B$1001,,0)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8">
        <f>INDEX(products!$A$1:$G$49,MATCH(orders!$D538,products!$A$1:$A$49,0),MATCH(orders!K$1,products!$A$1:$G$1,0))</f>
        <v>0.2</v>
      </c>
      <c r="L538" s="6">
        <f>INDEX(products!$A$1:$G$49,MATCH(orders!$D538,products!$A$1:$A$49,0),MATCH(orders!L$1,products!$A$1:$G$1,0))</f>
        <v>2.6849999999999996</v>
      </c>
      <c r="M538" s="6">
        <f>L538*E538</f>
        <v>8.0549999999999997</v>
      </c>
      <c r="N538" t="str" cm="1">
        <f t="array" ref="N538">_xlfn.IFS( I538= "Rob", "Robusta", I538="Exc","Excelsa",I538="Ara","Arabica",I538="Lib", "Liberica")</f>
        <v>Robusta</v>
      </c>
      <c r="O538" t="str" cm="1">
        <f t="array" ref="O538">_xlfn.IFS(J538="M", "Medium",J538="L","Light",J538="D","Dark")</f>
        <v>Dark</v>
      </c>
    </row>
    <row r="539" spans="1:15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_xlfn.XLOOKUP(C539,customers!$A$2:$A$1001,customers!$B$2:$B$1001,,0)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8">
        <f>INDEX(products!$A$1:$G$49,MATCH(orders!$D539,products!$A$1:$A$49,0),MATCH(orders!K$1,products!$A$1:$G$1,0))</f>
        <v>2.5</v>
      </c>
      <c r="L539" s="6">
        <f>INDEX(products!$A$1:$G$49,MATCH(orders!$D539,products!$A$1:$A$49,0),MATCH(orders!L$1,products!$A$1:$G$1,0))</f>
        <v>27.945</v>
      </c>
      <c r="M539" s="6">
        <f>L539*E539</f>
        <v>111.78</v>
      </c>
      <c r="N539" t="str" cm="1">
        <f t="array" ref="N539">_xlfn.IFS( I539= "Rob", "Robusta", I539="Exc","Excelsa",I539="Ara","Arabica",I539="Lib", "Liberica")</f>
        <v>Excelsa</v>
      </c>
      <c r="O539" t="str" cm="1">
        <f t="array" ref="O539">_xlfn.IFS(J539="M", "Medium",J539="L","Light",J539="D","Dark")</f>
        <v>Dark</v>
      </c>
    </row>
    <row r="540" spans="1:15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_xlfn.XLOOKUP(C540,customers!$A$2:$A$1001,customers!$B$2:$B$1001,,0)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8">
        <f>INDEX(products!$A$1:$G$49,MATCH(orders!$D540,products!$A$1:$A$49,0),MATCH(orders!K$1,products!$A$1:$G$1,0))</f>
        <v>0.2</v>
      </c>
      <c r="L540" s="6">
        <f>INDEX(products!$A$1:$G$49,MATCH(orders!$D540,products!$A$1:$A$49,0),MATCH(orders!L$1,products!$A$1:$G$1,0))</f>
        <v>2.6849999999999996</v>
      </c>
      <c r="M540" s="6">
        <f>L540*E540</f>
        <v>10.739999999999998</v>
      </c>
      <c r="N540" t="str" cm="1">
        <f t="array" ref="N540">_xlfn.IFS( I540= "Rob", "Robusta", I540="Exc","Excelsa",I540="Ara","Arabica",I540="Lib", "Liberica")</f>
        <v>Robusta</v>
      </c>
      <c r="O540" t="str" cm="1">
        <f t="array" ref="O540">_xlfn.IFS(J540="M", "Medium",J540="L","Light",J540="D","Dark")</f>
        <v>Dark</v>
      </c>
    </row>
    <row r="541" spans="1:15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_xlfn.XLOOKUP(C541,customers!$A$2:$A$1001,customers!$B$2:$B$1001,,0)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8">
        <f>INDEX(products!$A$1:$G$49,MATCH(orders!$D541,products!$A$1:$A$49,0),MATCH(orders!K$1,products!$A$1:$G$1,0))</f>
        <v>0.5</v>
      </c>
      <c r="L541" s="6">
        <f>INDEX(products!$A$1:$G$49,MATCH(orders!$D541,products!$A$1:$A$49,0),MATCH(orders!L$1,products!$A$1:$G$1,0))</f>
        <v>5.3699999999999992</v>
      </c>
      <c r="M541" s="6">
        <f>L541*E541</f>
        <v>26.849999999999994</v>
      </c>
      <c r="N541" t="str" cm="1">
        <f t="array" ref="N541">_xlfn.IFS( I541= "Rob", "Robusta", I541="Exc","Excelsa",I541="Ara","Arabica",I541="Lib", "Liberica")</f>
        <v>Robusta</v>
      </c>
      <c r="O541" t="str" cm="1">
        <f t="array" ref="O541">_xlfn.IFS(J541="M", "Medium",J541="L","Light",J541="D","Dark")</f>
        <v>Dark</v>
      </c>
    </row>
    <row r="542" spans="1:15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_xlfn.XLOOKUP(C542,customers!$A$2:$A$1001,customers!$B$2:$B$1001,,0)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8">
        <f>INDEX(products!$A$1:$G$49,MATCH(orders!$D542,products!$A$1:$A$49,0),MATCH(orders!K$1,products!$A$1:$G$1,0))</f>
        <v>1</v>
      </c>
      <c r="L542" s="6">
        <f>INDEX(products!$A$1:$G$49,MATCH(orders!$D542,products!$A$1:$A$49,0),MATCH(orders!L$1,products!$A$1:$G$1,0))</f>
        <v>15.85</v>
      </c>
      <c r="M542" s="6">
        <f>L542*E542</f>
        <v>63.4</v>
      </c>
      <c r="N542" t="str" cm="1">
        <f t="array" ref="N542">_xlfn.IFS( I542= "Rob", "Robusta", I542="Exc","Excelsa",I542="Ara","Arabica",I542="Lib", "Liberica")</f>
        <v>Liberica</v>
      </c>
      <c r="O542" t="str" cm="1">
        <f t="array" ref="O542">_xlfn.IFS(J542="M", "Medium",J542="L","Light",J542="D","Dark")</f>
        <v>Light</v>
      </c>
    </row>
    <row r="543" spans="1:15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_xlfn.XLOOKUP(C543,customers!$A$2:$A$1001,customers!$B$2:$B$1001,,0)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8">
        <f>INDEX(products!$A$1:$G$49,MATCH(orders!$D543,products!$A$1:$A$49,0),MATCH(orders!K$1,products!$A$1:$G$1,0))</f>
        <v>2.5</v>
      </c>
      <c r="L543" s="6">
        <f>INDEX(products!$A$1:$G$49,MATCH(orders!$D543,products!$A$1:$A$49,0),MATCH(orders!L$1,products!$A$1:$G$1,0))</f>
        <v>22.884999999999998</v>
      </c>
      <c r="M543" s="6">
        <f>L543*E543</f>
        <v>22.884999999999998</v>
      </c>
      <c r="N543" t="str" cm="1">
        <f t="array" ref="N543">_xlfn.IFS( I543= "Rob", "Robusta", I543="Exc","Excelsa",I543="Ara","Arabica",I543="Lib", "Liberica")</f>
        <v>Arabica</v>
      </c>
      <c r="O543" t="str" cm="1">
        <f t="array" ref="O543">_xlfn.IFS(J543="M", "Medium",J543="L","Light",J543="D","Dark")</f>
        <v>Dark</v>
      </c>
    </row>
    <row r="544" spans="1:15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_xlfn.XLOOKUP(C544,customers!$A$2:$A$1001,customers!$B$2:$B$1001,,0)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8">
        <f>INDEX(products!$A$1:$G$49,MATCH(orders!$D544,products!$A$1:$A$49,0),MATCH(orders!K$1,products!$A$1:$G$1,0))</f>
        <v>2.5</v>
      </c>
      <c r="L544" s="6">
        <f>INDEX(products!$A$1:$G$49,MATCH(orders!$D544,products!$A$1:$A$49,0),MATCH(orders!L$1,products!$A$1:$G$1,0))</f>
        <v>25.874999999999996</v>
      </c>
      <c r="M544" s="6">
        <f>L544*E544</f>
        <v>103.49999999999999</v>
      </c>
      <c r="N544" t="str" cm="1">
        <f t="array" ref="N544">_xlfn.IFS( I544= "Rob", "Robusta", I544="Exc","Excelsa",I544="Ara","Arabica",I544="Lib", "Liberica")</f>
        <v>Arabica</v>
      </c>
      <c r="O544" t="str" cm="1">
        <f t="array" ref="O544">_xlfn.IFS(J544="M", "Medium",J544="L","Light",J544="D","Dark")</f>
        <v>Medium</v>
      </c>
    </row>
    <row r="545" spans="1:15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_xlfn.XLOOKUP(C545,customers!$A$2:$A$1001,customers!$B$2:$B$1001,,0)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8">
        <f>INDEX(products!$A$1:$G$49,MATCH(orders!$D545,products!$A$1:$A$49,0),MATCH(orders!K$1,products!$A$1:$G$1,0))</f>
        <v>2.5</v>
      </c>
      <c r="L545" s="6">
        <f>INDEX(products!$A$1:$G$49,MATCH(orders!$D545,products!$A$1:$A$49,0),MATCH(orders!L$1,products!$A$1:$G$1,0))</f>
        <v>27.484999999999996</v>
      </c>
      <c r="M545" s="6">
        <f>L545*E545</f>
        <v>54.969999999999992</v>
      </c>
      <c r="N545" t="str" cm="1">
        <f t="array" ref="N545">_xlfn.IFS( I545= "Rob", "Robusta", I545="Exc","Excelsa",I545="Ara","Arabica",I545="Lib", "Liberica")</f>
        <v>Robusta</v>
      </c>
      <c r="O545" t="str" cm="1">
        <f t="array" ref="O545">_xlfn.IFS(J545="M", "Medium",J545="L","Light",J545="D","Dark")</f>
        <v>Light</v>
      </c>
    </row>
    <row r="546" spans="1:15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_xlfn.XLOOKUP(C546,customers!$A$2:$A$1001,customers!$B$2:$B$1001,,0)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8">
        <f>INDEX(products!$A$1:$G$49,MATCH(orders!$D546,products!$A$1:$A$49,0),MATCH(orders!K$1,products!$A$1:$G$1,0))</f>
        <v>0.5</v>
      </c>
      <c r="L546" s="6">
        <f>INDEX(products!$A$1:$G$49,MATCH(orders!$D546,products!$A$1:$A$49,0),MATCH(orders!L$1,products!$A$1:$G$1,0))</f>
        <v>7.77</v>
      </c>
      <c r="M546" s="6">
        <f>L546*E546</f>
        <v>15.54</v>
      </c>
      <c r="N546" t="str" cm="1">
        <f t="array" ref="N546">_xlfn.IFS( I546= "Rob", "Robusta", I546="Exc","Excelsa",I546="Ara","Arabica",I546="Lib", "Liberica")</f>
        <v>Arabica</v>
      </c>
      <c r="O546" t="str" cm="1">
        <f t="array" ref="O546">_xlfn.IFS(J546="M", "Medium",J546="L","Light",J546="D","Dark")</f>
        <v>Light</v>
      </c>
    </row>
    <row r="547" spans="1:15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_xlfn.XLOOKUP(C547,customers!$A$2:$A$1001,customers!$B$2:$B$1001,,0)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8">
        <f>INDEX(products!$A$1:$G$49,MATCH(orders!$D547,products!$A$1:$A$49,0),MATCH(orders!K$1,products!$A$1:$G$1,0))</f>
        <v>0.2</v>
      </c>
      <c r="L547" s="6">
        <f>INDEX(products!$A$1:$G$49,MATCH(orders!$D547,products!$A$1:$A$49,0),MATCH(orders!L$1,products!$A$1:$G$1,0))</f>
        <v>3.8849999999999998</v>
      </c>
      <c r="M547" s="6">
        <f>L547*E547</f>
        <v>15.54</v>
      </c>
      <c r="N547" t="str" cm="1">
        <f t="array" ref="N547">_xlfn.IFS( I547= "Rob", "Robusta", I547="Exc","Excelsa",I547="Ara","Arabica",I547="Lib", "Liberica")</f>
        <v>Liberica</v>
      </c>
      <c r="O547" t="str" cm="1">
        <f t="array" ref="O547">_xlfn.IFS(J547="M", "Medium",J547="L","Light",J547="D","Dark")</f>
        <v>Dark</v>
      </c>
    </row>
    <row r="548" spans="1:15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_xlfn.XLOOKUP(C548,customers!$A$2:$A$1001,customers!$B$2:$B$1001,,0)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8">
        <f>INDEX(products!$A$1:$G$49,MATCH(orders!$D548,products!$A$1:$A$49,0),MATCH(orders!K$1,products!$A$1:$G$1,0))</f>
        <v>2.5</v>
      </c>
      <c r="L548" s="6">
        <f>INDEX(products!$A$1:$G$49,MATCH(orders!$D548,products!$A$1:$A$49,0),MATCH(orders!L$1,products!$A$1:$G$1,0))</f>
        <v>27.945</v>
      </c>
      <c r="M548" s="6">
        <f>L548*E548</f>
        <v>83.835000000000008</v>
      </c>
      <c r="N548" t="str" cm="1">
        <f t="array" ref="N548">_xlfn.IFS( I548= "Rob", "Robusta", I548="Exc","Excelsa",I548="Ara","Arabica",I548="Lib", "Liberica")</f>
        <v>Excelsa</v>
      </c>
      <c r="O548" t="str" cm="1">
        <f t="array" ref="O548">_xlfn.IFS(J548="M", "Medium",J548="L","Light",J548="D","Dark")</f>
        <v>Dark</v>
      </c>
    </row>
    <row r="549" spans="1:15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_xlfn.XLOOKUP(C549,customers!$A$2:$A$1001,customers!$B$2:$B$1001,,0)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8">
        <f>INDEX(products!$A$1:$G$49,MATCH(orders!$D549,products!$A$1:$A$49,0),MATCH(orders!K$1,products!$A$1:$G$1,0))</f>
        <v>0.2</v>
      </c>
      <c r="L549" s="6">
        <f>INDEX(products!$A$1:$G$49,MATCH(orders!$D549,products!$A$1:$A$49,0),MATCH(orders!L$1,products!$A$1:$G$1,0))</f>
        <v>3.5849999999999995</v>
      </c>
      <c r="M549" s="6">
        <f>L549*E549</f>
        <v>10.754999999999999</v>
      </c>
      <c r="N549" t="str" cm="1">
        <f t="array" ref="N549">_xlfn.IFS( I549= "Rob", "Robusta", I549="Exc","Excelsa",I549="Ara","Arabica",I549="Lib", "Liberica")</f>
        <v>Robusta</v>
      </c>
      <c r="O549" t="str" cm="1">
        <f t="array" ref="O549">_xlfn.IFS(J549="M", "Medium",J549="L","Light",J549="D","Dark")</f>
        <v>Light</v>
      </c>
    </row>
    <row r="550" spans="1:15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_xlfn.XLOOKUP(C550,customers!$A$2:$A$1001,customers!$B$2:$B$1001,,0)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8">
        <f>INDEX(products!$A$1:$G$49,MATCH(orders!$D550,products!$A$1:$A$49,0),MATCH(orders!K$1,products!$A$1:$G$1,0))</f>
        <v>0.2</v>
      </c>
      <c r="L550" s="6">
        <f>INDEX(products!$A$1:$G$49,MATCH(orders!$D550,products!$A$1:$A$49,0),MATCH(orders!L$1,products!$A$1:$G$1,0))</f>
        <v>4.4550000000000001</v>
      </c>
      <c r="M550" s="6">
        <f>L550*E550</f>
        <v>13.365</v>
      </c>
      <c r="N550" t="str" cm="1">
        <f t="array" ref="N550">_xlfn.IFS( I550= "Rob", "Robusta", I550="Exc","Excelsa",I550="Ara","Arabica",I550="Lib", "Liberica")</f>
        <v>Excelsa</v>
      </c>
      <c r="O550" t="str" cm="1">
        <f t="array" ref="O550">_xlfn.IFS(J550="M", "Medium",J550="L","Light",J550="D","Dark")</f>
        <v>Light</v>
      </c>
    </row>
    <row r="551" spans="1:15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_xlfn.XLOOKUP(C551,customers!$A$2:$A$1001,customers!$B$2:$B$1001,,0)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8">
        <f>INDEX(products!$A$1:$G$49,MATCH(orders!$D551,products!$A$1:$A$49,0),MATCH(orders!K$1,products!$A$1:$G$1,0))</f>
        <v>0.2</v>
      </c>
      <c r="L551" s="6">
        <f>INDEX(products!$A$1:$G$49,MATCH(orders!$D551,products!$A$1:$A$49,0),MATCH(orders!L$1,products!$A$1:$G$1,0))</f>
        <v>4.4550000000000001</v>
      </c>
      <c r="M551" s="6">
        <f>L551*E551</f>
        <v>17.82</v>
      </c>
      <c r="N551" t="str" cm="1">
        <f t="array" ref="N551">_xlfn.IFS( I551= "Rob", "Robusta", I551="Exc","Excelsa",I551="Ara","Arabica",I551="Lib", "Liberica")</f>
        <v>Excelsa</v>
      </c>
      <c r="O551" t="str" cm="1">
        <f t="array" ref="O551">_xlfn.IFS(J551="M", "Medium",J551="L","Light",J551="D","Dark")</f>
        <v>Light</v>
      </c>
    </row>
    <row r="552" spans="1:15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_xlfn.XLOOKUP(C552,customers!$A$2:$A$1001,customers!$B$2:$B$1001,,0)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8">
        <f>INDEX(products!$A$1:$G$49,MATCH(orders!$D552,products!$A$1:$A$49,0),MATCH(orders!K$1,products!$A$1:$G$1,0))</f>
        <v>0.2</v>
      </c>
      <c r="L552" s="6">
        <f>INDEX(products!$A$1:$G$49,MATCH(orders!$D552,products!$A$1:$A$49,0),MATCH(orders!L$1,products!$A$1:$G$1,0))</f>
        <v>3.8849999999999998</v>
      </c>
      <c r="M552" s="6">
        <f>L552*E552</f>
        <v>23.31</v>
      </c>
      <c r="N552" t="str" cm="1">
        <f t="array" ref="N552">_xlfn.IFS( I552= "Rob", "Robusta", I552="Exc","Excelsa",I552="Ara","Arabica",I552="Lib", "Liberica")</f>
        <v>Liberica</v>
      </c>
      <c r="O552" t="str" cm="1">
        <f t="array" ref="O552">_xlfn.IFS(J552="M", "Medium",J552="L","Light",J552="D","Dark")</f>
        <v>Dark</v>
      </c>
    </row>
    <row r="553" spans="1:15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_xlfn.XLOOKUP(C553,customers!$A$2:$A$1001,customers!$B$2:$B$1001,,0)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8">
        <f>INDEX(products!$A$1:$G$49,MATCH(orders!$D553,products!$A$1:$A$49,0),MATCH(orders!K$1,products!$A$1:$G$1,0))</f>
        <v>0.2</v>
      </c>
      <c r="L553" s="6">
        <f>INDEX(products!$A$1:$G$49,MATCH(orders!$D553,products!$A$1:$A$49,0),MATCH(orders!L$1,products!$A$1:$G$1,0))</f>
        <v>3.645</v>
      </c>
      <c r="M553" s="6">
        <f>L553*E553</f>
        <v>7.29</v>
      </c>
      <c r="N553" t="str" cm="1">
        <f t="array" ref="N553">_xlfn.IFS( I553= "Rob", "Robusta", I553="Exc","Excelsa",I553="Ara","Arabica",I553="Lib", "Liberica")</f>
        <v>Excelsa</v>
      </c>
      <c r="O553" t="str" cm="1">
        <f t="array" ref="O553">_xlfn.IFS(J553="M", "Medium",J553="L","Light",J553="D","Dark")</f>
        <v>Dark</v>
      </c>
    </row>
    <row r="554" spans="1:15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_xlfn.XLOOKUP(C554,customers!$A$2:$A$1001,customers!$B$2:$B$1001,,0)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8">
        <f>INDEX(products!$A$1:$G$49,MATCH(orders!$D554,products!$A$1:$A$49,0),MATCH(orders!K$1,products!$A$1:$G$1,0))</f>
        <v>0.2</v>
      </c>
      <c r="L554" s="6">
        <f>INDEX(products!$A$1:$G$49,MATCH(orders!$D554,products!$A$1:$A$49,0),MATCH(orders!L$1,products!$A$1:$G$1,0))</f>
        <v>4.4550000000000001</v>
      </c>
      <c r="M554" s="6">
        <f>L554*E554</f>
        <v>17.82</v>
      </c>
      <c r="N554" t="str" cm="1">
        <f t="array" ref="N554">_xlfn.IFS( I554= "Rob", "Robusta", I554="Exc","Excelsa",I554="Ara","Arabica",I554="Lib", "Liberica")</f>
        <v>Excelsa</v>
      </c>
      <c r="O554" t="str" cm="1">
        <f t="array" ref="O554">_xlfn.IFS(J554="M", "Medium",J554="L","Light",J554="D","Dark")</f>
        <v>Light</v>
      </c>
    </row>
    <row r="555" spans="1:15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_xlfn.XLOOKUP(C555,customers!$A$2:$A$1001,customers!$B$2:$B$1001,,0)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8">
        <f>INDEX(products!$A$1:$G$49,MATCH(orders!$D555,products!$A$1:$A$49,0),MATCH(orders!K$1,products!$A$1:$G$1,0))</f>
        <v>1</v>
      </c>
      <c r="L555" s="6">
        <f>INDEX(products!$A$1:$G$49,MATCH(orders!$D555,products!$A$1:$A$49,0),MATCH(orders!L$1,products!$A$1:$G$1,0))</f>
        <v>13.75</v>
      </c>
      <c r="M555" s="6">
        <f>L555*E555</f>
        <v>68.75</v>
      </c>
      <c r="N555" t="str" cm="1">
        <f t="array" ref="N555">_xlfn.IFS( I555= "Rob", "Robusta", I555="Exc","Excelsa",I555="Ara","Arabica",I555="Lib", "Liberica")</f>
        <v>Excelsa</v>
      </c>
      <c r="O555" t="str" cm="1">
        <f t="array" ref="O555">_xlfn.IFS(J555="M", "Medium",J555="L","Light",J555="D","Dark")</f>
        <v>Medium</v>
      </c>
    </row>
    <row r="556" spans="1:15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_xlfn.XLOOKUP(C556,customers!$A$2:$A$1001,customers!$B$2:$B$1001,,0)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8">
        <f>INDEX(products!$A$1:$G$49,MATCH(orders!$D556,products!$A$1:$A$49,0),MATCH(orders!K$1,products!$A$1:$G$1,0))</f>
        <v>2.5</v>
      </c>
      <c r="L556" s="6">
        <f>INDEX(products!$A$1:$G$49,MATCH(orders!$D556,products!$A$1:$A$49,0),MATCH(orders!L$1,products!$A$1:$G$1,0))</f>
        <v>27.484999999999996</v>
      </c>
      <c r="M556" s="6">
        <f>L556*E556</f>
        <v>54.969999999999992</v>
      </c>
      <c r="N556" t="str" cm="1">
        <f t="array" ref="N556">_xlfn.IFS( I556= "Rob", "Robusta", I556="Exc","Excelsa",I556="Ara","Arabica",I556="Lib", "Liberica")</f>
        <v>Robusta</v>
      </c>
      <c r="O556" t="str" cm="1">
        <f t="array" ref="O556">_xlfn.IFS(J556="M", "Medium",J556="L","Light",J556="D","Dark")</f>
        <v>Light</v>
      </c>
    </row>
    <row r="557" spans="1:15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_xlfn.XLOOKUP(C557,customers!$A$2:$A$1001,customers!$B$2:$B$1001,,0)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8">
        <f>INDEX(products!$A$1:$G$49,MATCH(orders!$D557,products!$A$1:$A$49,0),MATCH(orders!K$1,products!$A$1:$G$1,0))</f>
        <v>1</v>
      </c>
      <c r="L557" s="6">
        <f>INDEX(products!$A$1:$G$49,MATCH(orders!$D557,products!$A$1:$A$49,0),MATCH(orders!L$1,products!$A$1:$G$1,0))</f>
        <v>13.75</v>
      </c>
      <c r="M557" s="6">
        <f>L557*E557</f>
        <v>82.5</v>
      </c>
      <c r="N557" t="str" cm="1">
        <f t="array" ref="N557">_xlfn.IFS( I557= "Rob", "Robusta", I557="Exc","Excelsa",I557="Ara","Arabica",I557="Lib", "Liberica")</f>
        <v>Excelsa</v>
      </c>
      <c r="O557" t="str" cm="1">
        <f t="array" ref="O557">_xlfn.IFS(J557="M", "Medium",J557="L","Light",J557="D","Dark")</f>
        <v>Medium</v>
      </c>
    </row>
    <row r="558" spans="1:15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_xlfn.XLOOKUP(C558,customers!$A$2:$A$1001,customers!$B$2:$B$1001,,0)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8">
        <f>INDEX(products!$A$1:$G$49,MATCH(orders!$D558,products!$A$1:$A$49,0),MATCH(orders!K$1,products!$A$1:$G$1,0))</f>
        <v>0.2</v>
      </c>
      <c r="L558" s="6">
        <f>INDEX(products!$A$1:$G$49,MATCH(orders!$D558,products!$A$1:$A$49,0),MATCH(orders!L$1,products!$A$1:$G$1,0))</f>
        <v>4.3650000000000002</v>
      </c>
      <c r="M558" s="6">
        <f>L558*E558</f>
        <v>8.73</v>
      </c>
      <c r="N558" t="str" cm="1">
        <f t="array" ref="N558">_xlfn.IFS( I558= "Rob", "Robusta", I558="Exc","Excelsa",I558="Ara","Arabica",I558="Lib", "Liberica")</f>
        <v>Liberica</v>
      </c>
      <c r="O558" t="str" cm="1">
        <f t="array" ref="O558">_xlfn.IFS(J558="M", "Medium",J558="L","Light",J558="D","Dark")</f>
        <v>Medium</v>
      </c>
    </row>
    <row r="559" spans="1:15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_xlfn.XLOOKUP(C559,customers!$A$2:$A$1001,customers!$B$2:$B$1001,,0)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8">
        <f>INDEX(products!$A$1:$G$49,MATCH(orders!$D559,products!$A$1:$A$49,0),MATCH(orders!K$1,products!$A$1:$G$1,0))</f>
        <v>1</v>
      </c>
      <c r="L559" s="6">
        <f>INDEX(products!$A$1:$G$49,MATCH(orders!$D559,products!$A$1:$A$49,0),MATCH(orders!L$1,products!$A$1:$G$1,0))</f>
        <v>14.85</v>
      </c>
      <c r="M559" s="6">
        <f>L559*E559</f>
        <v>59.4</v>
      </c>
      <c r="N559" t="str" cm="1">
        <f t="array" ref="N559">_xlfn.IFS( I559= "Rob", "Robusta", I559="Exc","Excelsa",I559="Ara","Arabica",I559="Lib", "Liberica")</f>
        <v>Excelsa</v>
      </c>
      <c r="O559" t="str" cm="1">
        <f t="array" ref="O559">_xlfn.IFS(J559="M", "Medium",J559="L","Light",J559="D","Dark")</f>
        <v>Light</v>
      </c>
    </row>
    <row r="560" spans="1:15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_xlfn.XLOOKUP(C560,customers!$A$2:$A$1001,customers!$B$2:$B$1001,,0)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8">
        <f>INDEX(products!$A$1:$G$49,MATCH(orders!$D560,products!$A$1:$A$49,0),MATCH(orders!K$1,products!$A$1:$G$1,0))</f>
        <v>0.2</v>
      </c>
      <c r="L560" s="6">
        <f>INDEX(products!$A$1:$G$49,MATCH(orders!$D560,products!$A$1:$A$49,0),MATCH(orders!L$1,products!$A$1:$G$1,0))</f>
        <v>3.8849999999999998</v>
      </c>
      <c r="M560" s="6">
        <f>L560*E560</f>
        <v>15.54</v>
      </c>
      <c r="N560" t="str" cm="1">
        <f t="array" ref="N560">_xlfn.IFS( I560= "Rob", "Robusta", I560="Exc","Excelsa",I560="Ara","Arabica",I560="Lib", "Liberica")</f>
        <v>Liberica</v>
      </c>
      <c r="O560" t="str" cm="1">
        <f t="array" ref="O560">_xlfn.IFS(J560="M", "Medium",J560="L","Light",J560="D","Dark")</f>
        <v>Dark</v>
      </c>
    </row>
    <row r="561" spans="1:15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_xlfn.XLOOKUP(C561,customers!$A$2:$A$1001,customers!$B$2:$B$1001,,0)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8">
        <f>INDEX(products!$A$1:$G$49,MATCH(orders!$D561,products!$A$1:$A$49,0),MATCH(orders!K$1,products!$A$1:$G$1,0))</f>
        <v>1</v>
      </c>
      <c r="L561" s="6">
        <f>INDEX(products!$A$1:$G$49,MATCH(orders!$D561,products!$A$1:$A$49,0),MATCH(orders!L$1,products!$A$1:$G$1,0))</f>
        <v>12.95</v>
      </c>
      <c r="M561" s="6">
        <f>L561*E561</f>
        <v>38.849999999999994</v>
      </c>
      <c r="N561" t="str" cm="1">
        <f t="array" ref="N561">_xlfn.IFS( I561= "Rob", "Robusta", I561="Exc","Excelsa",I561="Ara","Arabica",I561="Lib", "Liberica")</f>
        <v>Arabica</v>
      </c>
      <c r="O561" t="str" cm="1">
        <f t="array" ref="O561">_xlfn.IFS(J561="M", "Medium",J561="L","Light",J561="D","Dark")</f>
        <v>Light</v>
      </c>
    </row>
    <row r="562" spans="1:15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_xlfn.XLOOKUP(C562,customers!$A$2:$A$1001,customers!$B$2:$B$1001,,0)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8">
        <f>INDEX(products!$A$1:$G$49,MATCH(orders!$D562,products!$A$1:$A$49,0),MATCH(orders!K$1,products!$A$1:$G$1,0))</f>
        <v>2.5</v>
      </c>
      <c r="L562" s="6">
        <f>INDEX(products!$A$1:$G$49,MATCH(orders!$D562,products!$A$1:$A$49,0),MATCH(orders!L$1,products!$A$1:$G$1,0))</f>
        <v>31.624999999999996</v>
      </c>
      <c r="M562" s="6">
        <f>L562*E562</f>
        <v>189.74999999999997</v>
      </c>
      <c r="N562" t="str" cm="1">
        <f t="array" ref="N562">_xlfn.IFS( I562= "Rob", "Robusta", I562="Exc","Excelsa",I562="Ara","Arabica",I562="Lib", "Liberica")</f>
        <v>Excelsa</v>
      </c>
      <c r="O562" t="str" cm="1">
        <f t="array" ref="O562">_xlfn.IFS(J562="M", "Medium",J562="L","Light",J562="D","Dark")</f>
        <v>Medium</v>
      </c>
    </row>
    <row r="563" spans="1:15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_xlfn.XLOOKUP(C563,customers!$A$2:$A$1001,customers!$B$2:$B$1001,,0)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8">
        <f>INDEX(products!$A$1:$G$49,MATCH(orders!$D563,products!$A$1:$A$49,0),MATCH(orders!K$1,products!$A$1:$G$1,0))</f>
        <v>0.2</v>
      </c>
      <c r="L563" s="6">
        <f>INDEX(products!$A$1:$G$49,MATCH(orders!$D563,products!$A$1:$A$49,0),MATCH(orders!L$1,products!$A$1:$G$1,0))</f>
        <v>2.9849999999999999</v>
      </c>
      <c r="M563" s="6">
        <f>L563*E563</f>
        <v>17.91</v>
      </c>
      <c r="N563" t="str" cm="1">
        <f t="array" ref="N563">_xlfn.IFS( I563= "Rob", "Robusta", I563="Exc","Excelsa",I563="Ara","Arabica",I563="Lib", "Liberica")</f>
        <v>Arabica</v>
      </c>
      <c r="O563" t="str" cm="1">
        <f t="array" ref="O563">_xlfn.IFS(J563="M", "Medium",J563="L","Light",J563="D","Dark")</f>
        <v>Dark</v>
      </c>
    </row>
    <row r="564" spans="1:15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_xlfn.XLOOKUP(C564,customers!$A$2:$A$1001,customers!$B$2:$B$1001,,0)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8">
        <f>INDEX(products!$A$1:$G$49,MATCH(orders!$D564,products!$A$1:$A$49,0),MATCH(orders!K$1,products!$A$1:$G$1,0))</f>
        <v>0.2</v>
      </c>
      <c r="L564" s="6">
        <f>INDEX(products!$A$1:$G$49,MATCH(orders!$D564,products!$A$1:$A$49,0),MATCH(orders!L$1,products!$A$1:$G$1,0))</f>
        <v>4.7549999999999999</v>
      </c>
      <c r="M564" s="6">
        <f>L564*E564</f>
        <v>28.53</v>
      </c>
      <c r="N564" t="str" cm="1">
        <f t="array" ref="N564">_xlfn.IFS( I564= "Rob", "Robusta", I564="Exc","Excelsa",I564="Ara","Arabica",I564="Lib", "Liberica")</f>
        <v>Liberica</v>
      </c>
      <c r="O564" t="str" cm="1">
        <f t="array" ref="O564">_xlfn.IFS(J564="M", "Medium",J564="L","Light",J564="D","Dark")</f>
        <v>Light</v>
      </c>
    </row>
    <row r="565" spans="1:15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_xlfn.XLOOKUP(C565,customers!$A$2:$A$1001,customers!$B$2:$B$1001,,0)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8">
        <f>INDEX(products!$A$1:$G$49,MATCH(orders!$D565,products!$A$1:$A$49,0),MATCH(orders!K$1,products!$A$1:$G$1,0))</f>
        <v>1</v>
      </c>
      <c r="L565" s="6">
        <f>INDEX(products!$A$1:$G$49,MATCH(orders!$D565,products!$A$1:$A$49,0),MATCH(orders!L$1,products!$A$1:$G$1,0))</f>
        <v>13.75</v>
      </c>
      <c r="M565" s="6">
        <f>L565*E565</f>
        <v>82.5</v>
      </c>
      <c r="N565" t="str" cm="1">
        <f t="array" ref="N565">_xlfn.IFS( I565= "Rob", "Robusta", I565="Exc","Excelsa",I565="Ara","Arabica",I565="Lib", "Liberica")</f>
        <v>Excelsa</v>
      </c>
      <c r="O565" t="str" cm="1">
        <f t="array" ref="O565">_xlfn.IFS(J565="M", "Medium",J565="L","Light",J565="D","Dark")</f>
        <v>Medium</v>
      </c>
    </row>
    <row r="566" spans="1:15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_xlfn.XLOOKUP(C566,customers!$A$2:$A$1001,customers!$B$2:$B$1001,,0)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8">
        <f>INDEX(products!$A$1:$G$49,MATCH(orders!$D566,products!$A$1:$A$49,0),MATCH(orders!K$1,products!$A$1:$G$1,0))</f>
        <v>0.5</v>
      </c>
      <c r="L566" s="6">
        <f>INDEX(products!$A$1:$G$49,MATCH(orders!$D566,products!$A$1:$A$49,0),MATCH(orders!L$1,products!$A$1:$G$1,0))</f>
        <v>7.169999999999999</v>
      </c>
      <c r="M566" s="6">
        <f>L566*E566</f>
        <v>14.339999999999998</v>
      </c>
      <c r="N566" t="str" cm="1">
        <f t="array" ref="N566">_xlfn.IFS( I566= "Rob", "Robusta", I566="Exc","Excelsa",I566="Ara","Arabica",I566="Lib", "Liberica")</f>
        <v>Robusta</v>
      </c>
      <c r="O566" t="str" cm="1">
        <f t="array" ref="O566">_xlfn.IFS(J566="M", "Medium",J566="L","Light",J566="D","Dark")</f>
        <v>Light</v>
      </c>
    </row>
    <row r="567" spans="1:15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_xlfn.XLOOKUP(C567,customers!$A$2:$A$1001,customers!$B$2:$B$1001,,0)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8">
        <f>INDEX(products!$A$1:$G$49,MATCH(orders!$D567,products!$A$1:$A$49,0),MATCH(orders!K$1,products!$A$1:$G$1,0))</f>
        <v>2.5</v>
      </c>
      <c r="L567" s="6">
        <f>INDEX(products!$A$1:$G$49,MATCH(orders!$D567,products!$A$1:$A$49,0),MATCH(orders!L$1,products!$A$1:$G$1,0))</f>
        <v>20.584999999999997</v>
      </c>
      <c r="M567" s="6">
        <f>L567*E567</f>
        <v>82.339999999999989</v>
      </c>
      <c r="N567" t="str" cm="1">
        <f t="array" ref="N567">_xlfn.IFS( I567= "Rob", "Robusta", I567="Exc","Excelsa",I567="Ara","Arabica",I567="Lib", "Liberica")</f>
        <v>Robusta</v>
      </c>
      <c r="O567" t="str" cm="1">
        <f t="array" ref="O567">_xlfn.IFS(J567="M", "Medium",J567="L","Light",J567="D","Dark")</f>
        <v>Dark</v>
      </c>
    </row>
    <row r="568" spans="1:15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_xlfn.XLOOKUP(C568,customers!$A$2:$A$1001,customers!$B$2:$B$1001,,0)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8">
        <f>INDEX(products!$A$1:$G$49,MATCH(orders!$D568,products!$A$1:$A$49,0),MATCH(orders!K$1,products!$A$1:$G$1,0))</f>
        <v>0.2</v>
      </c>
      <c r="L568" s="6">
        <f>INDEX(products!$A$1:$G$49,MATCH(orders!$D568,products!$A$1:$A$49,0),MATCH(orders!L$1,products!$A$1:$G$1,0))</f>
        <v>3.375</v>
      </c>
      <c r="M568" s="6">
        <f>L568*E568</f>
        <v>20.25</v>
      </c>
      <c r="N568" t="str" cm="1">
        <f t="array" ref="N568">_xlfn.IFS( I568= "Rob", "Robusta", I568="Exc","Excelsa",I568="Ara","Arabica",I568="Lib", "Liberica")</f>
        <v>Arabica</v>
      </c>
      <c r="O568" t="str" cm="1">
        <f t="array" ref="O568">_xlfn.IFS(J568="M", "Medium",J568="L","Light",J568="D","Dark")</f>
        <v>Medium</v>
      </c>
    </row>
    <row r="569" spans="1:15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_xlfn.XLOOKUP(C569,customers!$A$2:$A$1001,customers!$B$2:$B$1001,,0)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8">
        <f>INDEX(products!$A$1:$G$49,MATCH(orders!$D569,products!$A$1:$A$49,0),MATCH(orders!K$1,products!$A$1:$G$1,0))</f>
        <v>2.5</v>
      </c>
      <c r="L569" s="6">
        <f>INDEX(products!$A$1:$G$49,MATCH(orders!$D569,products!$A$1:$A$49,0),MATCH(orders!L$1,products!$A$1:$G$1,0))</f>
        <v>27.484999999999996</v>
      </c>
      <c r="M569" s="6">
        <f>L569*E569</f>
        <v>164.90999999999997</v>
      </c>
      <c r="N569" t="str" cm="1">
        <f t="array" ref="N569">_xlfn.IFS( I569= "Rob", "Robusta", I569="Exc","Excelsa",I569="Ara","Arabica",I569="Lib", "Liberica")</f>
        <v>Robusta</v>
      </c>
      <c r="O569" t="str" cm="1">
        <f t="array" ref="O569">_xlfn.IFS(J569="M", "Medium",J569="L","Light",J569="D","Dark")</f>
        <v>Light</v>
      </c>
    </row>
    <row r="570" spans="1:15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_xlfn.XLOOKUP(C570,customers!$A$2:$A$1001,customers!$B$2:$B$1001,,0)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8">
        <f>INDEX(products!$A$1:$G$49,MATCH(orders!$D570,products!$A$1:$A$49,0),MATCH(orders!K$1,products!$A$1:$G$1,0))</f>
        <v>0.2</v>
      </c>
      <c r="L570" s="6">
        <f>INDEX(products!$A$1:$G$49,MATCH(orders!$D570,products!$A$1:$A$49,0),MATCH(orders!L$1,products!$A$1:$G$1,0))</f>
        <v>4.7549999999999999</v>
      </c>
      <c r="M570" s="6">
        <f>L570*E570</f>
        <v>19.02</v>
      </c>
      <c r="N570" t="str" cm="1">
        <f t="array" ref="N570">_xlfn.IFS( I570= "Rob", "Robusta", I570="Exc","Excelsa",I570="Ara","Arabica",I570="Lib", "Liberica")</f>
        <v>Liberica</v>
      </c>
      <c r="O570" t="str" cm="1">
        <f t="array" ref="O570">_xlfn.IFS(J570="M", "Medium",J570="L","Light",J570="D","Dark")</f>
        <v>Light</v>
      </c>
    </row>
    <row r="571" spans="1:15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_xlfn.XLOOKUP(C571,customers!$A$2:$A$1001,customers!$B$2:$B$1001,,0)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8">
        <f>INDEX(products!$A$1:$G$49,MATCH(orders!$D571,products!$A$1:$A$49,0),MATCH(orders!K$1,products!$A$1:$G$1,0))</f>
        <v>2.5</v>
      </c>
      <c r="L571" s="6">
        <f>INDEX(products!$A$1:$G$49,MATCH(orders!$D571,products!$A$1:$A$49,0),MATCH(orders!L$1,products!$A$1:$G$1,0))</f>
        <v>22.884999999999998</v>
      </c>
      <c r="M571" s="6">
        <f>L571*E571</f>
        <v>137.31</v>
      </c>
      <c r="N571" t="str" cm="1">
        <f t="array" ref="N571">_xlfn.IFS( I571= "Rob", "Robusta", I571="Exc","Excelsa",I571="Ara","Arabica",I571="Lib", "Liberica")</f>
        <v>Arabica</v>
      </c>
      <c r="O571" t="str" cm="1">
        <f t="array" ref="O571">_xlfn.IFS(J571="M", "Medium",J571="L","Light",J571="D","Dark")</f>
        <v>Dark</v>
      </c>
    </row>
    <row r="572" spans="1:15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_xlfn.XLOOKUP(C572,customers!$A$2:$A$1001,customers!$B$2:$B$1001,,0)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8">
        <f>INDEX(products!$A$1:$G$49,MATCH(orders!$D572,products!$A$1:$A$49,0),MATCH(orders!K$1,products!$A$1:$G$1,0))</f>
        <v>0.5</v>
      </c>
      <c r="L572" s="6">
        <f>INDEX(products!$A$1:$G$49,MATCH(orders!$D572,products!$A$1:$A$49,0),MATCH(orders!L$1,products!$A$1:$G$1,0))</f>
        <v>6.75</v>
      </c>
      <c r="M572" s="6">
        <f>L572*E572</f>
        <v>27</v>
      </c>
      <c r="N572" t="str" cm="1">
        <f t="array" ref="N572">_xlfn.IFS( I572= "Rob", "Robusta", I572="Exc","Excelsa",I572="Ara","Arabica",I572="Lib", "Liberica")</f>
        <v>Arabica</v>
      </c>
      <c r="O572" t="str" cm="1">
        <f t="array" ref="O572">_xlfn.IFS(J572="M", "Medium",J572="L","Light",J572="D","Dark")</f>
        <v>Medium</v>
      </c>
    </row>
    <row r="573" spans="1:15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_xlfn.XLOOKUP(C573,customers!$A$2:$A$1001,customers!$B$2:$B$1001,,0)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8">
        <f>INDEX(products!$A$1:$G$49,MATCH(orders!$D573,products!$A$1:$A$49,0),MATCH(orders!K$1,products!$A$1:$G$1,0))</f>
        <v>0.5</v>
      </c>
      <c r="L573" s="6">
        <f>INDEX(products!$A$1:$G$49,MATCH(orders!$D573,products!$A$1:$A$49,0),MATCH(orders!L$1,products!$A$1:$G$1,0))</f>
        <v>8.91</v>
      </c>
      <c r="M573" s="6">
        <f>L573*E573</f>
        <v>35.64</v>
      </c>
      <c r="N573" t="str" cm="1">
        <f t="array" ref="N573">_xlfn.IFS( I573= "Rob", "Robusta", I573="Exc","Excelsa",I573="Ara","Arabica",I573="Lib", "Liberica")</f>
        <v>Excelsa</v>
      </c>
      <c r="O573" t="str" cm="1">
        <f t="array" ref="O573">_xlfn.IFS(J573="M", "Medium",J573="L","Light",J573="D","Dark")</f>
        <v>Light</v>
      </c>
    </row>
    <row r="574" spans="1:15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_xlfn.XLOOKUP(C574,customers!$A$2:$A$1001,customers!$B$2:$B$1001,,0)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8">
        <f>INDEX(products!$A$1:$G$49,MATCH(orders!$D574,products!$A$1:$A$49,0),MATCH(orders!K$1,products!$A$1:$G$1,0))</f>
        <v>0.2</v>
      </c>
      <c r="L574" s="6">
        <f>INDEX(products!$A$1:$G$49,MATCH(orders!$D574,products!$A$1:$A$49,0),MATCH(orders!L$1,products!$A$1:$G$1,0))</f>
        <v>2.9849999999999999</v>
      </c>
      <c r="M574" s="6">
        <f>L574*E574</f>
        <v>5.97</v>
      </c>
      <c r="N574" t="str" cm="1">
        <f t="array" ref="N574">_xlfn.IFS( I574= "Rob", "Robusta", I574="Exc","Excelsa",I574="Ara","Arabica",I574="Lib", "Liberica")</f>
        <v>Arabica</v>
      </c>
      <c r="O574" t="str" cm="1">
        <f t="array" ref="O574">_xlfn.IFS(J574="M", "Medium",J574="L","Light",J574="D","Dark")</f>
        <v>Dark</v>
      </c>
    </row>
    <row r="575" spans="1:15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_xlfn.XLOOKUP(C575,customers!$A$2:$A$1001,customers!$B$2:$B$1001,,0)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8">
        <f>INDEX(products!$A$1:$G$49,MATCH(orders!$D575,products!$A$1:$A$49,0),MATCH(orders!K$1,products!$A$1:$G$1,0))</f>
        <v>1</v>
      </c>
      <c r="L575" s="6">
        <f>INDEX(products!$A$1:$G$49,MATCH(orders!$D575,products!$A$1:$A$49,0),MATCH(orders!L$1,products!$A$1:$G$1,0))</f>
        <v>11.25</v>
      </c>
      <c r="M575" s="6">
        <f>L575*E575</f>
        <v>67.5</v>
      </c>
      <c r="N575" t="str" cm="1">
        <f t="array" ref="N575">_xlfn.IFS( I575= "Rob", "Robusta", I575="Exc","Excelsa",I575="Ara","Arabica",I575="Lib", "Liberica")</f>
        <v>Arabica</v>
      </c>
      <c r="O575" t="str" cm="1">
        <f t="array" ref="O575">_xlfn.IFS(J575="M", "Medium",J575="L","Light",J575="D","Dark")</f>
        <v>Medium</v>
      </c>
    </row>
    <row r="576" spans="1:15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_xlfn.XLOOKUP(C576,customers!$A$2:$A$1001,customers!$B$2:$B$1001,,0)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8">
        <f>INDEX(products!$A$1:$G$49,MATCH(orders!$D576,products!$A$1:$A$49,0),MATCH(orders!K$1,products!$A$1:$G$1,0))</f>
        <v>0.2</v>
      </c>
      <c r="L576" s="6">
        <f>INDEX(products!$A$1:$G$49,MATCH(orders!$D576,products!$A$1:$A$49,0),MATCH(orders!L$1,products!$A$1:$G$1,0))</f>
        <v>3.5849999999999995</v>
      </c>
      <c r="M576" s="6">
        <f>L576*E576</f>
        <v>21.509999999999998</v>
      </c>
      <c r="N576" t="str" cm="1">
        <f t="array" ref="N576">_xlfn.IFS( I576= "Rob", "Robusta", I576="Exc","Excelsa",I576="Ara","Arabica",I576="Lib", "Liberica")</f>
        <v>Robusta</v>
      </c>
      <c r="O576" t="str" cm="1">
        <f t="array" ref="O576">_xlfn.IFS(J576="M", "Medium",J576="L","Light",J576="D","Dark")</f>
        <v>Light</v>
      </c>
    </row>
    <row r="577" spans="1:15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_xlfn.XLOOKUP(C577,customers!$A$2:$A$1001,customers!$B$2:$B$1001,,0)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8">
        <f>INDEX(products!$A$1:$G$49,MATCH(orders!$D577,products!$A$1:$A$49,0),MATCH(orders!K$1,products!$A$1:$G$1,0))</f>
        <v>2.5</v>
      </c>
      <c r="L577" s="6">
        <f>INDEX(products!$A$1:$G$49,MATCH(orders!$D577,products!$A$1:$A$49,0),MATCH(orders!L$1,products!$A$1:$G$1,0))</f>
        <v>33.464999999999996</v>
      </c>
      <c r="M577" s="6">
        <f>L577*E577</f>
        <v>66.929999999999993</v>
      </c>
      <c r="N577" t="str" cm="1">
        <f t="array" ref="N577">_xlfn.IFS( I577= "Rob", "Robusta", I577="Exc","Excelsa",I577="Ara","Arabica",I577="Lib", "Liberica")</f>
        <v>Liberica</v>
      </c>
      <c r="O577" t="str" cm="1">
        <f t="array" ref="O577">_xlfn.IFS(J577="M", "Medium",J577="L","Light",J577="D","Dark")</f>
        <v>Medium</v>
      </c>
    </row>
    <row r="578" spans="1:15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_xlfn.XLOOKUP(C578,customers!$A$2:$A$1001,customers!$B$2:$B$1001,,0)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8">
        <f>INDEX(products!$A$1:$G$49,MATCH(orders!$D578,products!$A$1:$A$49,0),MATCH(orders!K$1,products!$A$1:$G$1,0))</f>
        <v>0.2</v>
      </c>
      <c r="L578" s="6">
        <f>INDEX(products!$A$1:$G$49,MATCH(orders!$D578,products!$A$1:$A$49,0),MATCH(orders!L$1,products!$A$1:$G$1,0))</f>
        <v>2.9849999999999999</v>
      </c>
      <c r="M578" s="6">
        <f>L578*E578</f>
        <v>17.91</v>
      </c>
      <c r="N578" t="str" cm="1">
        <f t="array" ref="N578">_xlfn.IFS( I578= "Rob", "Robusta", I578="Exc","Excelsa",I578="Ara","Arabica",I578="Lib", "Liberica")</f>
        <v>Arabica</v>
      </c>
      <c r="O578" t="str" cm="1">
        <f t="array" ref="O578">_xlfn.IFS(J578="M", "Medium",J578="L","Light",J578="D","Dark")</f>
        <v>Dark</v>
      </c>
    </row>
    <row r="579" spans="1:15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_xlfn.XLOOKUP(C579,customers!$A$2:$A$1001,customers!$B$2:$B$1001,,0)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8">
        <f>INDEX(products!$A$1:$G$49,MATCH(orders!$D579,products!$A$1:$A$49,0),MATCH(orders!K$1,products!$A$1:$G$1,0))</f>
        <v>1</v>
      </c>
      <c r="L579" s="6">
        <f>INDEX(products!$A$1:$G$49,MATCH(orders!$D579,products!$A$1:$A$49,0),MATCH(orders!L$1,products!$A$1:$G$1,0))</f>
        <v>14.55</v>
      </c>
      <c r="M579" s="6">
        <f>L579*E579</f>
        <v>58.2</v>
      </c>
      <c r="N579" t="str" cm="1">
        <f t="array" ref="N579">_xlfn.IFS( I579= "Rob", "Robusta", I579="Exc","Excelsa",I579="Ara","Arabica",I579="Lib", "Liberica")</f>
        <v>Liberica</v>
      </c>
      <c r="O579" t="str" cm="1">
        <f t="array" ref="O579">_xlfn.IFS(J579="M", "Medium",J579="L","Light",J579="D","Dark")</f>
        <v>Medium</v>
      </c>
    </row>
    <row r="580" spans="1:15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_xlfn.XLOOKUP(C580,customers!$A$2:$A$1001,customers!$B$2:$B$1001,,0)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8">
        <f>INDEX(products!$A$1:$G$49,MATCH(orders!$D580,products!$A$1:$A$49,0),MATCH(orders!K$1,products!$A$1:$G$1,0))</f>
        <v>0.2</v>
      </c>
      <c r="L580" s="6">
        <f>INDEX(products!$A$1:$G$49,MATCH(orders!$D580,products!$A$1:$A$49,0),MATCH(orders!L$1,products!$A$1:$G$1,0))</f>
        <v>4.4550000000000001</v>
      </c>
      <c r="M580" s="6">
        <f>L580*E580</f>
        <v>13.365</v>
      </c>
      <c r="N580" t="str" cm="1">
        <f t="array" ref="N580">_xlfn.IFS( I580= "Rob", "Robusta", I580="Exc","Excelsa",I580="Ara","Arabica",I580="Lib", "Liberica")</f>
        <v>Excelsa</v>
      </c>
      <c r="O580" t="str" cm="1">
        <f t="array" ref="O580">_xlfn.IFS(J580="M", "Medium",J580="L","Light",J580="D","Dark")</f>
        <v>Light</v>
      </c>
    </row>
    <row r="581" spans="1:15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_xlfn.XLOOKUP(C581,customers!$A$2:$A$1001,customers!$B$2:$B$1001,,0)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8">
        <f>INDEX(products!$A$1:$G$49,MATCH(orders!$D581,products!$A$1:$A$49,0),MATCH(orders!K$1,products!$A$1:$G$1,0))</f>
        <v>0.5</v>
      </c>
      <c r="L581" s="6">
        <f>INDEX(products!$A$1:$G$49,MATCH(orders!$D581,products!$A$1:$A$49,0),MATCH(orders!L$1,products!$A$1:$G$1,0))</f>
        <v>6.75</v>
      </c>
      <c r="M581" s="6">
        <f>L581*E581</f>
        <v>33.75</v>
      </c>
      <c r="N581" t="str" cm="1">
        <f t="array" ref="N581">_xlfn.IFS( I581= "Rob", "Robusta", I581="Exc","Excelsa",I581="Ara","Arabica",I581="Lib", "Liberica")</f>
        <v>Arabica</v>
      </c>
      <c r="O581" t="str" cm="1">
        <f t="array" ref="O581">_xlfn.IFS(J581="M", "Medium",J581="L","Light",J581="D","Dark")</f>
        <v>Medium</v>
      </c>
    </row>
    <row r="582" spans="1:15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_xlfn.XLOOKUP(C582,customers!$A$2:$A$1001,customers!$B$2:$B$1001,,0)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8">
        <f>INDEX(products!$A$1:$G$49,MATCH(orders!$D582,products!$A$1:$A$49,0),MATCH(orders!K$1,products!$A$1:$G$1,0))</f>
        <v>1</v>
      </c>
      <c r="L582" s="6">
        <f>INDEX(products!$A$1:$G$49,MATCH(orders!$D582,products!$A$1:$A$49,0),MATCH(orders!L$1,products!$A$1:$G$1,0))</f>
        <v>14.85</v>
      </c>
      <c r="M582" s="6">
        <f>L582*E582</f>
        <v>44.55</v>
      </c>
      <c r="N582" t="str" cm="1">
        <f t="array" ref="N582">_xlfn.IFS( I582= "Rob", "Robusta", I582="Exc","Excelsa",I582="Ara","Arabica",I582="Lib", "Liberica")</f>
        <v>Excelsa</v>
      </c>
      <c r="O582" t="str" cm="1">
        <f t="array" ref="O582">_xlfn.IFS(J582="M", "Medium",J582="L","Light",J582="D","Dark")</f>
        <v>Light</v>
      </c>
    </row>
    <row r="583" spans="1:15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_xlfn.XLOOKUP(C583,customers!$A$2:$A$1001,customers!$B$2:$B$1001,,0)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8">
        <f>INDEX(products!$A$1:$G$49,MATCH(orders!$D583,products!$A$1:$A$49,0),MATCH(orders!K$1,products!$A$1:$G$1,0))</f>
        <v>0.5</v>
      </c>
      <c r="L583" s="6">
        <f>INDEX(products!$A$1:$G$49,MATCH(orders!$D583,products!$A$1:$A$49,0),MATCH(orders!L$1,products!$A$1:$G$1,0))</f>
        <v>8.91</v>
      </c>
      <c r="M583" s="6">
        <f>L583*E583</f>
        <v>44.55</v>
      </c>
      <c r="N583" t="str" cm="1">
        <f t="array" ref="N583">_xlfn.IFS( I583= "Rob", "Robusta", I583="Exc","Excelsa",I583="Ara","Arabica",I583="Lib", "Liberica")</f>
        <v>Excelsa</v>
      </c>
      <c r="O583" t="str" cm="1">
        <f t="array" ref="O583">_xlfn.IFS(J583="M", "Medium",J583="L","Light",J583="D","Dark")</f>
        <v>Light</v>
      </c>
    </row>
    <row r="584" spans="1:15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_xlfn.XLOOKUP(C584,customers!$A$2:$A$1001,customers!$B$2:$B$1001,,0)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8">
        <f>INDEX(products!$A$1:$G$49,MATCH(orders!$D584,products!$A$1:$A$49,0),MATCH(orders!K$1,products!$A$1:$G$1,0))</f>
        <v>1</v>
      </c>
      <c r="L584" s="6">
        <f>INDEX(products!$A$1:$G$49,MATCH(orders!$D584,products!$A$1:$A$49,0),MATCH(orders!L$1,products!$A$1:$G$1,0))</f>
        <v>12.15</v>
      </c>
      <c r="M584" s="6">
        <f>L584*E584</f>
        <v>60.75</v>
      </c>
      <c r="N584" t="str" cm="1">
        <f t="array" ref="N584">_xlfn.IFS( I584= "Rob", "Robusta", I584="Exc","Excelsa",I584="Ara","Arabica",I584="Lib", "Liberica")</f>
        <v>Excelsa</v>
      </c>
      <c r="O584" t="str" cm="1">
        <f t="array" ref="O584">_xlfn.IFS(J584="M", "Medium",J584="L","Light",J584="D","Dark")</f>
        <v>Dark</v>
      </c>
    </row>
    <row r="585" spans="1:15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_xlfn.XLOOKUP(C585,customers!$A$2:$A$1001,customers!$B$2:$B$1001,,0)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8">
        <f>INDEX(products!$A$1:$G$49,MATCH(orders!$D585,products!$A$1:$A$49,0),MATCH(orders!K$1,products!$A$1:$G$1,0))</f>
        <v>0.2</v>
      </c>
      <c r="L585" s="6">
        <f>INDEX(products!$A$1:$G$49,MATCH(orders!$D585,products!$A$1:$A$49,0),MATCH(orders!L$1,products!$A$1:$G$1,0))</f>
        <v>3.5849999999999995</v>
      </c>
      <c r="M585" s="6">
        <f>L585*E585</f>
        <v>3.5849999999999995</v>
      </c>
      <c r="N585" t="str" cm="1">
        <f t="array" ref="N585">_xlfn.IFS( I585= "Rob", "Robusta", I585="Exc","Excelsa",I585="Ara","Arabica",I585="Lib", "Liberica")</f>
        <v>Robusta</v>
      </c>
      <c r="O585" t="str" cm="1">
        <f t="array" ref="O585">_xlfn.IFS(J585="M", "Medium",J585="L","Light",J585="D","Dark")</f>
        <v>Light</v>
      </c>
    </row>
    <row r="586" spans="1:15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_xlfn.XLOOKUP(C586,customers!$A$2:$A$1001,customers!$B$2:$B$1001,,0)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8">
        <f>INDEX(products!$A$1:$G$49,MATCH(orders!$D586,products!$A$1:$A$49,0),MATCH(orders!K$1,products!$A$1:$G$1,0))</f>
        <v>0.2</v>
      </c>
      <c r="L586" s="6">
        <f>INDEX(products!$A$1:$G$49,MATCH(orders!$D586,products!$A$1:$A$49,0),MATCH(orders!L$1,products!$A$1:$G$1,0))</f>
        <v>3.5849999999999995</v>
      </c>
      <c r="M586" s="6">
        <f>L586*E586</f>
        <v>21.509999999999998</v>
      </c>
      <c r="N586" t="str" cm="1">
        <f t="array" ref="N586">_xlfn.IFS( I586= "Rob", "Robusta", I586="Exc","Excelsa",I586="Ara","Arabica",I586="Lib", "Liberica")</f>
        <v>Robusta</v>
      </c>
      <c r="O586" t="str" cm="1">
        <f t="array" ref="O586">_xlfn.IFS(J586="M", "Medium",J586="L","Light",J586="D","Dark")</f>
        <v>Light</v>
      </c>
    </row>
    <row r="587" spans="1:15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_xlfn.XLOOKUP(C587,customers!$A$2:$A$1001,customers!$B$2:$B$1001,,0)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8">
        <f>INDEX(products!$A$1:$G$49,MATCH(orders!$D587,products!$A$1:$A$49,0),MATCH(orders!K$1,products!$A$1:$G$1,0))</f>
        <v>0.5</v>
      </c>
      <c r="L587" s="6">
        <f>INDEX(products!$A$1:$G$49,MATCH(orders!$D587,products!$A$1:$A$49,0),MATCH(orders!L$1,products!$A$1:$G$1,0))</f>
        <v>8.25</v>
      </c>
      <c r="M587" s="6">
        <f>L587*E587</f>
        <v>16.5</v>
      </c>
      <c r="N587" t="str" cm="1">
        <f t="array" ref="N587">_xlfn.IFS( I587= "Rob", "Robusta", I587="Exc","Excelsa",I587="Ara","Arabica",I587="Lib", "Liberica")</f>
        <v>Excelsa</v>
      </c>
      <c r="O587" t="str" cm="1">
        <f t="array" ref="O587">_xlfn.IFS(J587="M", "Medium",J587="L","Light",J587="D","Dark")</f>
        <v>Medium</v>
      </c>
    </row>
    <row r="588" spans="1:15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_xlfn.XLOOKUP(C588,customers!$A$2:$A$1001,customers!$B$2:$B$1001,,0)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8">
        <f>INDEX(products!$A$1:$G$49,MATCH(orders!$D588,products!$A$1:$A$49,0),MATCH(orders!K$1,products!$A$1:$G$1,0))</f>
        <v>2.5</v>
      </c>
      <c r="L588" s="6">
        <f>INDEX(products!$A$1:$G$49,MATCH(orders!$D588,products!$A$1:$A$49,0),MATCH(orders!L$1,products!$A$1:$G$1,0))</f>
        <v>27.484999999999996</v>
      </c>
      <c r="M588" s="6">
        <f>L588*E588</f>
        <v>82.454999999999984</v>
      </c>
      <c r="N588" t="str" cm="1">
        <f t="array" ref="N588">_xlfn.IFS( I588= "Rob", "Robusta", I588="Exc","Excelsa",I588="Ara","Arabica",I588="Lib", "Liberica")</f>
        <v>Robusta</v>
      </c>
      <c r="O588" t="str" cm="1">
        <f t="array" ref="O588">_xlfn.IFS(J588="M", "Medium",J588="L","Light",J588="D","Dark")</f>
        <v>Light</v>
      </c>
    </row>
    <row r="589" spans="1:15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_xlfn.XLOOKUP(C589,customers!$A$2:$A$1001,customers!$B$2:$B$1001,,0)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8">
        <f>INDEX(products!$A$1:$G$49,MATCH(orders!$D589,products!$A$1:$A$49,0),MATCH(orders!K$1,products!$A$1:$G$1,0))</f>
        <v>0.5</v>
      </c>
      <c r="L589" s="6">
        <f>INDEX(products!$A$1:$G$49,MATCH(orders!$D589,products!$A$1:$A$49,0),MATCH(orders!L$1,products!$A$1:$G$1,0))</f>
        <v>7.77</v>
      </c>
      <c r="M589" s="6">
        <f>L589*E589</f>
        <v>7.77</v>
      </c>
      <c r="N589" t="str" cm="1">
        <f t="array" ref="N589">_xlfn.IFS( I589= "Rob", "Robusta", I589="Exc","Excelsa",I589="Ara","Arabica",I589="Lib", "Liberica")</f>
        <v>Liberica</v>
      </c>
      <c r="O589" t="str" cm="1">
        <f t="array" ref="O589">_xlfn.IFS(J589="M", "Medium",J589="L","Light",J589="D","Dark")</f>
        <v>Dark</v>
      </c>
    </row>
    <row r="590" spans="1:15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_xlfn.XLOOKUP(C590,customers!$A$2:$A$1001,customers!$B$2:$B$1001,,0)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8">
        <f>INDEX(products!$A$1:$G$49,MATCH(orders!$D590,products!$A$1:$A$49,0),MATCH(orders!K$1,products!$A$1:$G$1,0))</f>
        <v>0.5</v>
      </c>
      <c r="L590" s="6">
        <f>INDEX(products!$A$1:$G$49,MATCH(orders!$D590,products!$A$1:$A$49,0),MATCH(orders!L$1,products!$A$1:$G$1,0))</f>
        <v>5.97</v>
      </c>
      <c r="M590" s="6">
        <f>L590*E590</f>
        <v>11.94</v>
      </c>
      <c r="N590" t="str" cm="1">
        <f t="array" ref="N590">_xlfn.IFS( I590= "Rob", "Robusta", I590="Exc","Excelsa",I590="Ara","Arabica",I590="Lib", "Liberica")</f>
        <v>Robusta</v>
      </c>
      <c r="O590" t="str" cm="1">
        <f t="array" ref="O590">_xlfn.IFS(J590="M", "Medium",J590="L","Light",J590="D","Dark")</f>
        <v>Medium</v>
      </c>
    </row>
    <row r="591" spans="1:15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_xlfn.XLOOKUP(C591,customers!$A$2:$A$1001,customers!$B$2:$B$1001,,0)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8">
        <f>INDEX(products!$A$1:$G$49,MATCH(orders!$D591,products!$A$1:$A$49,0),MATCH(orders!K$1,products!$A$1:$G$1,0))</f>
        <v>2.5</v>
      </c>
      <c r="L591" s="6">
        <f>INDEX(products!$A$1:$G$49,MATCH(orders!$D591,products!$A$1:$A$49,0),MATCH(orders!L$1,products!$A$1:$G$1,0))</f>
        <v>34.154999999999994</v>
      </c>
      <c r="M591" s="6">
        <f>L591*E591</f>
        <v>204.92999999999995</v>
      </c>
      <c r="N591" t="str" cm="1">
        <f t="array" ref="N591">_xlfn.IFS( I591= "Rob", "Robusta", I591="Exc","Excelsa",I591="Ara","Arabica",I591="Lib", "Liberica")</f>
        <v>Excelsa</v>
      </c>
      <c r="O591" t="str" cm="1">
        <f t="array" ref="O591">_xlfn.IFS(J591="M", "Medium",J591="L","Light",J591="D","Dark")</f>
        <v>Light</v>
      </c>
    </row>
    <row r="592" spans="1:15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_xlfn.XLOOKUP(C592,customers!$A$2:$A$1001,customers!$B$2:$B$1001,,0)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8">
        <f>INDEX(products!$A$1:$G$49,MATCH(orders!$D592,products!$A$1:$A$49,0),MATCH(orders!K$1,products!$A$1:$G$1,0))</f>
        <v>2.5</v>
      </c>
      <c r="L592" s="6">
        <f>INDEX(products!$A$1:$G$49,MATCH(orders!$D592,products!$A$1:$A$49,0),MATCH(orders!L$1,products!$A$1:$G$1,0))</f>
        <v>31.624999999999996</v>
      </c>
      <c r="M592" s="6">
        <f>L592*E592</f>
        <v>63.249999999999993</v>
      </c>
      <c r="N592" t="str" cm="1">
        <f t="array" ref="N592">_xlfn.IFS( I592= "Rob", "Robusta", I592="Exc","Excelsa",I592="Ara","Arabica",I592="Lib", "Liberica")</f>
        <v>Excelsa</v>
      </c>
      <c r="O592" t="str" cm="1">
        <f t="array" ref="O592">_xlfn.IFS(J592="M", "Medium",J592="L","Light",J592="D","Dark")</f>
        <v>Medium</v>
      </c>
    </row>
    <row r="593" spans="1:15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_xlfn.XLOOKUP(C593,customers!$A$2:$A$1001,customers!$B$2:$B$1001,,0)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8">
        <f>INDEX(products!$A$1:$G$49,MATCH(orders!$D593,products!$A$1:$A$49,0),MATCH(orders!K$1,products!$A$1:$G$1,0))</f>
        <v>0.2</v>
      </c>
      <c r="L593" s="6">
        <f>INDEX(products!$A$1:$G$49,MATCH(orders!$D593,products!$A$1:$A$49,0),MATCH(orders!L$1,products!$A$1:$G$1,0))</f>
        <v>2.6849999999999996</v>
      </c>
      <c r="M593" s="6">
        <f>L593*E593</f>
        <v>8.0549999999999997</v>
      </c>
      <c r="N593" t="str" cm="1">
        <f t="array" ref="N593">_xlfn.IFS( I593= "Rob", "Robusta", I593="Exc","Excelsa",I593="Ara","Arabica",I593="Lib", "Liberica")</f>
        <v>Robusta</v>
      </c>
      <c r="O593" t="str" cm="1">
        <f t="array" ref="O593">_xlfn.IFS(J593="M", "Medium",J593="L","Light",J593="D","Dark")</f>
        <v>Dark</v>
      </c>
    </row>
    <row r="594" spans="1:15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_xlfn.XLOOKUP(C594,customers!$A$2:$A$1001,customers!$B$2:$B$1001,,0)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8">
        <f>INDEX(products!$A$1:$G$49,MATCH(orders!$D594,products!$A$1:$A$49,0),MATCH(orders!K$1,products!$A$1:$G$1,0))</f>
        <v>2.5</v>
      </c>
      <c r="L594" s="6">
        <f>INDEX(products!$A$1:$G$49,MATCH(orders!$D594,products!$A$1:$A$49,0),MATCH(orders!L$1,products!$A$1:$G$1,0))</f>
        <v>25.874999999999996</v>
      </c>
      <c r="M594" s="6">
        <f>L594*E594</f>
        <v>51.749999999999993</v>
      </c>
      <c r="N594" t="str" cm="1">
        <f t="array" ref="N594">_xlfn.IFS( I594= "Rob", "Robusta", I594="Exc","Excelsa",I594="Ara","Arabica",I594="Lib", "Liberica")</f>
        <v>Arabica</v>
      </c>
      <c r="O594" t="str" cm="1">
        <f t="array" ref="O594">_xlfn.IFS(J594="M", "Medium",J594="L","Light",J594="D","Dark")</f>
        <v>Medium</v>
      </c>
    </row>
    <row r="595" spans="1:15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_xlfn.XLOOKUP(C595,customers!$A$2:$A$1001,customers!$B$2:$B$1001,,0)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8">
        <f>INDEX(products!$A$1:$G$49,MATCH(orders!$D595,products!$A$1:$A$49,0),MATCH(orders!K$1,products!$A$1:$G$1,0))</f>
        <v>2.5</v>
      </c>
      <c r="L595" s="6">
        <f>INDEX(products!$A$1:$G$49,MATCH(orders!$D595,products!$A$1:$A$49,0),MATCH(orders!L$1,products!$A$1:$G$1,0))</f>
        <v>27.945</v>
      </c>
      <c r="M595" s="6">
        <f>L595*E595</f>
        <v>27.945</v>
      </c>
      <c r="N595" t="str" cm="1">
        <f t="array" ref="N595">_xlfn.IFS( I595= "Rob", "Robusta", I595="Exc","Excelsa",I595="Ara","Arabica",I595="Lib", "Liberica")</f>
        <v>Excelsa</v>
      </c>
      <c r="O595" t="str" cm="1">
        <f t="array" ref="O595">_xlfn.IFS(J595="M", "Medium",J595="L","Light",J595="D","Dark")</f>
        <v>Dark</v>
      </c>
    </row>
    <row r="596" spans="1:15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_xlfn.XLOOKUP(C596,customers!$A$2:$A$1001,customers!$B$2:$B$1001,,0)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8">
        <f>INDEX(products!$A$1:$G$49,MATCH(orders!$D596,products!$A$1:$A$49,0),MATCH(orders!K$1,products!$A$1:$G$1,0))</f>
        <v>2.5</v>
      </c>
      <c r="L596" s="6">
        <f>INDEX(products!$A$1:$G$49,MATCH(orders!$D596,products!$A$1:$A$49,0),MATCH(orders!L$1,products!$A$1:$G$1,0))</f>
        <v>29.784999999999997</v>
      </c>
      <c r="M596" s="6">
        <f>L596*E596</f>
        <v>59.569999999999993</v>
      </c>
      <c r="N596" t="str" cm="1">
        <f t="array" ref="N596">_xlfn.IFS( I596= "Rob", "Robusta", I596="Exc","Excelsa",I596="Ara","Arabica",I596="Lib", "Liberica")</f>
        <v>Arabica</v>
      </c>
      <c r="O596" t="str" cm="1">
        <f t="array" ref="O596">_xlfn.IFS(J596="M", "Medium",J596="L","Light",J596="D","Dark")</f>
        <v>Light</v>
      </c>
    </row>
    <row r="597" spans="1:15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_xlfn.XLOOKUP(C597,customers!$A$2:$A$1001,customers!$B$2:$B$1001,,0)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8">
        <f>INDEX(products!$A$1:$G$49,MATCH(orders!$D597,products!$A$1:$A$49,0),MATCH(orders!K$1,products!$A$1:$G$1,0))</f>
        <v>1</v>
      </c>
      <c r="L597" s="6">
        <f>INDEX(products!$A$1:$G$49,MATCH(orders!$D597,products!$A$1:$A$49,0),MATCH(orders!L$1,products!$A$1:$G$1,0))</f>
        <v>14.85</v>
      </c>
      <c r="M597" s="6">
        <f>L597*E597</f>
        <v>14.85</v>
      </c>
      <c r="N597" t="str" cm="1">
        <f t="array" ref="N597">_xlfn.IFS( I597= "Rob", "Robusta", I597="Exc","Excelsa",I597="Ara","Arabica",I597="Lib", "Liberica")</f>
        <v>Excelsa</v>
      </c>
      <c r="O597" t="str" cm="1">
        <f t="array" ref="O597">_xlfn.IFS(J597="M", "Medium",J597="L","Light",J597="D","Dark")</f>
        <v>Light</v>
      </c>
    </row>
    <row r="598" spans="1:15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_xlfn.XLOOKUP(C598,customers!$A$2:$A$1001,customers!$B$2:$B$1001,,0)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8">
        <f>INDEX(products!$A$1:$G$49,MATCH(orders!$D598,products!$A$1:$A$49,0),MATCH(orders!K$1,products!$A$1:$G$1,0))</f>
        <v>0.5</v>
      </c>
      <c r="L598" s="6">
        <f>INDEX(products!$A$1:$G$49,MATCH(orders!$D598,products!$A$1:$A$49,0),MATCH(orders!L$1,products!$A$1:$G$1,0))</f>
        <v>6.75</v>
      </c>
      <c r="M598" s="6">
        <f>L598*E598</f>
        <v>33.75</v>
      </c>
      <c r="N598" t="str" cm="1">
        <f t="array" ref="N598">_xlfn.IFS( I598= "Rob", "Robusta", I598="Exc","Excelsa",I598="Ara","Arabica",I598="Lib", "Liberica")</f>
        <v>Arabica</v>
      </c>
      <c r="O598" t="str" cm="1">
        <f t="array" ref="O598">_xlfn.IFS(J598="M", "Medium",J598="L","Light",J598="D","Dark")</f>
        <v>Medium</v>
      </c>
    </row>
    <row r="599" spans="1:15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_xlfn.XLOOKUP(C599,customers!$A$2:$A$1001,customers!$B$2:$B$1001,,0)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8">
        <f>INDEX(products!$A$1:$G$49,MATCH(orders!$D599,products!$A$1:$A$49,0),MATCH(orders!K$1,products!$A$1:$G$1,0))</f>
        <v>2.5</v>
      </c>
      <c r="L599" s="6">
        <f>INDEX(products!$A$1:$G$49,MATCH(orders!$D599,products!$A$1:$A$49,0),MATCH(orders!L$1,products!$A$1:$G$1,0))</f>
        <v>36.454999999999998</v>
      </c>
      <c r="M599" s="6">
        <f>L599*E599</f>
        <v>145.82</v>
      </c>
      <c r="N599" t="str" cm="1">
        <f t="array" ref="N599">_xlfn.IFS( I599= "Rob", "Robusta", I599="Exc","Excelsa",I599="Ara","Arabica",I599="Lib", "Liberica")</f>
        <v>Liberica</v>
      </c>
      <c r="O599" t="str" cm="1">
        <f t="array" ref="O599">_xlfn.IFS(J599="M", "Medium",J599="L","Light",J599="D","Dark")</f>
        <v>Light</v>
      </c>
    </row>
    <row r="600" spans="1:15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_xlfn.XLOOKUP(C600,customers!$A$2:$A$1001,customers!$B$2:$B$1001,,0)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8">
        <f>INDEX(products!$A$1:$G$49,MATCH(orders!$D600,products!$A$1:$A$49,0),MATCH(orders!K$1,products!$A$1:$G$1,0))</f>
        <v>0.2</v>
      </c>
      <c r="L600" s="6">
        <f>INDEX(products!$A$1:$G$49,MATCH(orders!$D600,products!$A$1:$A$49,0),MATCH(orders!L$1,products!$A$1:$G$1,0))</f>
        <v>2.9849999999999999</v>
      </c>
      <c r="M600" s="6">
        <f>L600*E600</f>
        <v>11.94</v>
      </c>
      <c r="N600" t="str" cm="1">
        <f t="array" ref="N600">_xlfn.IFS( I600= "Rob", "Robusta", I600="Exc","Excelsa",I600="Ara","Arabica",I600="Lib", "Liberica")</f>
        <v>Robusta</v>
      </c>
      <c r="O600" t="str" cm="1">
        <f t="array" ref="O600">_xlfn.IFS(J600="M", "Medium",J600="L","Light",J600="D","Dark")</f>
        <v>Medium</v>
      </c>
    </row>
    <row r="601" spans="1:15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_xlfn.XLOOKUP(C601,customers!$A$2:$A$1001,customers!$B$2:$B$1001,,0)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8">
        <f>INDEX(products!$A$1:$G$49,MATCH(orders!$D601,products!$A$1:$A$49,0),MATCH(orders!K$1,products!$A$1:$G$1,0))</f>
        <v>0.2</v>
      </c>
      <c r="L601" s="6">
        <f>INDEX(products!$A$1:$G$49,MATCH(orders!$D601,products!$A$1:$A$49,0),MATCH(orders!L$1,products!$A$1:$G$1,0))</f>
        <v>2.9849999999999999</v>
      </c>
      <c r="M601" s="6">
        <f>L601*E601</f>
        <v>11.94</v>
      </c>
      <c r="N601" t="str" cm="1">
        <f t="array" ref="N601">_xlfn.IFS( I601= "Rob", "Robusta", I601="Exc","Excelsa",I601="Ara","Arabica",I601="Lib", "Liberica")</f>
        <v>Arabica</v>
      </c>
      <c r="O601" t="str" cm="1">
        <f t="array" ref="O601">_xlfn.IFS(J601="M", "Medium",J601="L","Light",J601="D","Dark")</f>
        <v>Dark</v>
      </c>
    </row>
    <row r="602" spans="1:15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_xlfn.XLOOKUP(C602,customers!$A$2:$A$1001,customers!$B$2:$B$1001,,0)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8">
        <f>INDEX(products!$A$1:$G$49,MATCH(orders!$D602,products!$A$1:$A$49,0),MATCH(orders!K$1,products!$A$1:$G$1,0))</f>
        <v>0.5</v>
      </c>
      <c r="L602" s="6">
        <f>INDEX(products!$A$1:$G$49,MATCH(orders!$D602,products!$A$1:$A$49,0),MATCH(orders!L$1,products!$A$1:$G$1,0))</f>
        <v>7.77</v>
      </c>
      <c r="M602" s="6">
        <f>L602*E602</f>
        <v>7.77</v>
      </c>
      <c r="N602" t="str" cm="1">
        <f t="array" ref="N602">_xlfn.IFS( I602= "Rob", "Robusta", I602="Exc","Excelsa",I602="Ara","Arabica",I602="Lib", "Liberica")</f>
        <v>Liberica</v>
      </c>
      <c r="O602" t="str" cm="1">
        <f t="array" ref="O602">_xlfn.IFS(J602="M", "Medium",J602="L","Light",J602="D","Dark")</f>
        <v>Dark</v>
      </c>
    </row>
    <row r="603" spans="1:15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_xlfn.XLOOKUP(C603,customers!$A$2:$A$1001,customers!$B$2:$B$1001,,0)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8">
        <f>INDEX(products!$A$1:$G$49,MATCH(orders!$D603,products!$A$1:$A$49,0),MATCH(orders!K$1,products!$A$1:$G$1,0))</f>
        <v>2.5</v>
      </c>
      <c r="L603" s="6">
        <f>INDEX(products!$A$1:$G$49,MATCH(orders!$D603,products!$A$1:$A$49,0),MATCH(orders!L$1,products!$A$1:$G$1,0))</f>
        <v>27.484999999999996</v>
      </c>
      <c r="M603" s="6">
        <f>L603*E603</f>
        <v>109.93999999999998</v>
      </c>
      <c r="N603" t="str" cm="1">
        <f t="array" ref="N603">_xlfn.IFS( I603= "Rob", "Robusta", I603="Exc","Excelsa",I603="Ara","Arabica",I603="Lib", "Liberica")</f>
        <v>Robusta</v>
      </c>
      <c r="O603" t="str" cm="1">
        <f t="array" ref="O603">_xlfn.IFS(J603="M", "Medium",J603="L","Light",J603="D","Dark")</f>
        <v>Light</v>
      </c>
    </row>
    <row r="604" spans="1:15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_xlfn.XLOOKUP(C604,customers!$A$2:$A$1001,customers!$B$2:$B$1001,,0)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8">
        <f>INDEX(products!$A$1:$G$49,MATCH(orders!$D604,products!$A$1:$A$49,0),MATCH(orders!K$1,products!$A$1:$G$1,0))</f>
        <v>0.2</v>
      </c>
      <c r="L604" s="6">
        <f>INDEX(products!$A$1:$G$49,MATCH(orders!$D604,products!$A$1:$A$49,0),MATCH(orders!L$1,products!$A$1:$G$1,0))</f>
        <v>4.4550000000000001</v>
      </c>
      <c r="M604" s="6">
        <f>L604*E604</f>
        <v>22.274999999999999</v>
      </c>
      <c r="N604" t="str" cm="1">
        <f t="array" ref="N604">_xlfn.IFS( I604= "Rob", "Robusta", I604="Exc","Excelsa",I604="Ara","Arabica",I604="Lib", "Liberica")</f>
        <v>Excelsa</v>
      </c>
      <c r="O604" t="str" cm="1">
        <f t="array" ref="O604">_xlfn.IFS(J604="M", "Medium",J604="L","Light",J604="D","Dark")</f>
        <v>Light</v>
      </c>
    </row>
    <row r="605" spans="1:15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_xlfn.XLOOKUP(C605,customers!$A$2:$A$1001,customers!$B$2:$B$1001,,0)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8">
        <f>INDEX(products!$A$1:$G$49,MATCH(orders!$D605,products!$A$1:$A$49,0),MATCH(orders!K$1,products!$A$1:$G$1,0))</f>
        <v>0.2</v>
      </c>
      <c r="L605" s="6">
        <f>INDEX(products!$A$1:$G$49,MATCH(orders!$D605,products!$A$1:$A$49,0),MATCH(orders!L$1,products!$A$1:$G$1,0))</f>
        <v>2.9849999999999999</v>
      </c>
      <c r="M605" s="6">
        <f>L605*E605</f>
        <v>8.9550000000000001</v>
      </c>
      <c r="N605" t="str" cm="1">
        <f t="array" ref="N605">_xlfn.IFS( I605= "Rob", "Robusta", I605="Exc","Excelsa",I605="Ara","Arabica",I605="Lib", "Liberica")</f>
        <v>Robusta</v>
      </c>
      <c r="O605" t="str" cm="1">
        <f t="array" ref="O605">_xlfn.IFS(J605="M", "Medium",J605="L","Light",J605="D","Dark")</f>
        <v>Medium</v>
      </c>
    </row>
    <row r="606" spans="1:15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_xlfn.XLOOKUP(C606,customers!$A$2:$A$1001,customers!$B$2:$B$1001,,0)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8">
        <f>INDEX(products!$A$1:$G$49,MATCH(orders!$D606,products!$A$1:$A$49,0),MATCH(orders!K$1,products!$A$1:$G$1,0))</f>
        <v>2.5</v>
      </c>
      <c r="L606" s="6">
        <f>INDEX(products!$A$1:$G$49,MATCH(orders!$D606,products!$A$1:$A$49,0),MATCH(orders!L$1,products!$A$1:$G$1,0))</f>
        <v>29.784999999999997</v>
      </c>
      <c r="M606" s="6">
        <f>L606*E606</f>
        <v>119.13999999999999</v>
      </c>
      <c r="N606" t="str" cm="1">
        <f t="array" ref="N606">_xlfn.IFS( I606= "Rob", "Robusta", I606="Exc","Excelsa",I606="Ara","Arabica",I606="Lib", "Liberica")</f>
        <v>Liberica</v>
      </c>
      <c r="O606" t="str" cm="1">
        <f t="array" ref="O606">_xlfn.IFS(J606="M", "Medium",J606="L","Light",J606="D","Dark")</f>
        <v>Dark</v>
      </c>
    </row>
    <row r="607" spans="1:15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_xlfn.XLOOKUP(C607,customers!$A$2:$A$1001,customers!$B$2:$B$1001,,0)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8">
        <f>INDEX(products!$A$1:$G$49,MATCH(orders!$D607,products!$A$1:$A$49,0),MATCH(orders!K$1,products!$A$1:$G$1,0))</f>
        <v>2.5</v>
      </c>
      <c r="L607" s="6">
        <f>INDEX(products!$A$1:$G$49,MATCH(orders!$D607,products!$A$1:$A$49,0),MATCH(orders!L$1,products!$A$1:$G$1,0))</f>
        <v>29.784999999999997</v>
      </c>
      <c r="M607" s="6">
        <f>L607*E607</f>
        <v>148.92499999999998</v>
      </c>
      <c r="N607" t="str" cm="1">
        <f t="array" ref="N607">_xlfn.IFS( I607= "Rob", "Robusta", I607="Exc","Excelsa",I607="Ara","Arabica",I607="Lib", "Liberica")</f>
        <v>Arabica</v>
      </c>
      <c r="O607" t="str" cm="1">
        <f t="array" ref="O607">_xlfn.IFS(J607="M", "Medium",J607="L","Light",J607="D","Dark")</f>
        <v>Light</v>
      </c>
    </row>
    <row r="608" spans="1:15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_xlfn.XLOOKUP(C608,customers!$A$2:$A$1001,customers!$B$2:$B$1001,,0)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8">
        <f>INDEX(products!$A$1:$G$49,MATCH(orders!$D608,products!$A$1:$A$49,0),MATCH(orders!K$1,products!$A$1:$G$1,0))</f>
        <v>2.5</v>
      </c>
      <c r="L608" s="6">
        <f>INDEX(products!$A$1:$G$49,MATCH(orders!$D608,products!$A$1:$A$49,0),MATCH(orders!L$1,products!$A$1:$G$1,0))</f>
        <v>36.454999999999998</v>
      </c>
      <c r="M608" s="6">
        <f>L608*E608</f>
        <v>109.36499999999999</v>
      </c>
      <c r="N608" t="str" cm="1">
        <f t="array" ref="N608">_xlfn.IFS( I608= "Rob", "Robusta", I608="Exc","Excelsa",I608="Ara","Arabica",I608="Lib", "Liberica")</f>
        <v>Liberica</v>
      </c>
      <c r="O608" t="str" cm="1">
        <f t="array" ref="O608">_xlfn.IFS(J608="M", "Medium",J608="L","Light",J608="D","Dark")</f>
        <v>Light</v>
      </c>
    </row>
    <row r="609" spans="1:15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_xlfn.XLOOKUP(C609,customers!$A$2:$A$1001,customers!$B$2:$B$1001,,0)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8">
        <f>INDEX(products!$A$1:$G$49,MATCH(orders!$D609,products!$A$1:$A$49,0),MATCH(orders!K$1,products!$A$1:$G$1,0))</f>
        <v>0.2</v>
      </c>
      <c r="L609" s="6">
        <f>INDEX(products!$A$1:$G$49,MATCH(orders!$D609,products!$A$1:$A$49,0),MATCH(orders!L$1,products!$A$1:$G$1,0))</f>
        <v>3.645</v>
      </c>
      <c r="M609" s="6">
        <f>L609*E609</f>
        <v>3.645</v>
      </c>
      <c r="N609" t="str" cm="1">
        <f t="array" ref="N609">_xlfn.IFS( I609= "Rob", "Robusta", I609="Exc","Excelsa",I609="Ara","Arabica",I609="Lib", "Liberica")</f>
        <v>Excelsa</v>
      </c>
      <c r="O609" t="str" cm="1">
        <f t="array" ref="O609">_xlfn.IFS(J609="M", "Medium",J609="L","Light",J609="D","Dark")</f>
        <v>Dark</v>
      </c>
    </row>
    <row r="610" spans="1:15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_xlfn.XLOOKUP(C610,customers!$A$2:$A$1001,customers!$B$2:$B$1001,,0)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8">
        <f>INDEX(products!$A$1:$G$49,MATCH(orders!$D610,products!$A$1:$A$49,0),MATCH(orders!K$1,products!$A$1:$G$1,0))</f>
        <v>2.5</v>
      </c>
      <c r="L610" s="6">
        <f>INDEX(products!$A$1:$G$49,MATCH(orders!$D610,products!$A$1:$A$49,0),MATCH(orders!L$1,products!$A$1:$G$1,0))</f>
        <v>27.945</v>
      </c>
      <c r="M610" s="6">
        <f>L610*E610</f>
        <v>55.89</v>
      </c>
      <c r="N610" t="str" cm="1">
        <f t="array" ref="N610">_xlfn.IFS( I610= "Rob", "Robusta", I610="Exc","Excelsa",I610="Ara","Arabica",I610="Lib", "Liberica")</f>
        <v>Excelsa</v>
      </c>
      <c r="O610" t="str" cm="1">
        <f t="array" ref="O610">_xlfn.IFS(J610="M", "Medium",J610="L","Light",J610="D","Dark")</f>
        <v>Dark</v>
      </c>
    </row>
    <row r="611" spans="1:15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_xlfn.XLOOKUP(C611,customers!$A$2:$A$1001,customers!$B$2:$B$1001,,0)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8">
        <f>INDEX(products!$A$1:$G$49,MATCH(orders!$D611,products!$A$1:$A$49,0),MATCH(orders!K$1,products!$A$1:$G$1,0))</f>
        <v>0.2</v>
      </c>
      <c r="L611" s="6">
        <f>INDEX(products!$A$1:$G$49,MATCH(orders!$D611,products!$A$1:$A$49,0),MATCH(orders!L$1,products!$A$1:$G$1,0))</f>
        <v>4.3650000000000002</v>
      </c>
      <c r="M611" s="6">
        <f>L611*E611</f>
        <v>26.19</v>
      </c>
      <c r="N611" t="str" cm="1">
        <f t="array" ref="N611">_xlfn.IFS( I611= "Rob", "Robusta", I611="Exc","Excelsa",I611="Ara","Arabica",I611="Lib", "Liberica")</f>
        <v>Liberica</v>
      </c>
      <c r="O611" t="str" cm="1">
        <f t="array" ref="O611">_xlfn.IFS(J611="M", "Medium",J611="L","Light",J611="D","Dark")</f>
        <v>Medium</v>
      </c>
    </row>
    <row r="612" spans="1:15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_xlfn.XLOOKUP(C612,customers!$A$2:$A$1001,customers!$B$2:$B$1001,,0)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8">
        <f>INDEX(products!$A$1:$G$49,MATCH(orders!$D612,products!$A$1:$A$49,0),MATCH(orders!K$1,products!$A$1:$G$1,0))</f>
        <v>1</v>
      </c>
      <c r="L612" s="6">
        <f>INDEX(products!$A$1:$G$49,MATCH(orders!$D612,products!$A$1:$A$49,0),MATCH(orders!L$1,products!$A$1:$G$1,0))</f>
        <v>9.9499999999999993</v>
      </c>
      <c r="M612" s="6">
        <f>L612*E612</f>
        <v>39.799999999999997</v>
      </c>
      <c r="N612" t="str" cm="1">
        <f t="array" ref="N612">_xlfn.IFS( I612= "Rob", "Robusta", I612="Exc","Excelsa",I612="Ara","Arabica",I612="Lib", "Liberica")</f>
        <v>Robusta</v>
      </c>
      <c r="O612" t="str" cm="1">
        <f t="array" ref="O612">_xlfn.IFS(J612="M", "Medium",J612="L","Light",J612="D","Dark")</f>
        <v>Medium</v>
      </c>
    </row>
    <row r="613" spans="1:15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_xlfn.XLOOKUP(C613,customers!$A$2:$A$1001,customers!$B$2:$B$1001,,0)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8">
        <f>INDEX(products!$A$1:$G$49,MATCH(orders!$D613,products!$A$1:$A$49,0),MATCH(orders!K$1,products!$A$1:$G$1,0))</f>
        <v>2.5</v>
      </c>
      <c r="L613" s="6">
        <f>INDEX(products!$A$1:$G$49,MATCH(orders!$D613,products!$A$1:$A$49,0),MATCH(orders!L$1,products!$A$1:$G$1,0))</f>
        <v>34.154999999999994</v>
      </c>
      <c r="M613" s="6">
        <f>L613*E613</f>
        <v>68.309999999999988</v>
      </c>
      <c r="N613" t="str" cm="1">
        <f t="array" ref="N613">_xlfn.IFS( I613= "Rob", "Robusta", I613="Exc","Excelsa",I613="Ara","Arabica",I613="Lib", "Liberica")</f>
        <v>Excelsa</v>
      </c>
      <c r="O613" t="str" cm="1">
        <f t="array" ref="O613">_xlfn.IFS(J613="M", "Medium",J613="L","Light",J613="D","Dark")</f>
        <v>Light</v>
      </c>
    </row>
    <row r="614" spans="1:15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_xlfn.XLOOKUP(C614,customers!$A$2:$A$1001,customers!$B$2:$B$1001,,0)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8">
        <f>INDEX(products!$A$1:$G$49,MATCH(orders!$D614,products!$A$1:$A$49,0),MATCH(orders!K$1,products!$A$1:$G$1,0))</f>
        <v>0.2</v>
      </c>
      <c r="L614" s="6">
        <f>INDEX(products!$A$1:$G$49,MATCH(orders!$D614,products!$A$1:$A$49,0),MATCH(orders!L$1,products!$A$1:$G$1,0))</f>
        <v>3.375</v>
      </c>
      <c r="M614" s="6">
        <f>L614*E614</f>
        <v>13.5</v>
      </c>
      <c r="N614" t="str" cm="1">
        <f t="array" ref="N614">_xlfn.IFS( I614= "Rob", "Robusta", I614="Exc","Excelsa",I614="Ara","Arabica",I614="Lib", "Liberica")</f>
        <v>Arabica</v>
      </c>
      <c r="O614" t="str" cm="1">
        <f t="array" ref="O614">_xlfn.IFS(J614="M", "Medium",J614="L","Light",J614="D","Dark")</f>
        <v>Medium</v>
      </c>
    </row>
    <row r="615" spans="1:15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_xlfn.XLOOKUP(C615,customers!$A$2:$A$1001,customers!$B$2:$B$1001,,0)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8">
        <f>INDEX(products!$A$1:$G$49,MATCH(orders!$D615,products!$A$1:$A$49,0),MATCH(orders!K$1,products!$A$1:$G$1,0))</f>
        <v>0.5</v>
      </c>
      <c r="L615" s="6">
        <f>INDEX(products!$A$1:$G$49,MATCH(orders!$D615,products!$A$1:$A$49,0),MATCH(orders!L$1,products!$A$1:$G$1,0))</f>
        <v>5.97</v>
      </c>
      <c r="M615" s="6">
        <f>L615*E615</f>
        <v>5.97</v>
      </c>
      <c r="N615" t="str" cm="1">
        <f t="array" ref="N615">_xlfn.IFS( I615= "Rob", "Robusta", I615="Exc","Excelsa",I615="Ara","Arabica",I615="Lib", "Liberica")</f>
        <v>Robusta</v>
      </c>
      <c r="O615" t="str" cm="1">
        <f t="array" ref="O615">_xlfn.IFS(J615="M", "Medium",J615="L","Light",J615="D","Dark")</f>
        <v>Medium</v>
      </c>
    </row>
    <row r="616" spans="1:15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_xlfn.XLOOKUP(C616,customers!$A$2:$A$1001,customers!$B$2:$B$1001,,0)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8">
        <f>INDEX(products!$A$1:$G$49,MATCH(orders!$D616,products!$A$1:$A$49,0),MATCH(orders!K$1,products!$A$1:$G$1,0))</f>
        <v>0.5</v>
      </c>
      <c r="L616" s="6">
        <f>INDEX(products!$A$1:$G$49,MATCH(orders!$D616,products!$A$1:$A$49,0),MATCH(orders!L$1,products!$A$1:$G$1,0))</f>
        <v>5.97</v>
      </c>
      <c r="M616" s="6">
        <f>L616*E616</f>
        <v>29.849999999999998</v>
      </c>
      <c r="N616" t="str" cm="1">
        <f t="array" ref="N616">_xlfn.IFS( I616= "Rob", "Robusta", I616="Exc","Excelsa",I616="Ara","Arabica",I616="Lib", "Liberica")</f>
        <v>Robusta</v>
      </c>
      <c r="O616" t="str" cm="1">
        <f t="array" ref="O616">_xlfn.IFS(J616="M", "Medium",J616="L","Light",J616="D","Dark")</f>
        <v>Medium</v>
      </c>
    </row>
    <row r="617" spans="1:15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_xlfn.XLOOKUP(C617,customers!$A$2:$A$1001,customers!$B$2:$B$1001,,0)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8">
        <f>INDEX(products!$A$1:$G$49,MATCH(orders!$D617,products!$A$1:$A$49,0),MATCH(orders!K$1,products!$A$1:$G$1,0))</f>
        <v>2.5</v>
      </c>
      <c r="L617" s="6">
        <f>INDEX(products!$A$1:$G$49,MATCH(orders!$D617,products!$A$1:$A$49,0),MATCH(orders!L$1,products!$A$1:$G$1,0))</f>
        <v>36.454999999999998</v>
      </c>
      <c r="M617" s="6">
        <f>L617*E617</f>
        <v>72.91</v>
      </c>
      <c r="N617" t="str" cm="1">
        <f t="array" ref="N617">_xlfn.IFS( I617= "Rob", "Robusta", I617="Exc","Excelsa",I617="Ara","Arabica",I617="Lib", "Liberica")</f>
        <v>Liberica</v>
      </c>
      <c r="O617" t="str" cm="1">
        <f t="array" ref="O617">_xlfn.IFS(J617="M", "Medium",J617="L","Light",J617="D","Dark")</f>
        <v>Light</v>
      </c>
    </row>
    <row r="618" spans="1:15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_xlfn.XLOOKUP(C618,customers!$A$2:$A$1001,customers!$B$2:$B$1001,,0)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8">
        <f>INDEX(products!$A$1:$G$49,MATCH(orders!$D618,products!$A$1:$A$49,0),MATCH(orders!K$1,products!$A$1:$G$1,0))</f>
        <v>2.5</v>
      </c>
      <c r="L618" s="6">
        <f>INDEX(products!$A$1:$G$49,MATCH(orders!$D618,products!$A$1:$A$49,0),MATCH(orders!L$1,products!$A$1:$G$1,0))</f>
        <v>31.624999999999996</v>
      </c>
      <c r="M618" s="6">
        <f>L618*E618</f>
        <v>126.49999999999999</v>
      </c>
      <c r="N618" t="str" cm="1">
        <f t="array" ref="N618">_xlfn.IFS( I618= "Rob", "Robusta", I618="Exc","Excelsa",I618="Ara","Arabica",I618="Lib", "Liberica")</f>
        <v>Excelsa</v>
      </c>
      <c r="O618" t="str" cm="1">
        <f t="array" ref="O618">_xlfn.IFS(J618="M", "Medium",J618="L","Light",J618="D","Dark")</f>
        <v>Medium</v>
      </c>
    </row>
    <row r="619" spans="1:15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_xlfn.XLOOKUP(C619,customers!$A$2:$A$1001,customers!$B$2:$B$1001,,0)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8">
        <f>INDEX(products!$A$1:$G$49,MATCH(orders!$D619,products!$A$1:$A$49,0),MATCH(orders!K$1,products!$A$1:$G$1,0))</f>
        <v>2.5</v>
      </c>
      <c r="L619" s="6">
        <f>INDEX(products!$A$1:$G$49,MATCH(orders!$D619,products!$A$1:$A$49,0),MATCH(orders!L$1,products!$A$1:$G$1,0))</f>
        <v>33.464999999999996</v>
      </c>
      <c r="M619" s="6">
        <f>L619*E619</f>
        <v>33.464999999999996</v>
      </c>
      <c r="N619" t="str" cm="1">
        <f t="array" ref="N619">_xlfn.IFS( I619= "Rob", "Robusta", I619="Exc","Excelsa",I619="Ara","Arabica",I619="Lib", "Liberica")</f>
        <v>Liberica</v>
      </c>
      <c r="O619" t="str" cm="1">
        <f t="array" ref="O619">_xlfn.IFS(J619="M", "Medium",J619="L","Light",J619="D","Dark")</f>
        <v>Medium</v>
      </c>
    </row>
    <row r="620" spans="1:15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_xlfn.XLOOKUP(C620,customers!$A$2:$A$1001,customers!$B$2:$B$1001,,0)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8">
        <f>INDEX(products!$A$1:$G$49,MATCH(orders!$D620,products!$A$1:$A$49,0),MATCH(orders!K$1,products!$A$1:$G$1,0))</f>
        <v>1</v>
      </c>
      <c r="L620" s="6">
        <f>INDEX(products!$A$1:$G$49,MATCH(orders!$D620,products!$A$1:$A$49,0),MATCH(orders!L$1,products!$A$1:$G$1,0))</f>
        <v>12.15</v>
      </c>
      <c r="M620" s="6">
        <f>L620*E620</f>
        <v>72.900000000000006</v>
      </c>
      <c r="N620" t="str" cm="1">
        <f t="array" ref="N620">_xlfn.IFS( I620= "Rob", "Robusta", I620="Exc","Excelsa",I620="Ara","Arabica",I620="Lib", "Liberica")</f>
        <v>Excelsa</v>
      </c>
      <c r="O620" t="str" cm="1">
        <f t="array" ref="O620">_xlfn.IFS(J620="M", "Medium",J620="L","Light",J620="D","Dark")</f>
        <v>Dark</v>
      </c>
    </row>
    <row r="621" spans="1:15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_xlfn.XLOOKUP(C621,customers!$A$2:$A$1001,customers!$B$2:$B$1001,,0)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8">
        <f>INDEX(products!$A$1:$G$49,MATCH(orders!$D621,products!$A$1:$A$49,0),MATCH(orders!K$1,products!$A$1:$G$1,0))</f>
        <v>0.5</v>
      </c>
      <c r="L621" s="6">
        <f>INDEX(products!$A$1:$G$49,MATCH(orders!$D621,products!$A$1:$A$49,0),MATCH(orders!L$1,products!$A$1:$G$1,0))</f>
        <v>7.77</v>
      </c>
      <c r="M621" s="6">
        <f>L621*E621</f>
        <v>15.54</v>
      </c>
      <c r="N621" t="str" cm="1">
        <f t="array" ref="N621">_xlfn.IFS( I621= "Rob", "Robusta", I621="Exc","Excelsa",I621="Ara","Arabica",I621="Lib", "Liberica")</f>
        <v>Liberica</v>
      </c>
      <c r="O621" t="str" cm="1">
        <f t="array" ref="O621">_xlfn.IFS(J621="M", "Medium",J621="L","Light",J621="D","Dark")</f>
        <v>Dark</v>
      </c>
    </row>
    <row r="622" spans="1:15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_xlfn.XLOOKUP(C622,customers!$A$2:$A$1001,customers!$B$2:$B$1001,,0)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8">
        <f>INDEX(products!$A$1:$G$49,MATCH(orders!$D622,products!$A$1:$A$49,0),MATCH(orders!K$1,products!$A$1:$G$1,0))</f>
        <v>0.2</v>
      </c>
      <c r="L622" s="6">
        <f>INDEX(products!$A$1:$G$49,MATCH(orders!$D622,products!$A$1:$A$49,0),MATCH(orders!L$1,products!$A$1:$G$1,0))</f>
        <v>3.375</v>
      </c>
      <c r="M622" s="6">
        <f>L622*E622</f>
        <v>20.25</v>
      </c>
      <c r="N622" t="str" cm="1">
        <f t="array" ref="N622">_xlfn.IFS( I622= "Rob", "Robusta", I622="Exc","Excelsa",I622="Ara","Arabica",I622="Lib", "Liberica")</f>
        <v>Arabica</v>
      </c>
      <c r="O622" t="str" cm="1">
        <f t="array" ref="O622">_xlfn.IFS(J622="M", "Medium",J622="L","Light",J622="D","Dark")</f>
        <v>Medium</v>
      </c>
    </row>
    <row r="623" spans="1:15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_xlfn.XLOOKUP(C623,customers!$A$2:$A$1001,customers!$B$2:$B$1001,,0)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8">
        <f>INDEX(products!$A$1:$G$49,MATCH(orders!$D623,products!$A$1:$A$49,0),MATCH(orders!K$1,products!$A$1:$G$1,0))</f>
        <v>1</v>
      </c>
      <c r="L623" s="6">
        <f>INDEX(products!$A$1:$G$49,MATCH(orders!$D623,products!$A$1:$A$49,0),MATCH(orders!L$1,products!$A$1:$G$1,0))</f>
        <v>12.95</v>
      </c>
      <c r="M623" s="6">
        <f>L623*E623</f>
        <v>77.699999999999989</v>
      </c>
      <c r="N623" t="str" cm="1">
        <f t="array" ref="N623">_xlfn.IFS( I623= "Rob", "Robusta", I623="Exc","Excelsa",I623="Ara","Arabica",I623="Lib", "Liberica")</f>
        <v>Arabica</v>
      </c>
      <c r="O623" t="str" cm="1">
        <f t="array" ref="O623">_xlfn.IFS(J623="M", "Medium",J623="L","Light",J623="D","Dark")</f>
        <v>Light</v>
      </c>
    </row>
    <row r="624" spans="1:15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_xlfn.XLOOKUP(C624,customers!$A$2:$A$1001,customers!$B$2:$B$1001,,0)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8">
        <f>INDEX(products!$A$1:$G$49,MATCH(orders!$D624,products!$A$1:$A$49,0),MATCH(orders!K$1,products!$A$1:$G$1,0))</f>
        <v>2.5</v>
      </c>
      <c r="L624" s="6">
        <f>INDEX(products!$A$1:$G$49,MATCH(orders!$D624,products!$A$1:$A$49,0),MATCH(orders!L$1,products!$A$1:$G$1,0))</f>
        <v>33.464999999999996</v>
      </c>
      <c r="M624" s="6">
        <f>L624*E624</f>
        <v>133.85999999999999</v>
      </c>
      <c r="N624" t="str" cm="1">
        <f t="array" ref="N624">_xlfn.IFS( I624= "Rob", "Robusta", I624="Exc","Excelsa",I624="Ara","Arabica",I624="Lib", "Liberica")</f>
        <v>Liberica</v>
      </c>
      <c r="O624" t="str" cm="1">
        <f t="array" ref="O624">_xlfn.IFS(J624="M", "Medium",J624="L","Light",J624="D","Dark")</f>
        <v>Medium</v>
      </c>
    </row>
    <row r="625" spans="1:15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_xlfn.XLOOKUP(C625,customers!$A$2:$A$1001,customers!$B$2:$B$1001,,0)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8">
        <f>INDEX(products!$A$1:$G$49,MATCH(orders!$D625,products!$A$1:$A$49,0),MATCH(orders!K$1,products!$A$1:$G$1,0))</f>
        <v>1</v>
      </c>
      <c r="L625" s="6">
        <f>INDEX(products!$A$1:$G$49,MATCH(orders!$D625,products!$A$1:$A$49,0),MATCH(orders!L$1,products!$A$1:$G$1,0))</f>
        <v>12.15</v>
      </c>
      <c r="M625" s="6">
        <f>L625*E625</f>
        <v>12.15</v>
      </c>
      <c r="N625" t="str" cm="1">
        <f t="array" ref="N625">_xlfn.IFS( I625= "Rob", "Robusta", I625="Exc","Excelsa",I625="Ara","Arabica",I625="Lib", "Liberica")</f>
        <v>Excelsa</v>
      </c>
      <c r="O625" t="str" cm="1">
        <f t="array" ref="O625">_xlfn.IFS(J625="M", "Medium",J625="L","Light",J625="D","Dark")</f>
        <v>Dark</v>
      </c>
    </row>
    <row r="626" spans="1:15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_xlfn.XLOOKUP(C626,customers!$A$2:$A$1001,customers!$B$2:$B$1001,,0)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8">
        <f>INDEX(products!$A$1:$G$49,MATCH(orders!$D626,products!$A$1:$A$49,0),MATCH(orders!K$1,products!$A$1:$G$1,0))</f>
        <v>2.5</v>
      </c>
      <c r="L626" s="6">
        <f>INDEX(products!$A$1:$G$49,MATCH(orders!$D626,products!$A$1:$A$49,0),MATCH(orders!L$1,products!$A$1:$G$1,0))</f>
        <v>31.624999999999996</v>
      </c>
      <c r="M626" s="6">
        <f>L626*E626</f>
        <v>63.249999999999993</v>
      </c>
      <c r="N626" t="str" cm="1">
        <f t="array" ref="N626">_xlfn.IFS( I626= "Rob", "Robusta", I626="Exc","Excelsa",I626="Ara","Arabica",I626="Lib", "Liberica")</f>
        <v>Excelsa</v>
      </c>
      <c r="O626" t="str" cm="1">
        <f t="array" ref="O626">_xlfn.IFS(J626="M", "Medium",J626="L","Light",J626="D","Dark")</f>
        <v>Medium</v>
      </c>
    </row>
    <row r="627" spans="1:15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_xlfn.XLOOKUP(C627,customers!$A$2:$A$1001,customers!$B$2:$B$1001,,0)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8">
        <f>INDEX(products!$A$1:$G$49,MATCH(orders!$D627,products!$A$1:$A$49,0),MATCH(orders!K$1,products!$A$1:$G$1,0))</f>
        <v>0.5</v>
      </c>
      <c r="L627" s="6">
        <f>INDEX(products!$A$1:$G$49,MATCH(orders!$D627,products!$A$1:$A$49,0),MATCH(orders!L$1,products!$A$1:$G$1,0))</f>
        <v>7.169999999999999</v>
      </c>
      <c r="M627" s="6">
        <f>L627*E627</f>
        <v>35.849999999999994</v>
      </c>
      <c r="N627" t="str" cm="1">
        <f t="array" ref="N627">_xlfn.IFS( I627= "Rob", "Robusta", I627="Exc","Excelsa",I627="Ara","Arabica",I627="Lib", "Liberica")</f>
        <v>Robusta</v>
      </c>
      <c r="O627" t="str" cm="1">
        <f t="array" ref="O627">_xlfn.IFS(J627="M", "Medium",J627="L","Light",J627="D","Dark")</f>
        <v>Light</v>
      </c>
    </row>
    <row r="628" spans="1:15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_xlfn.XLOOKUP(C628,customers!$A$2:$A$1001,customers!$B$2:$B$1001,,0)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8">
        <f>INDEX(products!$A$1:$G$49,MATCH(orders!$D628,products!$A$1:$A$49,0),MATCH(orders!K$1,products!$A$1:$G$1,0))</f>
        <v>2.5</v>
      </c>
      <c r="L628" s="6">
        <f>INDEX(products!$A$1:$G$49,MATCH(orders!$D628,products!$A$1:$A$49,0),MATCH(orders!L$1,products!$A$1:$G$1,0))</f>
        <v>25.874999999999996</v>
      </c>
      <c r="M628" s="6">
        <f>L628*E628</f>
        <v>77.624999999999986</v>
      </c>
      <c r="N628" t="str" cm="1">
        <f t="array" ref="N628">_xlfn.IFS( I628= "Rob", "Robusta", I628="Exc","Excelsa",I628="Ara","Arabica",I628="Lib", "Liberica")</f>
        <v>Arabica</v>
      </c>
      <c r="O628" t="str" cm="1">
        <f t="array" ref="O628">_xlfn.IFS(J628="M", "Medium",J628="L","Light",J628="D","Dark")</f>
        <v>Medium</v>
      </c>
    </row>
    <row r="629" spans="1:15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_xlfn.XLOOKUP(C629,customers!$A$2:$A$1001,customers!$B$2:$B$1001,,0)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8">
        <f>INDEX(products!$A$1:$G$49,MATCH(orders!$D629,products!$A$1:$A$49,0),MATCH(orders!K$1,products!$A$1:$G$1,0))</f>
        <v>2.5</v>
      </c>
      <c r="L629" s="6">
        <f>INDEX(products!$A$1:$G$49,MATCH(orders!$D629,products!$A$1:$A$49,0),MATCH(orders!L$1,products!$A$1:$G$1,0))</f>
        <v>31.624999999999996</v>
      </c>
      <c r="M629" s="6">
        <f>L629*E629</f>
        <v>63.249999999999993</v>
      </c>
      <c r="N629" t="str" cm="1">
        <f t="array" ref="N629">_xlfn.IFS( I629= "Rob", "Robusta", I629="Exc","Excelsa",I629="Ara","Arabica",I629="Lib", "Liberica")</f>
        <v>Excelsa</v>
      </c>
      <c r="O629" t="str" cm="1">
        <f t="array" ref="O629">_xlfn.IFS(J629="M", "Medium",J629="L","Light",J629="D","Dark")</f>
        <v>Medium</v>
      </c>
    </row>
    <row r="630" spans="1:15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_xlfn.XLOOKUP(C630,customers!$A$2:$A$1001,customers!$B$2:$B$1001,,0)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8">
        <f>INDEX(products!$A$1:$G$49,MATCH(orders!$D630,products!$A$1:$A$49,0),MATCH(orders!K$1,products!$A$1:$G$1,0))</f>
        <v>0.2</v>
      </c>
      <c r="L630" s="6">
        <f>INDEX(products!$A$1:$G$49,MATCH(orders!$D630,products!$A$1:$A$49,0),MATCH(orders!L$1,products!$A$1:$G$1,0))</f>
        <v>4.4550000000000001</v>
      </c>
      <c r="M630" s="6">
        <f>L630*E630</f>
        <v>26.73</v>
      </c>
      <c r="N630" t="str" cm="1">
        <f t="array" ref="N630">_xlfn.IFS( I630= "Rob", "Robusta", I630="Exc","Excelsa",I630="Ara","Arabica",I630="Lib", "Liberica")</f>
        <v>Excelsa</v>
      </c>
      <c r="O630" t="str" cm="1">
        <f t="array" ref="O630">_xlfn.IFS(J630="M", "Medium",J630="L","Light",J630="D","Dark")</f>
        <v>Light</v>
      </c>
    </row>
    <row r="631" spans="1:15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_xlfn.XLOOKUP(C631,customers!$A$2:$A$1001,customers!$B$2:$B$1001,,0)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8">
        <f>INDEX(products!$A$1:$G$49,MATCH(orders!$D631,products!$A$1:$A$49,0),MATCH(orders!K$1,products!$A$1:$G$1,0))</f>
        <v>0.5</v>
      </c>
      <c r="L631" s="6">
        <f>INDEX(products!$A$1:$G$49,MATCH(orders!$D631,products!$A$1:$A$49,0),MATCH(orders!L$1,products!$A$1:$G$1,0))</f>
        <v>7.77</v>
      </c>
      <c r="M631" s="6">
        <f>L631*E631</f>
        <v>31.08</v>
      </c>
      <c r="N631" t="str" cm="1">
        <f t="array" ref="N631">_xlfn.IFS( I631= "Rob", "Robusta", I631="Exc","Excelsa",I631="Ara","Arabica",I631="Lib", "Liberica")</f>
        <v>Liberica</v>
      </c>
      <c r="O631" t="str" cm="1">
        <f t="array" ref="O631">_xlfn.IFS(J631="M", "Medium",J631="L","Light",J631="D","Dark")</f>
        <v>Dark</v>
      </c>
    </row>
    <row r="632" spans="1:15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_xlfn.XLOOKUP(C632,customers!$A$2:$A$1001,customers!$B$2:$B$1001,,0)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8">
        <f>INDEX(products!$A$1:$G$49,MATCH(orders!$D632,products!$A$1:$A$49,0),MATCH(orders!K$1,products!$A$1:$G$1,0))</f>
        <v>0.2</v>
      </c>
      <c r="L632" s="6">
        <f>INDEX(products!$A$1:$G$49,MATCH(orders!$D632,products!$A$1:$A$49,0),MATCH(orders!L$1,products!$A$1:$G$1,0))</f>
        <v>2.9849999999999999</v>
      </c>
      <c r="M632" s="6">
        <f>L632*E632</f>
        <v>2.9849999999999999</v>
      </c>
      <c r="N632" t="str" cm="1">
        <f t="array" ref="N632">_xlfn.IFS( I632= "Rob", "Robusta", I632="Exc","Excelsa",I632="Ara","Arabica",I632="Lib", "Liberica")</f>
        <v>Arabica</v>
      </c>
      <c r="O632" t="str" cm="1">
        <f t="array" ref="O632">_xlfn.IFS(J632="M", "Medium",J632="L","Light",J632="D","Dark")</f>
        <v>Dark</v>
      </c>
    </row>
    <row r="633" spans="1:15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_xlfn.XLOOKUP(C633,customers!$A$2:$A$1001,customers!$B$2:$B$1001,,0)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8">
        <f>INDEX(products!$A$1:$G$49,MATCH(orders!$D633,products!$A$1:$A$49,0),MATCH(orders!K$1,products!$A$1:$G$1,0))</f>
        <v>2.5</v>
      </c>
      <c r="L633" s="6">
        <f>INDEX(products!$A$1:$G$49,MATCH(orders!$D633,products!$A$1:$A$49,0),MATCH(orders!L$1,products!$A$1:$G$1,0))</f>
        <v>20.584999999999997</v>
      </c>
      <c r="M633" s="6">
        <f>L633*E633</f>
        <v>102.92499999999998</v>
      </c>
      <c r="N633" t="str" cm="1">
        <f t="array" ref="N633">_xlfn.IFS( I633= "Rob", "Robusta", I633="Exc","Excelsa",I633="Ara","Arabica",I633="Lib", "Liberica")</f>
        <v>Robusta</v>
      </c>
      <c r="O633" t="str" cm="1">
        <f t="array" ref="O633">_xlfn.IFS(J633="M", "Medium",J633="L","Light",J633="D","Dark")</f>
        <v>Dark</v>
      </c>
    </row>
    <row r="634" spans="1:15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_xlfn.XLOOKUP(C634,customers!$A$2:$A$1001,customers!$B$2:$B$1001,,0)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8">
        <f>INDEX(products!$A$1:$G$49,MATCH(orders!$D634,products!$A$1:$A$49,0),MATCH(orders!K$1,products!$A$1:$G$1,0))</f>
        <v>0.5</v>
      </c>
      <c r="L634" s="6">
        <f>INDEX(products!$A$1:$G$49,MATCH(orders!$D634,products!$A$1:$A$49,0),MATCH(orders!L$1,products!$A$1:$G$1,0))</f>
        <v>8.91</v>
      </c>
      <c r="M634" s="6">
        <f>L634*E634</f>
        <v>35.64</v>
      </c>
      <c r="N634" t="str" cm="1">
        <f t="array" ref="N634">_xlfn.IFS( I634= "Rob", "Robusta", I634="Exc","Excelsa",I634="Ara","Arabica",I634="Lib", "Liberica")</f>
        <v>Excelsa</v>
      </c>
      <c r="O634" t="str" cm="1">
        <f t="array" ref="O634">_xlfn.IFS(J634="M", "Medium",J634="L","Light",J634="D","Dark")</f>
        <v>Light</v>
      </c>
    </row>
    <row r="635" spans="1:15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_xlfn.XLOOKUP(C635,customers!$A$2:$A$1001,customers!$B$2:$B$1001,,0)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8">
        <f>INDEX(products!$A$1:$G$49,MATCH(orders!$D635,products!$A$1:$A$49,0),MATCH(orders!K$1,products!$A$1:$G$1,0))</f>
        <v>1</v>
      </c>
      <c r="L635" s="6">
        <f>INDEX(products!$A$1:$G$49,MATCH(orders!$D635,products!$A$1:$A$49,0),MATCH(orders!L$1,products!$A$1:$G$1,0))</f>
        <v>11.95</v>
      </c>
      <c r="M635" s="6">
        <f>L635*E635</f>
        <v>47.8</v>
      </c>
      <c r="N635" t="str" cm="1">
        <f t="array" ref="N635">_xlfn.IFS( I635= "Rob", "Robusta", I635="Exc","Excelsa",I635="Ara","Arabica",I635="Lib", "Liberica")</f>
        <v>Robusta</v>
      </c>
      <c r="O635" t="str" cm="1">
        <f t="array" ref="O635">_xlfn.IFS(J635="M", "Medium",J635="L","Light",J635="D","Dark")</f>
        <v>Light</v>
      </c>
    </row>
    <row r="636" spans="1:15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_xlfn.XLOOKUP(C636,customers!$A$2:$A$1001,customers!$B$2:$B$1001,,0)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8">
        <f>INDEX(products!$A$1:$G$49,MATCH(orders!$D636,products!$A$1:$A$49,0),MATCH(orders!K$1,products!$A$1:$G$1,0))</f>
        <v>1</v>
      </c>
      <c r="L636" s="6">
        <f>INDEX(products!$A$1:$G$49,MATCH(orders!$D636,products!$A$1:$A$49,0),MATCH(orders!L$1,products!$A$1:$G$1,0))</f>
        <v>14.55</v>
      </c>
      <c r="M636" s="6">
        <f>L636*E636</f>
        <v>43.650000000000006</v>
      </c>
      <c r="N636" t="str" cm="1">
        <f t="array" ref="N636">_xlfn.IFS( I636= "Rob", "Robusta", I636="Exc","Excelsa",I636="Ara","Arabica",I636="Lib", "Liberica")</f>
        <v>Liberica</v>
      </c>
      <c r="O636" t="str" cm="1">
        <f t="array" ref="O636">_xlfn.IFS(J636="M", "Medium",J636="L","Light",J636="D","Dark")</f>
        <v>Medium</v>
      </c>
    </row>
    <row r="637" spans="1:15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_xlfn.XLOOKUP(C637,customers!$A$2:$A$1001,customers!$B$2:$B$1001,,0)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8">
        <f>INDEX(products!$A$1:$G$49,MATCH(orders!$D637,products!$A$1:$A$49,0),MATCH(orders!K$1,products!$A$1:$G$1,0))</f>
        <v>0.5</v>
      </c>
      <c r="L637" s="6">
        <f>INDEX(products!$A$1:$G$49,MATCH(orders!$D637,products!$A$1:$A$49,0),MATCH(orders!L$1,products!$A$1:$G$1,0))</f>
        <v>8.91</v>
      </c>
      <c r="M637" s="6">
        <f>L637*E637</f>
        <v>35.64</v>
      </c>
      <c r="N637" t="str" cm="1">
        <f t="array" ref="N637">_xlfn.IFS( I637= "Rob", "Robusta", I637="Exc","Excelsa",I637="Ara","Arabica",I637="Lib", "Liberica")</f>
        <v>Excelsa</v>
      </c>
      <c r="O637" t="str" cm="1">
        <f t="array" ref="O637">_xlfn.IFS(J637="M", "Medium",J637="L","Light",J637="D","Dark")</f>
        <v>Light</v>
      </c>
    </row>
    <row r="638" spans="1:15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_xlfn.XLOOKUP(C638,customers!$A$2:$A$1001,customers!$B$2:$B$1001,,0)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8">
        <f>INDEX(products!$A$1:$G$49,MATCH(orders!$D638,products!$A$1:$A$49,0),MATCH(orders!K$1,products!$A$1:$G$1,0))</f>
        <v>1</v>
      </c>
      <c r="L638" s="6">
        <f>INDEX(products!$A$1:$G$49,MATCH(orders!$D638,products!$A$1:$A$49,0),MATCH(orders!L$1,products!$A$1:$G$1,0))</f>
        <v>15.85</v>
      </c>
      <c r="M638" s="6">
        <f>L638*E638</f>
        <v>95.1</v>
      </c>
      <c r="N638" t="str" cm="1">
        <f t="array" ref="N638">_xlfn.IFS( I638= "Rob", "Robusta", I638="Exc","Excelsa",I638="Ara","Arabica",I638="Lib", "Liberica")</f>
        <v>Liberica</v>
      </c>
      <c r="O638" t="str" cm="1">
        <f t="array" ref="O638">_xlfn.IFS(J638="M", "Medium",J638="L","Light",J638="D","Dark")</f>
        <v>Light</v>
      </c>
    </row>
    <row r="639" spans="1:15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_xlfn.XLOOKUP(C639,customers!$A$2:$A$1001,customers!$B$2:$B$1001,,0)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8">
        <f>INDEX(products!$A$1:$G$49,MATCH(orders!$D639,products!$A$1:$A$49,0),MATCH(orders!K$1,products!$A$1:$G$1,0))</f>
        <v>2.5</v>
      </c>
      <c r="L639" s="6">
        <f>INDEX(products!$A$1:$G$49,MATCH(orders!$D639,products!$A$1:$A$49,0),MATCH(orders!L$1,products!$A$1:$G$1,0))</f>
        <v>31.624999999999996</v>
      </c>
      <c r="M639" s="6">
        <f>L639*E639</f>
        <v>31.624999999999996</v>
      </c>
      <c r="N639" t="str" cm="1">
        <f t="array" ref="N639">_xlfn.IFS( I639= "Rob", "Robusta", I639="Exc","Excelsa",I639="Ara","Arabica",I639="Lib", "Liberica")</f>
        <v>Excelsa</v>
      </c>
      <c r="O639" t="str" cm="1">
        <f t="array" ref="O639">_xlfn.IFS(J639="M", "Medium",J639="L","Light",J639="D","Dark")</f>
        <v>Medium</v>
      </c>
    </row>
    <row r="640" spans="1:15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_xlfn.XLOOKUP(C640,customers!$A$2:$A$1001,customers!$B$2:$B$1001,,0)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8">
        <f>INDEX(products!$A$1:$G$49,MATCH(orders!$D640,products!$A$1:$A$49,0),MATCH(orders!K$1,products!$A$1:$G$1,0))</f>
        <v>2.5</v>
      </c>
      <c r="L640" s="6">
        <f>INDEX(products!$A$1:$G$49,MATCH(orders!$D640,products!$A$1:$A$49,0),MATCH(orders!L$1,products!$A$1:$G$1,0))</f>
        <v>25.874999999999996</v>
      </c>
      <c r="M640" s="6">
        <f>L640*E640</f>
        <v>77.624999999999986</v>
      </c>
      <c r="N640" t="str" cm="1">
        <f t="array" ref="N640">_xlfn.IFS( I640= "Rob", "Robusta", I640="Exc","Excelsa",I640="Ara","Arabica",I640="Lib", "Liberica")</f>
        <v>Arabica</v>
      </c>
      <c r="O640" t="str" cm="1">
        <f t="array" ref="O640">_xlfn.IFS(J640="M", "Medium",J640="L","Light",J640="D","Dark")</f>
        <v>Medium</v>
      </c>
    </row>
    <row r="641" spans="1:15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_xlfn.XLOOKUP(C641,customers!$A$2:$A$1001,customers!$B$2:$B$1001,,0)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8">
        <f>INDEX(products!$A$1:$G$49,MATCH(orders!$D641,products!$A$1:$A$49,0),MATCH(orders!K$1,products!$A$1:$G$1,0))</f>
        <v>0.2</v>
      </c>
      <c r="L641" s="6">
        <f>INDEX(products!$A$1:$G$49,MATCH(orders!$D641,products!$A$1:$A$49,0),MATCH(orders!L$1,products!$A$1:$G$1,0))</f>
        <v>3.8849999999999998</v>
      </c>
      <c r="M641" s="6">
        <f>L641*E641</f>
        <v>3.8849999999999998</v>
      </c>
      <c r="N641" t="str" cm="1">
        <f t="array" ref="N641">_xlfn.IFS( I641= "Rob", "Robusta", I641="Exc","Excelsa",I641="Ara","Arabica",I641="Lib", "Liberica")</f>
        <v>Liberica</v>
      </c>
      <c r="O641" t="str" cm="1">
        <f t="array" ref="O641">_xlfn.IFS(J641="M", "Medium",J641="L","Light",J641="D","Dark")</f>
        <v>Dark</v>
      </c>
    </row>
    <row r="642" spans="1:15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_xlfn.XLOOKUP(C642,customers!$A$2:$A$1001,customers!$B$2:$B$1001,,0)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8">
        <f>INDEX(products!$A$1:$G$49,MATCH(orders!$D642,products!$A$1:$A$49,0),MATCH(orders!K$1,products!$A$1:$G$1,0))</f>
        <v>2.5</v>
      </c>
      <c r="L642" s="6">
        <f>INDEX(products!$A$1:$G$49,MATCH(orders!$D642,products!$A$1:$A$49,0),MATCH(orders!L$1,products!$A$1:$G$1,0))</f>
        <v>27.484999999999996</v>
      </c>
      <c r="M642" s="6">
        <f>L642*E642</f>
        <v>137.42499999999998</v>
      </c>
      <c r="N642" t="str" cm="1">
        <f t="array" ref="N642">_xlfn.IFS( I642= "Rob", "Robusta", I642="Exc","Excelsa",I642="Ara","Arabica",I642="Lib", "Liberica")</f>
        <v>Robusta</v>
      </c>
      <c r="O642" t="str" cm="1">
        <f t="array" ref="O642">_xlfn.IFS(J642="M", "Medium",J642="L","Light",J642="D","Dark")</f>
        <v>Light</v>
      </c>
    </row>
    <row r="643" spans="1:15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_xlfn.XLOOKUP(C643,customers!$A$2:$A$1001,customers!$B$2:$B$1001,,0)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8">
        <f>INDEX(products!$A$1:$G$49,MATCH(orders!$D643,products!$A$1:$A$49,0),MATCH(orders!K$1,products!$A$1:$G$1,0))</f>
        <v>1</v>
      </c>
      <c r="L643" s="6">
        <f>INDEX(products!$A$1:$G$49,MATCH(orders!$D643,products!$A$1:$A$49,0),MATCH(orders!L$1,products!$A$1:$G$1,0))</f>
        <v>11.95</v>
      </c>
      <c r="M643" s="6">
        <f>L643*E643</f>
        <v>35.849999999999994</v>
      </c>
      <c r="N643" t="str" cm="1">
        <f t="array" ref="N643">_xlfn.IFS( I643= "Rob", "Robusta", I643="Exc","Excelsa",I643="Ara","Arabica",I643="Lib", "Liberica")</f>
        <v>Robusta</v>
      </c>
      <c r="O643" t="str" cm="1">
        <f t="array" ref="O643">_xlfn.IFS(J643="M", "Medium",J643="L","Light",J643="D","Dark")</f>
        <v>Light</v>
      </c>
    </row>
    <row r="644" spans="1:15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_xlfn.XLOOKUP(C644,customers!$A$2:$A$1001,customers!$B$2:$B$1001,,0)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8">
        <f>INDEX(products!$A$1:$G$49,MATCH(orders!$D644,products!$A$1:$A$49,0),MATCH(orders!K$1,products!$A$1:$G$1,0))</f>
        <v>0.2</v>
      </c>
      <c r="L644" s="6">
        <f>INDEX(products!$A$1:$G$49,MATCH(orders!$D644,products!$A$1:$A$49,0),MATCH(orders!L$1,products!$A$1:$G$1,0))</f>
        <v>4.125</v>
      </c>
      <c r="M644" s="6">
        <f>L644*E644</f>
        <v>8.25</v>
      </c>
      <c r="N644" t="str" cm="1">
        <f t="array" ref="N644">_xlfn.IFS( I644= "Rob", "Robusta", I644="Exc","Excelsa",I644="Ara","Arabica",I644="Lib", "Liberica")</f>
        <v>Excelsa</v>
      </c>
      <c r="O644" t="str" cm="1">
        <f t="array" ref="O644">_xlfn.IFS(J644="M", "Medium",J644="L","Light",J644="D","Dark")</f>
        <v>Medium</v>
      </c>
    </row>
    <row r="645" spans="1:15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_xlfn.XLOOKUP(C645,customers!$A$2:$A$1001,customers!$B$2:$B$1001,,0)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8">
        <f>INDEX(products!$A$1:$G$49,MATCH(orders!$D645,products!$A$1:$A$49,0),MATCH(orders!K$1,products!$A$1:$G$1,0))</f>
        <v>2.5</v>
      </c>
      <c r="L645" s="6">
        <f>INDEX(products!$A$1:$G$49,MATCH(orders!$D645,products!$A$1:$A$49,0),MATCH(orders!L$1,products!$A$1:$G$1,0))</f>
        <v>34.154999999999994</v>
      </c>
      <c r="M645" s="6">
        <f>L645*E645</f>
        <v>102.46499999999997</v>
      </c>
      <c r="N645" t="str" cm="1">
        <f t="array" ref="N645">_xlfn.IFS( I645= "Rob", "Robusta", I645="Exc","Excelsa",I645="Ara","Arabica",I645="Lib", "Liberica")</f>
        <v>Excelsa</v>
      </c>
      <c r="O645" t="str" cm="1">
        <f t="array" ref="O645">_xlfn.IFS(J645="M", "Medium",J645="L","Light",J645="D","Dark")</f>
        <v>Light</v>
      </c>
    </row>
    <row r="646" spans="1:15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_xlfn.XLOOKUP(C646,customers!$A$2:$A$1001,customers!$B$2:$B$1001,,0)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8">
        <f>INDEX(products!$A$1:$G$49,MATCH(orders!$D646,products!$A$1:$A$49,0),MATCH(orders!K$1,products!$A$1:$G$1,0))</f>
        <v>2.5</v>
      </c>
      <c r="L646" s="6">
        <f>INDEX(products!$A$1:$G$49,MATCH(orders!$D646,products!$A$1:$A$49,0),MATCH(orders!L$1,products!$A$1:$G$1,0))</f>
        <v>20.584999999999997</v>
      </c>
      <c r="M646" s="6">
        <f>L646*E646</f>
        <v>41.169999999999995</v>
      </c>
      <c r="N646" t="str" cm="1">
        <f t="array" ref="N646">_xlfn.IFS( I646= "Rob", "Robusta", I646="Exc","Excelsa",I646="Ara","Arabica",I646="Lib", "Liberica")</f>
        <v>Robusta</v>
      </c>
      <c r="O646" t="str" cm="1">
        <f t="array" ref="O646">_xlfn.IFS(J646="M", "Medium",J646="L","Light",J646="D","Dark")</f>
        <v>Dark</v>
      </c>
    </row>
    <row r="647" spans="1:15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_xlfn.XLOOKUP(C647,customers!$A$2:$A$1001,customers!$B$2:$B$1001,,0)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8">
        <f>INDEX(products!$A$1:$G$49,MATCH(orders!$D647,products!$A$1:$A$49,0),MATCH(orders!K$1,products!$A$1:$G$1,0))</f>
        <v>2.5</v>
      </c>
      <c r="L647" s="6">
        <f>INDEX(products!$A$1:$G$49,MATCH(orders!$D647,products!$A$1:$A$49,0),MATCH(orders!L$1,products!$A$1:$G$1,0))</f>
        <v>22.884999999999998</v>
      </c>
      <c r="M647" s="6">
        <f>L647*E647</f>
        <v>68.655000000000001</v>
      </c>
      <c r="N647" t="str" cm="1">
        <f t="array" ref="N647">_xlfn.IFS( I647= "Rob", "Robusta", I647="Exc","Excelsa",I647="Ara","Arabica",I647="Lib", "Liberica")</f>
        <v>Arabica</v>
      </c>
      <c r="O647" t="str" cm="1">
        <f t="array" ref="O647">_xlfn.IFS(J647="M", "Medium",J647="L","Light",J647="D","Dark")</f>
        <v>Dark</v>
      </c>
    </row>
    <row r="648" spans="1:15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_xlfn.XLOOKUP(C648,customers!$A$2:$A$1001,customers!$B$2:$B$1001,,0)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8">
        <f>INDEX(products!$A$1:$G$49,MATCH(orders!$D648,products!$A$1:$A$49,0),MATCH(orders!K$1,products!$A$1:$G$1,0))</f>
        <v>1</v>
      </c>
      <c r="L648" s="6">
        <f>INDEX(products!$A$1:$G$49,MATCH(orders!$D648,products!$A$1:$A$49,0),MATCH(orders!L$1,products!$A$1:$G$1,0))</f>
        <v>9.9499999999999993</v>
      </c>
      <c r="M648" s="6">
        <f>L648*E648</f>
        <v>9.9499999999999993</v>
      </c>
      <c r="N648" t="str" cm="1">
        <f t="array" ref="N648">_xlfn.IFS( I648= "Rob", "Robusta", I648="Exc","Excelsa",I648="Ara","Arabica",I648="Lib", "Liberica")</f>
        <v>Arabica</v>
      </c>
      <c r="O648" t="str" cm="1">
        <f t="array" ref="O648">_xlfn.IFS(J648="M", "Medium",J648="L","Light",J648="D","Dark")</f>
        <v>Dark</v>
      </c>
    </row>
    <row r="649" spans="1:15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_xlfn.XLOOKUP(C649,customers!$A$2:$A$1001,customers!$B$2:$B$1001,,0)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8">
        <f>INDEX(products!$A$1:$G$49,MATCH(orders!$D649,products!$A$1:$A$49,0),MATCH(orders!K$1,products!$A$1:$G$1,0))</f>
        <v>0.5</v>
      </c>
      <c r="L649" s="6">
        <f>INDEX(products!$A$1:$G$49,MATCH(orders!$D649,products!$A$1:$A$49,0),MATCH(orders!L$1,products!$A$1:$G$1,0))</f>
        <v>9.51</v>
      </c>
      <c r="M649" s="6">
        <f>L649*E649</f>
        <v>28.53</v>
      </c>
      <c r="N649" t="str" cm="1">
        <f t="array" ref="N649">_xlfn.IFS( I649= "Rob", "Robusta", I649="Exc","Excelsa",I649="Ara","Arabica",I649="Lib", "Liberica")</f>
        <v>Liberica</v>
      </c>
      <c r="O649" t="str" cm="1">
        <f t="array" ref="O649">_xlfn.IFS(J649="M", "Medium",J649="L","Light",J649="D","Dark")</f>
        <v>Light</v>
      </c>
    </row>
    <row r="650" spans="1:15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_xlfn.XLOOKUP(C650,customers!$A$2:$A$1001,customers!$B$2:$B$1001,,0)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8">
        <f>INDEX(products!$A$1:$G$49,MATCH(orders!$D650,products!$A$1:$A$49,0),MATCH(orders!K$1,products!$A$1:$G$1,0))</f>
        <v>0.2</v>
      </c>
      <c r="L650" s="6">
        <f>INDEX(products!$A$1:$G$49,MATCH(orders!$D650,products!$A$1:$A$49,0),MATCH(orders!L$1,products!$A$1:$G$1,0))</f>
        <v>2.6849999999999996</v>
      </c>
      <c r="M650" s="6">
        <f>L650*E650</f>
        <v>16.11</v>
      </c>
      <c r="N650" t="str" cm="1">
        <f t="array" ref="N650">_xlfn.IFS( I650= "Rob", "Robusta", I650="Exc","Excelsa",I650="Ara","Arabica",I650="Lib", "Liberica")</f>
        <v>Robusta</v>
      </c>
      <c r="O650" t="str" cm="1">
        <f t="array" ref="O650">_xlfn.IFS(J650="M", "Medium",J650="L","Light",J650="D","Dark")</f>
        <v>Dark</v>
      </c>
    </row>
    <row r="651" spans="1:15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_xlfn.XLOOKUP(C651,customers!$A$2:$A$1001,customers!$B$2:$B$1001,,0)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8">
        <f>INDEX(products!$A$1:$G$49,MATCH(orders!$D651,products!$A$1:$A$49,0),MATCH(orders!K$1,products!$A$1:$G$1,0))</f>
        <v>1</v>
      </c>
      <c r="L651" s="6">
        <f>INDEX(products!$A$1:$G$49,MATCH(orders!$D651,products!$A$1:$A$49,0),MATCH(orders!L$1,products!$A$1:$G$1,0))</f>
        <v>15.85</v>
      </c>
      <c r="M651" s="6">
        <f>L651*E651</f>
        <v>95.1</v>
      </c>
      <c r="N651" t="str" cm="1">
        <f t="array" ref="N651">_xlfn.IFS( I651= "Rob", "Robusta", I651="Exc","Excelsa",I651="Ara","Arabica",I651="Lib", "Liberica")</f>
        <v>Liberica</v>
      </c>
      <c r="O651" t="str" cm="1">
        <f t="array" ref="O651">_xlfn.IFS(J651="M", "Medium",J651="L","Light",J651="D","Dark")</f>
        <v>Light</v>
      </c>
    </row>
    <row r="652" spans="1:15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_xlfn.XLOOKUP(C652,customers!$A$2:$A$1001,customers!$B$2:$B$1001,,0)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8">
        <f>INDEX(products!$A$1:$G$49,MATCH(orders!$D652,products!$A$1:$A$49,0),MATCH(orders!K$1,products!$A$1:$G$1,0))</f>
        <v>0.5</v>
      </c>
      <c r="L652" s="6">
        <f>INDEX(products!$A$1:$G$49,MATCH(orders!$D652,products!$A$1:$A$49,0),MATCH(orders!L$1,products!$A$1:$G$1,0))</f>
        <v>5.3699999999999992</v>
      </c>
      <c r="M652" s="6">
        <f>L652*E652</f>
        <v>5.3699999999999992</v>
      </c>
      <c r="N652" t="str" cm="1">
        <f t="array" ref="N652">_xlfn.IFS( I652= "Rob", "Robusta", I652="Exc","Excelsa",I652="Ara","Arabica",I652="Lib", "Liberica")</f>
        <v>Robusta</v>
      </c>
      <c r="O652" t="str" cm="1">
        <f t="array" ref="O652">_xlfn.IFS(J652="M", "Medium",J652="L","Light",J652="D","Dark")</f>
        <v>Dark</v>
      </c>
    </row>
    <row r="653" spans="1:15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_xlfn.XLOOKUP(C653,customers!$A$2:$A$1001,customers!$B$2:$B$1001,,0)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8">
        <f>INDEX(products!$A$1:$G$49,MATCH(orders!$D653,products!$A$1:$A$49,0),MATCH(orders!K$1,products!$A$1:$G$1,0))</f>
        <v>1</v>
      </c>
      <c r="L653" s="6">
        <f>INDEX(products!$A$1:$G$49,MATCH(orders!$D653,products!$A$1:$A$49,0),MATCH(orders!L$1,products!$A$1:$G$1,0))</f>
        <v>11.95</v>
      </c>
      <c r="M653" s="6">
        <f>L653*E653</f>
        <v>47.8</v>
      </c>
      <c r="N653" t="str" cm="1">
        <f t="array" ref="N653">_xlfn.IFS( I653= "Rob", "Robusta", I653="Exc","Excelsa",I653="Ara","Arabica",I653="Lib", "Liberica")</f>
        <v>Robusta</v>
      </c>
      <c r="O653" t="str" cm="1">
        <f t="array" ref="O653">_xlfn.IFS(J653="M", "Medium",J653="L","Light",J653="D","Dark")</f>
        <v>Light</v>
      </c>
    </row>
    <row r="654" spans="1:15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_xlfn.XLOOKUP(C654,customers!$A$2:$A$1001,customers!$B$2:$B$1001,,0)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8">
        <f>INDEX(products!$A$1:$G$49,MATCH(orders!$D654,products!$A$1:$A$49,0),MATCH(orders!K$1,products!$A$1:$G$1,0))</f>
        <v>1</v>
      </c>
      <c r="L654" s="6">
        <f>INDEX(products!$A$1:$G$49,MATCH(orders!$D654,products!$A$1:$A$49,0),MATCH(orders!L$1,products!$A$1:$G$1,0))</f>
        <v>15.85</v>
      </c>
      <c r="M654" s="6">
        <f>L654*E654</f>
        <v>63.4</v>
      </c>
      <c r="N654" t="str" cm="1">
        <f t="array" ref="N654">_xlfn.IFS( I654= "Rob", "Robusta", I654="Exc","Excelsa",I654="Ara","Arabica",I654="Lib", "Liberica")</f>
        <v>Liberica</v>
      </c>
      <c r="O654" t="str" cm="1">
        <f t="array" ref="O654">_xlfn.IFS(J654="M", "Medium",J654="L","Light",J654="D","Dark")</f>
        <v>Light</v>
      </c>
    </row>
    <row r="655" spans="1:15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_xlfn.XLOOKUP(C655,customers!$A$2:$A$1001,customers!$B$2:$B$1001,,0)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8">
        <f>INDEX(products!$A$1:$G$49,MATCH(orders!$D655,products!$A$1:$A$49,0),MATCH(orders!K$1,products!$A$1:$G$1,0))</f>
        <v>2.5</v>
      </c>
      <c r="L655" s="6">
        <f>INDEX(products!$A$1:$G$49,MATCH(orders!$D655,products!$A$1:$A$49,0),MATCH(orders!L$1,products!$A$1:$G$1,0))</f>
        <v>25.874999999999996</v>
      </c>
      <c r="M655" s="6">
        <f>L655*E655</f>
        <v>103.49999999999999</v>
      </c>
      <c r="N655" t="str" cm="1">
        <f t="array" ref="N655">_xlfn.IFS( I655= "Rob", "Robusta", I655="Exc","Excelsa",I655="Ara","Arabica",I655="Lib", "Liberica")</f>
        <v>Arabica</v>
      </c>
      <c r="O655" t="str" cm="1">
        <f t="array" ref="O655">_xlfn.IFS(J655="M", "Medium",J655="L","Light",J655="D","Dark")</f>
        <v>Medium</v>
      </c>
    </row>
    <row r="656" spans="1:15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_xlfn.XLOOKUP(C656,customers!$A$2:$A$1001,customers!$B$2:$B$1001,,0)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8">
        <f>INDEX(products!$A$1:$G$49,MATCH(orders!$D656,products!$A$1:$A$49,0),MATCH(orders!K$1,products!$A$1:$G$1,0))</f>
        <v>2.5</v>
      </c>
      <c r="L656" s="6">
        <f>INDEX(products!$A$1:$G$49,MATCH(orders!$D656,products!$A$1:$A$49,0),MATCH(orders!L$1,products!$A$1:$G$1,0))</f>
        <v>22.884999999999998</v>
      </c>
      <c r="M656" s="6">
        <f>L656*E656</f>
        <v>68.655000000000001</v>
      </c>
      <c r="N656" t="str" cm="1">
        <f t="array" ref="N656">_xlfn.IFS( I656= "Rob", "Robusta", I656="Exc","Excelsa",I656="Ara","Arabica",I656="Lib", "Liberica")</f>
        <v>Arabica</v>
      </c>
      <c r="O656" t="str" cm="1">
        <f t="array" ref="O656">_xlfn.IFS(J656="M", "Medium",J656="L","Light",J656="D","Dark")</f>
        <v>Dark</v>
      </c>
    </row>
    <row r="657" spans="1:15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_xlfn.XLOOKUP(C657,customers!$A$2:$A$1001,customers!$B$2:$B$1001,,0)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8">
        <f>INDEX(products!$A$1:$G$49,MATCH(orders!$D657,products!$A$1:$A$49,0),MATCH(orders!K$1,products!$A$1:$G$1,0))</f>
        <v>2.5</v>
      </c>
      <c r="L657" s="6">
        <f>INDEX(products!$A$1:$G$49,MATCH(orders!$D657,products!$A$1:$A$49,0),MATCH(orders!L$1,products!$A$1:$G$1,0))</f>
        <v>22.884999999999998</v>
      </c>
      <c r="M657" s="6">
        <f>L657*E657</f>
        <v>45.769999999999996</v>
      </c>
      <c r="N657" t="str" cm="1">
        <f t="array" ref="N657">_xlfn.IFS( I657= "Rob", "Robusta", I657="Exc","Excelsa",I657="Ara","Arabica",I657="Lib", "Liberica")</f>
        <v>Robusta</v>
      </c>
      <c r="O657" t="str" cm="1">
        <f t="array" ref="O657">_xlfn.IFS(J657="M", "Medium",J657="L","Light",J657="D","Dark")</f>
        <v>Medium</v>
      </c>
    </row>
    <row r="658" spans="1:15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_xlfn.XLOOKUP(C658,customers!$A$2:$A$1001,customers!$B$2:$B$1001,,0)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8">
        <f>INDEX(products!$A$1:$G$49,MATCH(orders!$D658,products!$A$1:$A$49,0),MATCH(orders!K$1,products!$A$1:$G$1,0))</f>
        <v>1</v>
      </c>
      <c r="L658" s="6">
        <f>INDEX(products!$A$1:$G$49,MATCH(orders!$D658,products!$A$1:$A$49,0),MATCH(orders!L$1,products!$A$1:$G$1,0))</f>
        <v>12.95</v>
      </c>
      <c r="M658" s="6">
        <f>L658*E658</f>
        <v>51.8</v>
      </c>
      <c r="N658" t="str" cm="1">
        <f t="array" ref="N658">_xlfn.IFS( I658= "Rob", "Robusta", I658="Exc","Excelsa",I658="Ara","Arabica",I658="Lib", "Liberica")</f>
        <v>Liberica</v>
      </c>
      <c r="O658" t="str" cm="1">
        <f t="array" ref="O658">_xlfn.IFS(J658="M", "Medium",J658="L","Light",J658="D","Dark")</f>
        <v>Dark</v>
      </c>
    </row>
    <row r="659" spans="1:15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_xlfn.XLOOKUP(C659,customers!$A$2:$A$1001,customers!$B$2:$B$1001,,0)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8">
        <f>INDEX(products!$A$1:$G$49,MATCH(orders!$D659,products!$A$1:$A$49,0),MATCH(orders!K$1,products!$A$1:$G$1,0))</f>
        <v>0.5</v>
      </c>
      <c r="L659" s="6">
        <f>INDEX(products!$A$1:$G$49,MATCH(orders!$D659,products!$A$1:$A$49,0),MATCH(orders!L$1,products!$A$1:$G$1,0))</f>
        <v>6.75</v>
      </c>
      <c r="M659" s="6">
        <f>L659*E659</f>
        <v>13.5</v>
      </c>
      <c r="N659" t="str" cm="1">
        <f t="array" ref="N659">_xlfn.IFS( I659= "Rob", "Robusta", I659="Exc","Excelsa",I659="Ara","Arabica",I659="Lib", "Liberica")</f>
        <v>Arabica</v>
      </c>
      <c r="O659" t="str" cm="1">
        <f t="array" ref="O659">_xlfn.IFS(J659="M", "Medium",J659="L","Light",J659="D","Dark")</f>
        <v>Medium</v>
      </c>
    </row>
    <row r="660" spans="1:15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_xlfn.XLOOKUP(C660,customers!$A$2:$A$1001,customers!$B$2:$B$1001,,0)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8">
        <f>INDEX(products!$A$1:$G$49,MATCH(orders!$D660,products!$A$1:$A$49,0),MATCH(orders!K$1,products!$A$1:$G$1,0))</f>
        <v>0.5</v>
      </c>
      <c r="L660" s="6">
        <f>INDEX(products!$A$1:$G$49,MATCH(orders!$D660,products!$A$1:$A$49,0),MATCH(orders!L$1,products!$A$1:$G$1,0))</f>
        <v>8.25</v>
      </c>
      <c r="M660" s="6">
        <f>L660*E660</f>
        <v>24.75</v>
      </c>
      <c r="N660" t="str" cm="1">
        <f t="array" ref="N660">_xlfn.IFS( I660= "Rob", "Robusta", I660="Exc","Excelsa",I660="Ara","Arabica",I660="Lib", "Liberica")</f>
        <v>Excelsa</v>
      </c>
      <c r="O660" t="str" cm="1">
        <f t="array" ref="O660">_xlfn.IFS(J660="M", "Medium",J660="L","Light",J660="D","Dark")</f>
        <v>Medium</v>
      </c>
    </row>
    <row r="661" spans="1:15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_xlfn.XLOOKUP(C661,customers!$A$2:$A$1001,customers!$B$2:$B$1001,,0)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8">
        <f>INDEX(products!$A$1:$G$49,MATCH(orders!$D661,products!$A$1:$A$49,0),MATCH(orders!K$1,products!$A$1:$G$1,0))</f>
        <v>2.5</v>
      </c>
      <c r="L661" s="6">
        <f>INDEX(products!$A$1:$G$49,MATCH(orders!$D661,products!$A$1:$A$49,0),MATCH(orders!L$1,products!$A$1:$G$1,0))</f>
        <v>22.884999999999998</v>
      </c>
      <c r="M661" s="6">
        <f>L661*E661</f>
        <v>45.769999999999996</v>
      </c>
      <c r="N661" t="str" cm="1">
        <f t="array" ref="N661">_xlfn.IFS( I661= "Rob", "Robusta", I661="Exc","Excelsa",I661="Ara","Arabica",I661="Lib", "Liberica")</f>
        <v>Arabica</v>
      </c>
      <c r="O661" t="str" cm="1">
        <f t="array" ref="O661">_xlfn.IFS(J661="M", "Medium",J661="L","Light",J661="D","Dark")</f>
        <v>Dark</v>
      </c>
    </row>
    <row r="662" spans="1:15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_xlfn.XLOOKUP(C662,customers!$A$2:$A$1001,customers!$B$2:$B$1001,,0)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8">
        <f>INDEX(products!$A$1:$G$49,MATCH(orders!$D662,products!$A$1:$A$49,0),MATCH(orders!K$1,products!$A$1:$G$1,0))</f>
        <v>0.5</v>
      </c>
      <c r="L662" s="6">
        <f>INDEX(products!$A$1:$G$49,MATCH(orders!$D662,products!$A$1:$A$49,0),MATCH(orders!L$1,products!$A$1:$G$1,0))</f>
        <v>8.91</v>
      </c>
      <c r="M662" s="6">
        <f>L662*E662</f>
        <v>53.46</v>
      </c>
      <c r="N662" t="str" cm="1">
        <f t="array" ref="N662">_xlfn.IFS( I662= "Rob", "Robusta", I662="Exc","Excelsa",I662="Ara","Arabica",I662="Lib", "Liberica")</f>
        <v>Excelsa</v>
      </c>
      <c r="O662" t="str" cm="1">
        <f t="array" ref="O662">_xlfn.IFS(J662="M", "Medium",J662="L","Light",J662="D","Dark")</f>
        <v>Light</v>
      </c>
    </row>
    <row r="663" spans="1:15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_xlfn.XLOOKUP(C663,customers!$A$2:$A$1001,customers!$B$2:$B$1001,,0)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8">
        <f>INDEX(products!$A$1:$G$49,MATCH(orders!$D663,products!$A$1:$A$49,0),MATCH(orders!K$1,products!$A$1:$G$1,0))</f>
        <v>0.2</v>
      </c>
      <c r="L663" s="6">
        <f>INDEX(products!$A$1:$G$49,MATCH(orders!$D663,products!$A$1:$A$49,0),MATCH(orders!L$1,products!$A$1:$G$1,0))</f>
        <v>3.375</v>
      </c>
      <c r="M663" s="6">
        <f>L663*E663</f>
        <v>20.25</v>
      </c>
      <c r="N663" t="str" cm="1">
        <f t="array" ref="N663">_xlfn.IFS( I663= "Rob", "Robusta", I663="Exc","Excelsa",I663="Ara","Arabica",I663="Lib", "Liberica")</f>
        <v>Arabica</v>
      </c>
      <c r="O663" t="str" cm="1">
        <f t="array" ref="O663">_xlfn.IFS(J663="M", "Medium",J663="L","Light",J663="D","Dark")</f>
        <v>Medium</v>
      </c>
    </row>
    <row r="664" spans="1:15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_xlfn.XLOOKUP(C664,customers!$A$2:$A$1001,customers!$B$2:$B$1001,,0)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8">
        <f>INDEX(products!$A$1:$G$49,MATCH(orders!$D664,products!$A$1:$A$49,0),MATCH(orders!K$1,products!$A$1:$G$1,0))</f>
        <v>2.5</v>
      </c>
      <c r="L664" s="6">
        <f>INDEX(products!$A$1:$G$49,MATCH(orders!$D664,products!$A$1:$A$49,0),MATCH(orders!L$1,products!$A$1:$G$1,0))</f>
        <v>29.784999999999997</v>
      </c>
      <c r="M664" s="6">
        <f>L664*E664</f>
        <v>148.92499999999998</v>
      </c>
      <c r="N664" t="str" cm="1">
        <f t="array" ref="N664">_xlfn.IFS( I664= "Rob", "Robusta", I664="Exc","Excelsa",I664="Ara","Arabica",I664="Lib", "Liberica")</f>
        <v>Liberica</v>
      </c>
      <c r="O664" t="str" cm="1">
        <f t="array" ref="O664">_xlfn.IFS(J664="M", "Medium",J664="L","Light",J664="D","Dark")</f>
        <v>Dark</v>
      </c>
    </row>
    <row r="665" spans="1:15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_xlfn.XLOOKUP(C665,customers!$A$2:$A$1001,customers!$B$2:$B$1001,,0)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8">
        <f>INDEX(products!$A$1:$G$49,MATCH(orders!$D665,products!$A$1:$A$49,0),MATCH(orders!K$1,products!$A$1:$G$1,0))</f>
        <v>1</v>
      </c>
      <c r="L665" s="6">
        <f>INDEX(products!$A$1:$G$49,MATCH(orders!$D665,products!$A$1:$A$49,0),MATCH(orders!L$1,products!$A$1:$G$1,0))</f>
        <v>11.25</v>
      </c>
      <c r="M665" s="6">
        <f>L665*E665</f>
        <v>67.5</v>
      </c>
      <c r="N665" t="str" cm="1">
        <f t="array" ref="N665">_xlfn.IFS( I665= "Rob", "Robusta", I665="Exc","Excelsa",I665="Ara","Arabica",I665="Lib", "Liberica")</f>
        <v>Arabica</v>
      </c>
      <c r="O665" t="str" cm="1">
        <f t="array" ref="O665">_xlfn.IFS(J665="M", "Medium",J665="L","Light",J665="D","Dark")</f>
        <v>Medium</v>
      </c>
    </row>
    <row r="666" spans="1:15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_xlfn.XLOOKUP(C666,customers!$A$2:$A$1001,customers!$B$2:$B$1001,,0)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8">
        <f>INDEX(products!$A$1:$G$49,MATCH(orders!$D666,products!$A$1:$A$49,0),MATCH(orders!K$1,products!$A$1:$G$1,0))</f>
        <v>1</v>
      </c>
      <c r="L666" s="6">
        <f>INDEX(products!$A$1:$G$49,MATCH(orders!$D666,products!$A$1:$A$49,0),MATCH(orders!L$1,products!$A$1:$G$1,0))</f>
        <v>12.15</v>
      </c>
      <c r="M666" s="6">
        <f>L666*E666</f>
        <v>72.900000000000006</v>
      </c>
      <c r="N666" t="str" cm="1">
        <f t="array" ref="N666">_xlfn.IFS( I666= "Rob", "Robusta", I666="Exc","Excelsa",I666="Ara","Arabica",I666="Lib", "Liberica")</f>
        <v>Excelsa</v>
      </c>
      <c r="O666" t="str" cm="1">
        <f t="array" ref="O666">_xlfn.IFS(J666="M", "Medium",J666="L","Light",J666="D","Dark")</f>
        <v>Dark</v>
      </c>
    </row>
    <row r="667" spans="1:15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_xlfn.XLOOKUP(C667,customers!$A$2:$A$1001,customers!$B$2:$B$1001,,0)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8">
        <f>INDEX(products!$A$1:$G$49,MATCH(orders!$D667,products!$A$1:$A$49,0),MATCH(orders!K$1,products!$A$1:$G$1,0))</f>
        <v>0.2</v>
      </c>
      <c r="L667" s="6">
        <f>INDEX(products!$A$1:$G$49,MATCH(orders!$D667,products!$A$1:$A$49,0),MATCH(orders!L$1,products!$A$1:$G$1,0))</f>
        <v>3.8849999999999998</v>
      </c>
      <c r="M667" s="6">
        <f>L667*E667</f>
        <v>7.77</v>
      </c>
      <c r="N667" t="str" cm="1">
        <f t="array" ref="N667">_xlfn.IFS( I667= "Rob", "Robusta", I667="Exc","Excelsa",I667="Ara","Arabica",I667="Lib", "Liberica")</f>
        <v>Liberica</v>
      </c>
      <c r="O667" t="str" cm="1">
        <f t="array" ref="O667">_xlfn.IFS(J667="M", "Medium",J667="L","Light",J667="D","Dark")</f>
        <v>Dark</v>
      </c>
    </row>
    <row r="668" spans="1:15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_xlfn.XLOOKUP(C668,customers!$A$2:$A$1001,customers!$B$2:$B$1001,,0)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8">
        <f>INDEX(products!$A$1:$G$49,MATCH(orders!$D668,products!$A$1:$A$49,0),MATCH(orders!K$1,products!$A$1:$G$1,0))</f>
        <v>2.5</v>
      </c>
      <c r="L668" s="6">
        <f>INDEX(products!$A$1:$G$49,MATCH(orders!$D668,products!$A$1:$A$49,0),MATCH(orders!L$1,products!$A$1:$G$1,0))</f>
        <v>22.884999999999998</v>
      </c>
      <c r="M668" s="6">
        <f>L668*E668</f>
        <v>91.539999999999992</v>
      </c>
      <c r="N668" t="str" cm="1">
        <f t="array" ref="N668">_xlfn.IFS( I668= "Rob", "Robusta", I668="Exc","Excelsa",I668="Ara","Arabica",I668="Lib", "Liberica")</f>
        <v>Arabica</v>
      </c>
      <c r="O668" t="str" cm="1">
        <f t="array" ref="O668">_xlfn.IFS(J668="M", "Medium",J668="L","Light",J668="D","Dark")</f>
        <v>Dark</v>
      </c>
    </row>
    <row r="669" spans="1:15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_xlfn.XLOOKUP(C669,customers!$A$2:$A$1001,customers!$B$2:$B$1001,,0)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8">
        <f>INDEX(products!$A$1:$G$49,MATCH(orders!$D669,products!$A$1:$A$49,0),MATCH(orders!K$1,products!$A$1:$G$1,0))</f>
        <v>1</v>
      </c>
      <c r="L669" s="6">
        <f>INDEX(products!$A$1:$G$49,MATCH(orders!$D669,products!$A$1:$A$49,0),MATCH(orders!L$1,products!$A$1:$G$1,0))</f>
        <v>9.9499999999999993</v>
      </c>
      <c r="M669" s="6">
        <f>L669*E669</f>
        <v>59.699999999999996</v>
      </c>
      <c r="N669" t="str" cm="1">
        <f t="array" ref="N669">_xlfn.IFS( I669= "Rob", "Robusta", I669="Exc","Excelsa",I669="Ara","Arabica",I669="Lib", "Liberica")</f>
        <v>Arabica</v>
      </c>
      <c r="O669" t="str" cm="1">
        <f t="array" ref="O669">_xlfn.IFS(J669="M", "Medium",J669="L","Light",J669="D","Dark")</f>
        <v>Dark</v>
      </c>
    </row>
    <row r="670" spans="1:15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_xlfn.XLOOKUP(C670,customers!$A$2:$A$1001,customers!$B$2:$B$1001,,0)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8">
        <f>INDEX(products!$A$1:$G$49,MATCH(orders!$D670,products!$A$1:$A$49,0),MATCH(orders!K$1,products!$A$1:$G$1,0))</f>
        <v>2.5</v>
      </c>
      <c r="L670" s="6">
        <f>INDEX(products!$A$1:$G$49,MATCH(orders!$D670,products!$A$1:$A$49,0),MATCH(orders!L$1,products!$A$1:$G$1,0))</f>
        <v>27.484999999999996</v>
      </c>
      <c r="M670" s="6">
        <f>L670*E670</f>
        <v>137.42499999999998</v>
      </c>
      <c r="N670" t="str" cm="1">
        <f t="array" ref="N670">_xlfn.IFS( I670= "Rob", "Robusta", I670="Exc","Excelsa",I670="Ara","Arabica",I670="Lib", "Liberica")</f>
        <v>Robusta</v>
      </c>
      <c r="O670" t="str" cm="1">
        <f t="array" ref="O670">_xlfn.IFS(J670="M", "Medium",J670="L","Light",J670="D","Dark")</f>
        <v>Light</v>
      </c>
    </row>
    <row r="671" spans="1:15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_xlfn.XLOOKUP(C671,customers!$A$2:$A$1001,customers!$B$2:$B$1001,,0)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8">
        <f>INDEX(products!$A$1:$G$49,MATCH(orders!$D671,products!$A$1:$A$49,0),MATCH(orders!K$1,products!$A$1:$G$1,0))</f>
        <v>2.5</v>
      </c>
      <c r="L671" s="6">
        <f>INDEX(products!$A$1:$G$49,MATCH(orders!$D671,products!$A$1:$A$49,0),MATCH(orders!L$1,products!$A$1:$G$1,0))</f>
        <v>33.464999999999996</v>
      </c>
      <c r="M671" s="6">
        <f>L671*E671</f>
        <v>66.929999999999993</v>
      </c>
      <c r="N671" t="str" cm="1">
        <f t="array" ref="N671">_xlfn.IFS( I671= "Rob", "Robusta", I671="Exc","Excelsa",I671="Ara","Arabica",I671="Lib", "Liberica")</f>
        <v>Liberica</v>
      </c>
      <c r="O671" t="str" cm="1">
        <f t="array" ref="O671">_xlfn.IFS(J671="M", "Medium",J671="L","Light",J671="D","Dark")</f>
        <v>Medium</v>
      </c>
    </row>
    <row r="672" spans="1:15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_xlfn.XLOOKUP(C672,customers!$A$2:$A$1001,customers!$B$2:$B$1001,,0)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8">
        <f>INDEX(products!$A$1:$G$49,MATCH(orders!$D672,products!$A$1:$A$49,0),MATCH(orders!K$1,products!$A$1:$G$1,0))</f>
        <v>0.2</v>
      </c>
      <c r="L672" s="6">
        <f>INDEX(products!$A$1:$G$49,MATCH(orders!$D672,products!$A$1:$A$49,0),MATCH(orders!L$1,products!$A$1:$G$1,0))</f>
        <v>4.3650000000000002</v>
      </c>
      <c r="M672" s="6">
        <f>L672*E672</f>
        <v>13.095000000000001</v>
      </c>
      <c r="N672" t="str" cm="1">
        <f t="array" ref="N672">_xlfn.IFS( I672= "Rob", "Robusta", I672="Exc","Excelsa",I672="Ara","Arabica",I672="Lib", "Liberica")</f>
        <v>Liberica</v>
      </c>
      <c r="O672" t="str" cm="1">
        <f t="array" ref="O672">_xlfn.IFS(J672="M", "Medium",J672="L","Light",J672="D","Dark")</f>
        <v>Medium</v>
      </c>
    </row>
    <row r="673" spans="1:15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_xlfn.XLOOKUP(C673,customers!$A$2:$A$1001,customers!$B$2:$B$1001,,0)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8">
        <f>INDEX(products!$A$1:$G$49,MATCH(orders!$D673,products!$A$1:$A$49,0),MATCH(orders!K$1,products!$A$1:$G$1,0))</f>
        <v>1</v>
      </c>
      <c r="L673" s="6">
        <f>INDEX(products!$A$1:$G$49,MATCH(orders!$D673,products!$A$1:$A$49,0),MATCH(orders!L$1,products!$A$1:$G$1,0))</f>
        <v>11.95</v>
      </c>
      <c r="M673" s="6">
        <f>L673*E673</f>
        <v>59.75</v>
      </c>
      <c r="N673" t="str" cm="1">
        <f t="array" ref="N673">_xlfn.IFS( I673= "Rob", "Robusta", I673="Exc","Excelsa",I673="Ara","Arabica",I673="Lib", "Liberica")</f>
        <v>Robusta</v>
      </c>
      <c r="O673" t="str" cm="1">
        <f t="array" ref="O673">_xlfn.IFS(J673="M", "Medium",J673="L","Light",J673="D","Dark")</f>
        <v>Light</v>
      </c>
    </row>
    <row r="674" spans="1:15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_xlfn.XLOOKUP(C674,customers!$A$2:$A$1001,customers!$B$2:$B$1001,,0)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8">
        <f>INDEX(products!$A$1:$G$49,MATCH(orders!$D674,products!$A$1:$A$49,0),MATCH(orders!K$1,products!$A$1:$G$1,0))</f>
        <v>0.5</v>
      </c>
      <c r="L674" s="6">
        <f>INDEX(products!$A$1:$G$49,MATCH(orders!$D674,products!$A$1:$A$49,0),MATCH(orders!L$1,products!$A$1:$G$1,0))</f>
        <v>8.73</v>
      </c>
      <c r="M674" s="6">
        <f>L674*E674</f>
        <v>43.650000000000006</v>
      </c>
      <c r="N674" t="str" cm="1">
        <f t="array" ref="N674">_xlfn.IFS( I674= "Rob", "Robusta", I674="Exc","Excelsa",I674="Ara","Arabica",I674="Lib", "Liberica")</f>
        <v>Liberica</v>
      </c>
      <c r="O674" t="str" cm="1">
        <f t="array" ref="O674">_xlfn.IFS(J674="M", "Medium",J674="L","Light",J674="D","Dark")</f>
        <v>Medium</v>
      </c>
    </row>
    <row r="675" spans="1:15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_xlfn.XLOOKUP(C675,customers!$A$2:$A$1001,customers!$B$2:$B$1001,,0)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8">
        <f>INDEX(products!$A$1:$G$49,MATCH(orders!$D675,products!$A$1:$A$49,0),MATCH(orders!K$1,products!$A$1:$G$1,0))</f>
        <v>1</v>
      </c>
      <c r="L675" s="6">
        <f>INDEX(products!$A$1:$G$49,MATCH(orders!$D675,products!$A$1:$A$49,0),MATCH(orders!L$1,products!$A$1:$G$1,0))</f>
        <v>13.75</v>
      </c>
      <c r="M675" s="6">
        <f>L675*E675</f>
        <v>82.5</v>
      </c>
      <c r="N675" t="str" cm="1">
        <f t="array" ref="N675">_xlfn.IFS( I675= "Rob", "Robusta", I675="Exc","Excelsa",I675="Ara","Arabica",I675="Lib", "Liberica")</f>
        <v>Excelsa</v>
      </c>
      <c r="O675" t="str" cm="1">
        <f t="array" ref="O675">_xlfn.IFS(J675="M", "Medium",J675="L","Light",J675="D","Dark")</f>
        <v>Medium</v>
      </c>
    </row>
    <row r="676" spans="1:15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_xlfn.XLOOKUP(C676,customers!$A$2:$A$1001,customers!$B$2:$B$1001,,0)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8">
        <f>INDEX(products!$A$1:$G$49,MATCH(orders!$D676,products!$A$1:$A$49,0),MATCH(orders!K$1,products!$A$1:$G$1,0))</f>
        <v>2.5</v>
      </c>
      <c r="L676" s="6">
        <f>INDEX(products!$A$1:$G$49,MATCH(orders!$D676,products!$A$1:$A$49,0),MATCH(orders!L$1,products!$A$1:$G$1,0))</f>
        <v>29.784999999999997</v>
      </c>
      <c r="M676" s="6">
        <f>L676*E676</f>
        <v>178.70999999999998</v>
      </c>
      <c r="N676" t="str" cm="1">
        <f t="array" ref="N676">_xlfn.IFS( I676= "Rob", "Robusta", I676="Exc","Excelsa",I676="Ara","Arabica",I676="Lib", "Liberica")</f>
        <v>Arabica</v>
      </c>
      <c r="O676" t="str" cm="1">
        <f t="array" ref="O676">_xlfn.IFS(J676="M", "Medium",J676="L","Light",J676="D","Dark")</f>
        <v>Light</v>
      </c>
    </row>
    <row r="677" spans="1:15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_xlfn.XLOOKUP(C677,customers!$A$2:$A$1001,customers!$B$2:$B$1001,,0)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8">
        <f>INDEX(products!$A$1:$G$49,MATCH(orders!$D677,products!$A$1:$A$49,0),MATCH(orders!K$1,products!$A$1:$G$1,0))</f>
        <v>2.5</v>
      </c>
      <c r="L677" s="6">
        <f>INDEX(products!$A$1:$G$49,MATCH(orders!$D677,products!$A$1:$A$49,0),MATCH(orders!L$1,products!$A$1:$G$1,0))</f>
        <v>29.784999999999997</v>
      </c>
      <c r="M677" s="6">
        <f>L677*E677</f>
        <v>119.13999999999999</v>
      </c>
      <c r="N677" t="str" cm="1">
        <f t="array" ref="N677">_xlfn.IFS( I677= "Rob", "Robusta", I677="Exc","Excelsa",I677="Ara","Arabica",I677="Lib", "Liberica")</f>
        <v>Liberica</v>
      </c>
      <c r="O677" t="str" cm="1">
        <f t="array" ref="O677">_xlfn.IFS(J677="M", "Medium",J677="L","Light",J677="D","Dark")</f>
        <v>Dark</v>
      </c>
    </row>
    <row r="678" spans="1:15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_xlfn.XLOOKUP(C678,customers!$A$2:$A$1001,customers!$B$2:$B$1001,,0)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8">
        <f>INDEX(products!$A$1:$G$49,MATCH(orders!$D678,products!$A$1:$A$49,0),MATCH(orders!K$1,products!$A$1:$G$1,0))</f>
        <v>0.5</v>
      </c>
      <c r="L678" s="6">
        <f>INDEX(products!$A$1:$G$49,MATCH(orders!$D678,products!$A$1:$A$49,0),MATCH(orders!L$1,products!$A$1:$G$1,0))</f>
        <v>9.51</v>
      </c>
      <c r="M678" s="6">
        <f>L678*E678</f>
        <v>47.55</v>
      </c>
      <c r="N678" t="str" cm="1">
        <f t="array" ref="N678">_xlfn.IFS( I678= "Rob", "Robusta", I678="Exc","Excelsa",I678="Ara","Arabica",I678="Lib", "Liberica")</f>
        <v>Liberica</v>
      </c>
      <c r="O678" t="str" cm="1">
        <f t="array" ref="O678">_xlfn.IFS(J678="M", "Medium",J678="L","Light",J678="D","Dark")</f>
        <v>Light</v>
      </c>
    </row>
    <row r="679" spans="1:15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_xlfn.XLOOKUP(C679,customers!$A$2:$A$1001,customers!$B$2:$B$1001,,0)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8">
        <f>INDEX(products!$A$1:$G$49,MATCH(orders!$D679,products!$A$1:$A$49,0),MATCH(orders!K$1,products!$A$1:$G$1,0))</f>
        <v>0.5</v>
      </c>
      <c r="L679" s="6">
        <f>INDEX(products!$A$1:$G$49,MATCH(orders!$D679,products!$A$1:$A$49,0),MATCH(orders!L$1,products!$A$1:$G$1,0))</f>
        <v>8.73</v>
      </c>
      <c r="M679" s="6">
        <f>L679*E679</f>
        <v>43.650000000000006</v>
      </c>
      <c r="N679" t="str" cm="1">
        <f t="array" ref="N679">_xlfn.IFS( I679= "Rob", "Robusta", I679="Exc","Excelsa",I679="Ara","Arabica",I679="Lib", "Liberica")</f>
        <v>Liberica</v>
      </c>
      <c r="O679" t="str" cm="1">
        <f t="array" ref="O679">_xlfn.IFS(J679="M", "Medium",J679="L","Light",J679="D","Dark")</f>
        <v>Medium</v>
      </c>
    </row>
    <row r="680" spans="1:15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_xlfn.XLOOKUP(C680,customers!$A$2:$A$1001,customers!$B$2:$B$1001,,0)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8">
        <f>INDEX(products!$A$1:$G$49,MATCH(orders!$D680,products!$A$1:$A$49,0),MATCH(orders!K$1,products!$A$1:$G$1,0))</f>
        <v>2.5</v>
      </c>
      <c r="L680" s="6">
        <f>INDEX(products!$A$1:$G$49,MATCH(orders!$D680,products!$A$1:$A$49,0),MATCH(orders!L$1,products!$A$1:$G$1,0))</f>
        <v>29.784999999999997</v>
      </c>
      <c r="M680" s="6">
        <f>L680*E680</f>
        <v>178.70999999999998</v>
      </c>
      <c r="N680" t="str" cm="1">
        <f t="array" ref="N680">_xlfn.IFS( I680= "Rob", "Robusta", I680="Exc","Excelsa",I680="Ara","Arabica",I680="Lib", "Liberica")</f>
        <v>Arabica</v>
      </c>
      <c r="O680" t="str" cm="1">
        <f t="array" ref="O680">_xlfn.IFS(J680="M", "Medium",J680="L","Light",J680="D","Dark")</f>
        <v>Light</v>
      </c>
    </row>
    <row r="681" spans="1:15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_xlfn.XLOOKUP(C681,customers!$A$2:$A$1001,customers!$B$2:$B$1001,,0)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8">
        <f>INDEX(products!$A$1:$G$49,MATCH(orders!$D681,products!$A$1:$A$49,0),MATCH(orders!K$1,products!$A$1:$G$1,0))</f>
        <v>2.5</v>
      </c>
      <c r="L681" s="6">
        <f>INDEX(products!$A$1:$G$49,MATCH(orders!$D681,products!$A$1:$A$49,0),MATCH(orders!L$1,products!$A$1:$G$1,0))</f>
        <v>27.484999999999996</v>
      </c>
      <c r="M681" s="6">
        <f>L681*E681</f>
        <v>27.484999999999996</v>
      </c>
      <c r="N681" t="str" cm="1">
        <f t="array" ref="N681">_xlfn.IFS( I681= "Rob", "Robusta", I681="Exc","Excelsa",I681="Ara","Arabica",I681="Lib", "Liberica")</f>
        <v>Robusta</v>
      </c>
      <c r="O681" t="str" cm="1">
        <f t="array" ref="O681">_xlfn.IFS(J681="M", "Medium",J681="L","Light",J681="D","Dark")</f>
        <v>Light</v>
      </c>
    </row>
    <row r="682" spans="1:15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_xlfn.XLOOKUP(C682,customers!$A$2:$A$1001,customers!$B$2:$B$1001,,0)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8">
        <f>INDEX(products!$A$1:$G$49,MATCH(orders!$D682,products!$A$1:$A$49,0),MATCH(orders!K$1,products!$A$1:$G$1,0))</f>
        <v>1</v>
      </c>
      <c r="L682" s="6">
        <f>INDEX(products!$A$1:$G$49,MATCH(orders!$D682,products!$A$1:$A$49,0),MATCH(orders!L$1,products!$A$1:$G$1,0))</f>
        <v>11.25</v>
      </c>
      <c r="M682" s="6">
        <f>L682*E682</f>
        <v>56.25</v>
      </c>
      <c r="N682" t="str" cm="1">
        <f t="array" ref="N682">_xlfn.IFS( I682= "Rob", "Robusta", I682="Exc","Excelsa",I682="Ara","Arabica",I682="Lib", "Liberica")</f>
        <v>Arabica</v>
      </c>
      <c r="O682" t="str" cm="1">
        <f t="array" ref="O682">_xlfn.IFS(J682="M", "Medium",J682="L","Light",J682="D","Dark")</f>
        <v>Medium</v>
      </c>
    </row>
    <row r="683" spans="1:15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_xlfn.XLOOKUP(C683,customers!$A$2:$A$1001,customers!$B$2:$B$1001,,0)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8">
        <f>INDEX(products!$A$1:$G$49,MATCH(orders!$D683,products!$A$1:$A$49,0),MATCH(orders!K$1,products!$A$1:$G$1,0))</f>
        <v>0.2</v>
      </c>
      <c r="L683" s="6">
        <f>INDEX(products!$A$1:$G$49,MATCH(orders!$D683,products!$A$1:$A$49,0),MATCH(orders!L$1,products!$A$1:$G$1,0))</f>
        <v>4.7549999999999999</v>
      </c>
      <c r="M683" s="6">
        <f>L683*E683</f>
        <v>9.51</v>
      </c>
      <c r="N683" t="str" cm="1">
        <f t="array" ref="N683">_xlfn.IFS( I683= "Rob", "Robusta", I683="Exc","Excelsa",I683="Ara","Arabica",I683="Lib", "Liberica")</f>
        <v>Liberica</v>
      </c>
      <c r="O683" t="str" cm="1">
        <f t="array" ref="O683">_xlfn.IFS(J683="M", "Medium",J683="L","Light",J683="D","Dark")</f>
        <v>Light</v>
      </c>
    </row>
    <row r="684" spans="1:15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_xlfn.XLOOKUP(C684,customers!$A$2:$A$1001,customers!$B$2:$B$1001,,0)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8">
        <f>INDEX(products!$A$1:$G$49,MATCH(orders!$D684,products!$A$1:$A$49,0),MATCH(orders!K$1,products!$A$1:$G$1,0))</f>
        <v>0.2</v>
      </c>
      <c r="L684" s="6">
        <f>INDEX(products!$A$1:$G$49,MATCH(orders!$D684,products!$A$1:$A$49,0),MATCH(orders!L$1,products!$A$1:$G$1,0))</f>
        <v>4.125</v>
      </c>
      <c r="M684" s="6">
        <f>L684*E684</f>
        <v>8.25</v>
      </c>
      <c r="N684" t="str" cm="1">
        <f t="array" ref="N684">_xlfn.IFS( I684= "Rob", "Robusta", I684="Exc","Excelsa",I684="Ara","Arabica",I684="Lib", "Liberica")</f>
        <v>Excelsa</v>
      </c>
      <c r="O684" t="str" cm="1">
        <f t="array" ref="O684">_xlfn.IFS(J684="M", "Medium",J684="L","Light",J684="D","Dark")</f>
        <v>Medium</v>
      </c>
    </row>
    <row r="685" spans="1:15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_xlfn.XLOOKUP(C685,customers!$A$2:$A$1001,customers!$B$2:$B$1001,,0)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8">
        <f>INDEX(products!$A$1:$G$49,MATCH(orders!$D685,products!$A$1:$A$49,0),MATCH(orders!K$1,products!$A$1:$G$1,0))</f>
        <v>0.5</v>
      </c>
      <c r="L685" s="6">
        <f>INDEX(products!$A$1:$G$49,MATCH(orders!$D685,products!$A$1:$A$49,0),MATCH(orders!L$1,products!$A$1:$G$1,0))</f>
        <v>7.77</v>
      </c>
      <c r="M685" s="6">
        <f>L685*E685</f>
        <v>46.62</v>
      </c>
      <c r="N685" t="str" cm="1">
        <f t="array" ref="N685">_xlfn.IFS( I685= "Rob", "Robusta", I685="Exc","Excelsa",I685="Ara","Arabica",I685="Lib", "Liberica")</f>
        <v>Liberica</v>
      </c>
      <c r="O685" t="str" cm="1">
        <f t="array" ref="O685">_xlfn.IFS(J685="M", "Medium",J685="L","Light",J685="D","Dark")</f>
        <v>Dark</v>
      </c>
    </row>
    <row r="686" spans="1:15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_xlfn.XLOOKUP(C686,customers!$A$2:$A$1001,customers!$B$2:$B$1001,,0)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8">
        <f>INDEX(products!$A$1:$G$49,MATCH(orders!$D686,products!$A$1:$A$49,0),MATCH(orders!K$1,products!$A$1:$G$1,0))</f>
        <v>1</v>
      </c>
      <c r="L686" s="6">
        <f>INDEX(products!$A$1:$G$49,MATCH(orders!$D686,products!$A$1:$A$49,0),MATCH(orders!L$1,products!$A$1:$G$1,0))</f>
        <v>11.95</v>
      </c>
      <c r="M686" s="6">
        <f>L686*E686</f>
        <v>71.699999999999989</v>
      </c>
      <c r="N686" t="str" cm="1">
        <f t="array" ref="N686">_xlfn.IFS( I686= "Rob", "Robusta", I686="Exc","Excelsa",I686="Ara","Arabica",I686="Lib", "Liberica")</f>
        <v>Robusta</v>
      </c>
      <c r="O686" t="str" cm="1">
        <f t="array" ref="O686">_xlfn.IFS(J686="M", "Medium",J686="L","Light",J686="D","Dark")</f>
        <v>Light</v>
      </c>
    </row>
    <row r="687" spans="1:15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_xlfn.XLOOKUP(C687,customers!$A$2:$A$1001,customers!$B$2:$B$1001,,0)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8">
        <f>INDEX(products!$A$1:$G$49,MATCH(orders!$D687,products!$A$1:$A$49,0),MATCH(orders!K$1,products!$A$1:$G$1,0))</f>
        <v>2.5</v>
      </c>
      <c r="L687" s="6">
        <f>INDEX(products!$A$1:$G$49,MATCH(orders!$D687,products!$A$1:$A$49,0),MATCH(orders!L$1,products!$A$1:$G$1,0))</f>
        <v>36.454999999999998</v>
      </c>
      <c r="M687" s="6">
        <f>L687*E687</f>
        <v>72.91</v>
      </c>
      <c r="N687" t="str" cm="1">
        <f t="array" ref="N687">_xlfn.IFS( I687= "Rob", "Robusta", I687="Exc","Excelsa",I687="Ara","Arabica",I687="Lib", "Liberica")</f>
        <v>Liberica</v>
      </c>
      <c r="O687" t="str" cm="1">
        <f t="array" ref="O687">_xlfn.IFS(J687="M", "Medium",J687="L","Light",J687="D","Dark")</f>
        <v>Light</v>
      </c>
    </row>
    <row r="688" spans="1:15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_xlfn.XLOOKUP(C688,customers!$A$2:$A$1001,customers!$B$2:$B$1001,,0)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8">
        <f>INDEX(products!$A$1:$G$49,MATCH(orders!$D688,products!$A$1:$A$49,0),MATCH(orders!K$1,products!$A$1:$G$1,0))</f>
        <v>0.2</v>
      </c>
      <c r="L688" s="6">
        <f>INDEX(products!$A$1:$G$49,MATCH(orders!$D688,products!$A$1:$A$49,0),MATCH(orders!L$1,products!$A$1:$G$1,0))</f>
        <v>2.6849999999999996</v>
      </c>
      <c r="M688" s="6">
        <f>L688*E688</f>
        <v>8.0549999999999997</v>
      </c>
      <c r="N688" t="str" cm="1">
        <f t="array" ref="N688">_xlfn.IFS( I688= "Rob", "Robusta", I688="Exc","Excelsa",I688="Ara","Arabica",I688="Lib", "Liberica")</f>
        <v>Robusta</v>
      </c>
      <c r="O688" t="str" cm="1">
        <f t="array" ref="O688">_xlfn.IFS(J688="M", "Medium",J688="L","Light",J688="D","Dark")</f>
        <v>Dark</v>
      </c>
    </row>
    <row r="689" spans="1:15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_xlfn.XLOOKUP(C689,customers!$A$2:$A$1001,customers!$B$2:$B$1001,,0)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8">
        <f>INDEX(products!$A$1:$G$49,MATCH(orders!$D689,products!$A$1:$A$49,0),MATCH(orders!K$1,products!$A$1:$G$1,0))</f>
        <v>0.5</v>
      </c>
      <c r="L689" s="6">
        <f>INDEX(products!$A$1:$G$49,MATCH(orders!$D689,products!$A$1:$A$49,0),MATCH(orders!L$1,products!$A$1:$G$1,0))</f>
        <v>8.25</v>
      </c>
      <c r="M689" s="6">
        <f>L689*E689</f>
        <v>16.5</v>
      </c>
      <c r="N689" t="str" cm="1">
        <f t="array" ref="N689">_xlfn.IFS( I689= "Rob", "Robusta", I689="Exc","Excelsa",I689="Ara","Arabica",I689="Lib", "Liberica")</f>
        <v>Excelsa</v>
      </c>
      <c r="O689" t="str" cm="1">
        <f t="array" ref="O689">_xlfn.IFS(J689="M", "Medium",J689="L","Light",J689="D","Dark")</f>
        <v>Medium</v>
      </c>
    </row>
    <row r="690" spans="1:15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_xlfn.XLOOKUP(C690,customers!$A$2:$A$1001,customers!$B$2:$B$1001,,0)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8">
        <f>INDEX(products!$A$1:$G$49,MATCH(orders!$D690,products!$A$1:$A$49,0),MATCH(orders!K$1,products!$A$1:$G$1,0))</f>
        <v>1</v>
      </c>
      <c r="L690" s="6">
        <f>INDEX(products!$A$1:$G$49,MATCH(orders!$D690,products!$A$1:$A$49,0),MATCH(orders!L$1,products!$A$1:$G$1,0))</f>
        <v>12.95</v>
      </c>
      <c r="M690" s="6">
        <f>L690*E690</f>
        <v>64.75</v>
      </c>
      <c r="N690" t="str" cm="1">
        <f t="array" ref="N690">_xlfn.IFS( I690= "Rob", "Robusta", I690="Exc","Excelsa",I690="Ara","Arabica",I690="Lib", "Liberica")</f>
        <v>Arabica</v>
      </c>
      <c r="O690" t="str" cm="1">
        <f t="array" ref="O690">_xlfn.IFS(J690="M", "Medium",J690="L","Light",J690="D","Dark")</f>
        <v>Light</v>
      </c>
    </row>
    <row r="691" spans="1:15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_xlfn.XLOOKUP(C691,customers!$A$2:$A$1001,customers!$B$2:$B$1001,,0)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8">
        <f>INDEX(products!$A$1:$G$49,MATCH(orders!$D691,products!$A$1:$A$49,0),MATCH(orders!K$1,products!$A$1:$G$1,0))</f>
        <v>0.5</v>
      </c>
      <c r="L691" s="6">
        <f>INDEX(products!$A$1:$G$49,MATCH(orders!$D691,products!$A$1:$A$49,0),MATCH(orders!L$1,products!$A$1:$G$1,0))</f>
        <v>6.75</v>
      </c>
      <c r="M691" s="6">
        <f>L691*E691</f>
        <v>33.75</v>
      </c>
      <c r="N691" t="str" cm="1">
        <f t="array" ref="N691">_xlfn.IFS( I691= "Rob", "Robusta", I691="Exc","Excelsa",I691="Ara","Arabica",I691="Lib", "Liberica")</f>
        <v>Arabica</v>
      </c>
      <c r="O691" t="str" cm="1">
        <f t="array" ref="O691">_xlfn.IFS(J691="M", "Medium",J691="L","Light",J691="D","Dark")</f>
        <v>Medium</v>
      </c>
    </row>
    <row r="692" spans="1:15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_xlfn.XLOOKUP(C692,customers!$A$2:$A$1001,customers!$B$2:$B$1001,,0)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8">
        <f>INDEX(products!$A$1:$G$49,MATCH(orders!$D692,products!$A$1:$A$49,0),MATCH(orders!K$1,products!$A$1:$G$1,0))</f>
        <v>2.5</v>
      </c>
      <c r="L692" s="6">
        <f>INDEX(products!$A$1:$G$49,MATCH(orders!$D692,products!$A$1:$A$49,0),MATCH(orders!L$1,products!$A$1:$G$1,0))</f>
        <v>29.784999999999997</v>
      </c>
      <c r="M692" s="6">
        <f>L692*E692</f>
        <v>178.70999999999998</v>
      </c>
      <c r="N692" t="str" cm="1">
        <f t="array" ref="N692">_xlfn.IFS( I692= "Rob", "Robusta", I692="Exc","Excelsa",I692="Ara","Arabica",I692="Lib", "Liberica")</f>
        <v>Liberica</v>
      </c>
      <c r="O692" t="str" cm="1">
        <f t="array" ref="O692">_xlfn.IFS(J692="M", "Medium",J692="L","Light",J692="D","Dark")</f>
        <v>Dark</v>
      </c>
    </row>
    <row r="693" spans="1:15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_xlfn.XLOOKUP(C693,customers!$A$2:$A$1001,customers!$B$2:$B$1001,,0)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8">
        <f>INDEX(products!$A$1:$G$49,MATCH(orders!$D693,products!$A$1:$A$49,0),MATCH(orders!K$1,products!$A$1:$G$1,0))</f>
        <v>1</v>
      </c>
      <c r="L693" s="6">
        <f>INDEX(products!$A$1:$G$49,MATCH(orders!$D693,products!$A$1:$A$49,0),MATCH(orders!L$1,products!$A$1:$G$1,0))</f>
        <v>11.25</v>
      </c>
      <c r="M693" s="6">
        <f>L693*E693</f>
        <v>22.5</v>
      </c>
      <c r="N693" t="str" cm="1">
        <f t="array" ref="N693">_xlfn.IFS( I693= "Rob", "Robusta", I693="Exc","Excelsa",I693="Ara","Arabica",I693="Lib", "Liberica")</f>
        <v>Arabica</v>
      </c>
      <c r="O693" t="str" cm="1">
        <f t="array" ref="O693">_xlfn.IFS(J693="M", "Medium",J693="L","Light",J693="D","Dark")</f>
        <v>Medium</v>
      </c>
    </row>
    <row r="694" spans="1:15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_xlfn.XLOOKUP(C694,customers!$A$2:$A$1001,customers!$B$2:$B$1001,,0)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8">
        <f>INDEX(products!$A$1:$G$49,MATCH(orders!$D694,products!$A$1:$A$49,0),MATCH(orders!K$1,products!$A$1:$G$1,0))</f>
        <v>1</v>
      </c>
      <c r="L694" s="6">
        <f>INDEX(products!$A$1:$G$49,MATCH(orders!$D694,products!$A$1:$A$49,0),MATCH(orders!L$1,products!$A$1:$G$1,0))</f>
        <v>12.95</v>
      </c>
      <c r="M694" s="6">
        <f>L694*E694</f>
        <v>12.95</v>
      </c>
      <c r="N694" t="str" cm="1">
        <f t="array" ref="N694">_xlfn.IFS( I694= "Rob", "Robusta", I694="Exc","Excelsa",I694="Ara","Arabica",I694="Lib", "Liberica")</f>
        <v>Liberica</v>
      </c>
      <c r="O694" t="str" cm="1">
        <f t="array" ref="O694">_xlfn.IFS(J694="M", "Medium",J694="L","Light",J694="D","Dark")</f>
        <v>Dark</v>
      </c>
    </row>
    <row r="695" spans="1:15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_xlfn.XLOOKUP(C695,customers!$A$2:$A$1001,customers!$B$2:$B$1001,,0)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8">
        <f>INDEX(products!$A$1:$G$49,MATCH(orders!$D695,products!$A$1:$A$49,0),MATCH(orders!K$1,products!$A$1:$G$1,0))</f>
        <v>2.5</v>
      </c>
      <c r="L695" s="6">
        <f>INDEX(products!$A$1:$G$49,MATCH(orders!$D695,products!$A$1:$A$49,0),MATCH(orders!L$1,products!$A$1:$G$1,0))</f>
        <v>25.874999999999996</v>
      </c>
      <c r="M695" s="6">
        <f>L695*E695</f>
        <v>51.749999999999993</v>
      </c>
      <c r="N695" t="str" cm="1">
        <f t="array" ref="N695">_xlfn.IFS( I695= "Rob", "Robusta", I695="Exc","Excelsa",I695="Ara","Arabica",I695="Lib", "Liberica")</f>
        <v>Arabica</v>
      </c>
      <c r="O695" t="str" cm="1">
        <f t="array" ref="O695">_xlfn.IFS(J695="M", "Medium",J695="L","Light",J695="D","Dark")</f>
        <v>Medium</v>
      </c>
    </row>
    <row r="696" spans="1:15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_xlfn.XLOOKUP(C696,customers!$A$2:$A$1001,customers!$B$2:$B$1001,,0)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8">
        <f>INDEX(products!$A$1:$G$49,MATCH(orders!$D696,products!$A$1:$A$49,0),MATCH(orders!K$1,products!$A$1:$G$1,0))</f>
        <v>0.5</v>
      </c>
      <c r="L696" s="6">
        <f>INDEX(products!$A$1:$G$49,MATCH(orders!$D696,products!$A$1:$A$49,0),MATCH(orders!L$1,products!$A$1:$G$1,0))</f>
        <v>7.29</v>
      </c>
      <c r="M696" s="6">
        <f>L696*E696</f>
        <v>36.450000000000003</v>
      </c>
      <c r="N696" t="str" cm="1">
        <f t="array" ref="N696">_xlfn.IFS( I696= "Rob", "Robusta", I696="Exc","Excelsa",I696="Ara","Arabica",I696="Lib", "Liberica")</f>
        <v>Excelsa</v>
      </c>
      <c r="O696" t="str" cm="1">
        <f t="array" ref="O696">_xlfn.IFS(J696="M", "Medium",J696="L","Light",J696="D","Dark")</f>
        <v>Dark</v>
      </c>
    </row>
    <row r="697" spans="1:15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_xlfn.XLOOKUP(C697,customers!$A$2:$A$1001,customers!$B$2:$B$1001,,0)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8">
        <f>INDEX(products!$A$1:$G$49,MATCH(orders!$D697,products!$A$1:$A$49,0),MATCH(orders!K$1,products!$A$1:$G$1,0))</f>
        <v>2.5</v>
      </c>
      <c r="L697" s="6">
        <f>INDEX(products!$A$1:$G$49,MATCH(orders!$D697,products!$A$1:$A$49,0),MATCH(orders!L$1,products!$A$1:$G$1,0))</f>
        <v>36.454999999999998</v>
      </c>
      <c r="M697" s="6">
        <f>L697*E697</f>
        <v>182.27499999999998</v>
      </c>
      <c r="N697" t="str" cm="1">
        <f t="array" ref="N697">_xlfn.IFS( I697= "Rob", "Robusta", I697="Exc","Excelsa",I697="Ara","Arabica",I697="Lib", "Liberica")</f>
        <v>Liberica</v>
      </c>
      <c r="O697" t="str" cm="1">
        <f t="array" ref="O697">_xlfn.IFS(J697="M", "Medium",J697="L","Light",J697="D","Dark")</f>
        <v>Light</v>
      </c>
    </row>
    <row r="698" spans="1:15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_xlfn.XLOOKUP(C698,customers!$A$2:$A$1001,customers!$B$2:$B$1001,,0)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8">
        <f>INDEX(products!$A$1:$G$49,MATCH(orders!$D698,products!$A$1:$A$49,0),MATCH(orders!K$1,products!$A$1:$G$1,0))</f>
        <v>0.5</v>
      </c>
      <c r="L698" s="6">
        <f>INDEX(products!$A$1:$G$49,MATCH(orders!$D698,products!$A$1:$A$49,0),MATCH(orders!L$1,products!$A$1:$G$1,0))</f>
        <v>7.77</v>
      </c>
      <c r="M698" s="6">
        <f>L698*E698</f>
        <v>31.08</v>
      </c>
      <c r="N698" t="str" cm="1">
        <f t="array" ref="N698">_xlfn.IFS( I698= "Rob", "Robusta", I698="Exc","Excelsa",I698="Ara","Arabica",I698="Lib", "Liberica")</f>
        <v>Liberica</v>
      </c>
      <c r="O698" t="str" cm="1">
        <f t="array" ref="O698">_xlfn.IFS(J698="M", "Medium",J698="L","Light",J698="D","Dark")</f>
        <v>Dark</v>
      </c>
    </row>
    <row r="699" spans="1:15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_xlfn.XLOOKUP(C699,customers!$A$2:$A$1001,customers!$B$2:$B$1001,,0)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8">
        <f>INDEX(products!$A$1:$G$49,MATCH(orders!$D699,products!$A$1:$A$49,0),MATCH(orders!K$1,products!$A$1:$G$1,0))</f>
        <v>0.5</v>
      </c>
      <c r="L699" s="6">
        <f>INDEX(products!$A$1:$G$49,MATCH(orders!$D699,products!$A$1:$A$49,0),MATCH(orders!L$1,products!$A$1:$G$1,0))</f>
        <v>6.75</v>
      </c>
      <c r="M699" s="6">
        <f>L699*E699</f>
        <v>20.25</v>
      </c>
      <c r="N699" t="str" cm="1">
        <f t="array" ref="N699">_xlfn.IFS( I699= "Rob", "Robusta", I699="Exc","Excelsa",I699="Ara","Arabica",I699="Lib", "Liberica")</f>
        <v>Arabica</v>
      </c>
      <c r="O699" t="str" cm="1">
        <f t="array" ref="O699">_xlfn.IFS(J699="M", "Medium",J699="L","Light",J699="D","Dark")</f>
        <v>Medium</v>
      </c>
    </row>
    <row r="700" spans="1:15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_xlfn.XLOOKUP(C700,customers!$A$2:$A$1001,customers!$B$2:$B$1001,,0)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8">
        <f>INDEX(products!$A$1:$G$49,MATCH(orders!$D700,products!$A$1:$A$49,0),MATCH(orders!K$1,products!$A$1:$G$1,0))</f>
        <v>1</v>
      </c>
      <c r="L700" s="6">
        <f>INDEX(products!$A$1:$G$49,MATCH(orders!$D700,products!$A$1:$A$49,0),MATCH(orders!L$1,products!$A$1:$G$1,0))</f>
        <v>12.95</v>
      </c>
      <c r="M700" s="6">
        <f>L700*E700</f>
        <v>25.9</v>
      </c>
      <c r="N700" t="str" cm="1">
        <f t="array" ref="N700">_xlfn.IFS( I700= "Rob", "Robusta", I700="Exc","Excelsa",I700="Ara","Arabica",I700="Lib", "Liberica")</f>
        <v>Liberica</v>
      </c>
      <c r="O700" t="str" cm="1">
        <f t="array" ref="O700">_xlfn.IFS(J700="M", "Medium",J700="L","Light",J700="D","Dark")</f>
        <v>Dark</v>
      </c>
    </row>
    <row r="701" spans="1:15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_xlfn.XLOOKUP(C701,customers!$A$2:$A$1001,customers!$B$2:$B$1001,,0)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8">
        <f>INDEX(products!$A$1:$G$49,MATCH(orders!$D701,products!$A$1:$A$49,0),MATCH(orders!K$1,products!$A$1:$G$1,0))</f>
        <v>0.5</v>
      </c>
      <c r="L701" s="6">
        <f>INDEX(products!$A$1:$G$49,MATCH(orders!$D701,products!$A$1:$A$49,0),MATCH(orders!L$1,products!$A$1:$G$1,0))</f>
        <v>5.97</v>
      </c>
      <c r="M701" s="6">
        <f>L701*E701</f>
        <v>23.88</v>
      </c>
      <c r="N701" t="str" cm="1">
        <f t="array" ref="N701">_xlfn.IFS( I701= "Rob", "Robusta", I701="Exc","Excelsa",I701="Ara","Arabica",I701="Lib", "Liberica")</f>
        <v>Arabica</v>
      </c>
      <c r="O701" t="str" cm="1">
        <f t="array" ref="O701">_xlfn.IFS(J701="M", "Medium",J701="L","Light",J701="D","Dark")</f>
        <v>Dark</v>
      </c>
    </row>
    <row r="702" spans="1:15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_xlfn.XLOOKUP(C702,customers!$A$2:$A$1001,customers!$B$2:$B$1001,,0)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8">
        <f>INDEX(products!$A$1:$G$49,MATCH(orders!$D702,products!$A$1:$A$49,0),MATCH(orders!K$1,products!$A$1:$G$1,0))</f>
        <v>0.5</v>
      </c>
      <c r="L702" s="6">
        <f>INDEX(products!$A$1:$G$49,MATCH(orders!$D702,products!$A$1:$A$49,0),MATCH(orders!L$1,products!$A$1:$G$1,0))</f>
        <v>9.51</v>
      </c>
      <c r="M702" s="6">
        <f>L702*E702</f>
        <v>19.02</v>
      </c>
      <c r="N702" t="str" cm="1">
        <f t="array" ref="N702">_xlfn.IFS( I702= "Rob", "Robusta", I702="Exc","Excelsa",I702="Ara","Arabica",I702="Lib", "Liberica")</f>
        <v>Liberica</v>
      </c>
      <c r="O702" t="str" cm="1">
        <f t="array" ref="O702">_xlfn.IFS(J702="M", "Medium",J702="L","Light",J702="D","Dark")</f>
        <v>Light</v>
      </c>
    </row>
    <row r="703" spans="1:15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_xlfn.XLOOKUP(C703,customers!$A$2:$A$1001,customers!$B$2:$B$1001,,0)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8">
        <f>INDEX(products!$A$1:$G$49,MATCH(orders!$D703,products!$A$1:$A$49,0),MATCH(orders!K$1,products!$A$1:$G$1,0))</f>
        <v>0.5</v>
      </c>
      <c r="L703" s="6">
        <f>INDEX(products!$A$1:$G$49,MATCH(orders!$D703,products!$A$1:$A$49,0),MATCH(orders!L$1,products!$A$1:$G$1,0))</f>
        <v>5.97</v>
      </c>
      <c r="M703" s="6">
        <f>L703*E703</f>
        <v>29.849999999999998</v>
      </c>
      <c r="N703" t="str" cm="1">
        <f t="array" ref="N703">_xlfn.IFS( I703= "Rob", "Robusta", I703="Exc","Excelsa",I703="Ara","Arabica",I703="Lib", "Liberica")</f>
        <v>Arabica</v>
      </c>
      <c r="O703" t="str" cm="1">
        <f t="array" ref="O703">_xlfn.IFS(J703="M", "Medium",J703="L","Light",J703="D","Dark")</f>
        <v>Dark</v>
      </c>
    </row>
    <row r="704" spans="1:15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_xlfn.XLOOKUP(C704,customers!$A$2:$A$1001,customers!$B$2:$B$1001,,0)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8">
        <f>INDEX(products!$A$1:$G$49,MATCH(orders!$D704,products!$A$1:$A$49,0),MATCH(orders!K$1,products!$A$1:$G$1,0))</f>
        <v>0.5</v>
      </c>
      <c r="L704" s="6">
        <f>INDEX(products!$A$1:$G$49,MATCH(orders!$D704,products!$A$1:$A$49,0),MATCH(orders!L$1,products!$A$1:$G$1,0))</f>
        <v>7.77</v>
      </c>
      <c r="M704" s="6">
        <f>L704*E704</f>
        <v>7.77</v>
      </c>
      <c r="N704" t="str" cm="1">
        <f t="array" ref="N704">_xlfn.IFS( I704= "Rob", "Robusta", I704="Exc","Excelsa",I704="Ara","Arabica",I704="Lib", "Liberica")</f>
        <v>Arabica</v>
      </c>
      <c r="O704" t="str" cm="1">
        <f t="array" ref="O704">_xlfn.IFS(J704="M", "Medium",J704="L","Light",J704="D","Dark")</f>
        <v>Light</v>
      </c>
    </row>
    <row r="705" spans="1:15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_xlfn.XLOOKUP(C705,customers!$A$2:$A$1001,customers!$B$2:$B$1001,,0)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8">
        <f>INDEX(products!$A$1:$G$49,MATCH(orders!$D705,products!$A$1:$A$49,0),MATCH(orders!K$1,products!$A$1:$G$1,0))</f>
        <v>2.5</v>
      </c>
      <c r="L705" s="6">
        <f>INDEX(products!$A$1:$G$49,MATCH(orders!$D705,products!$A$1:$A$49,0),MATCH(orders!L$1,products!$A$1:$G$1,0))</f>
        <v>29.784999999999997</v>
      </c>
      <c r="M705" s="6">
        <f>L705*E705</f>
        <v>119.13999999999999</v>
      </c>
      <c r="N705" t="str" cm="1">
        <f t="array" ref="N705">_xlfn.IFS( I705= "Rob", "Robusta", I705="Exc","Excelsa",I705="Ara","Arabica",I705="Lib", "Liberica")</f>
        <v>Liberica</v>
      </c>
      <c r="O705" t="str" cm="1">
        <f t="array" ref="O705">_xlfn.IFS(J705="M", "Medium",J705="L","Light",J705="D","Dark")</f>
        <v>Dark</v>
      </c>
    </row>
    <row r="706" spans="1:15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_xlfn.XLOOKUP(C706,customers!$A$2:$A$1001,customers!$B$2:$B$1001,,0)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8">
        <f>INDEX(products!$A$1:$G$49,MATCH(orders!$D706,products!$A$1:$A$49,0),MATCH(orders!K$1,products!$A$1:$G$1,0))</f>
        <v>0.2</v>
      </c>
      <c r="L706" s="6">
        <f>INDEX(products!$A$1:$G$49,MATCH(orders!$D706,products!$A$1:$A$49,0),MATCH(orders!L$1,products!$A$1:$G$1,0))</f>
        <v>3.645</v>
      </c>
      <c r="M706" s="6">
        <f>L706*E706</f>
        <v>21.87</v>
      </c>
      <c r="N706" t="str" cm="1">
        <f t="array" ref="N706">_xlfn.IFS( I706= "Rob", "Robusta", I706="Exc","Excelsa",I706="Ara","Arabica",I706="Lib", "Liberica")</f>
        <v>Excelsa</v>
      </c>
      <c r="O706" t="str" cm="1">
        <f t="array" ref="O706">_xlfn.IFS(J706="M", "Medium",J706="L","Light",J706="D","Dark")</f>
        <v>Dark</v>
      </c>
    </row>
    <row r="707" spans="1:15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_xlfn.XLOOKUP(C707,customers!$A$2:$A$1001,customers!$B$2:$B$1001,,0)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8">
        <f>INDEX(products!$A$1:$G$49,MATCH(orders!$D707,products!$A$1:$A$49,0),MATCH(orders!K$1,products!$A$1:$G$1,0))</f>
        <v>0.5</v>
      </c>
      <c r="L707" s="6">
        <f>INDEX(products!$A$1:$G$49,MATCH(orders!$D707,products!$A$1:$A$49,0),MATCH(orders!L$1,products!$A$1:$G$1,0))</f>
        <v>8.91</v>
      </c>
      <c r="M707" s="6">
        <f>L707*E707</f>
        <v>17.82</v>
      </c>
      <c r="N707" t="str" cm="1">
        <f t="array" ref="N707">_xlfn.IFS( I707= "Rob", "Robusta", I707="Exc","Excelsa",I707="Ara","Arabica",I707="Lib", "Liberica")</f>
        <v>Excelsa</v>
      </c>
      <c r="O707" t="str" cm="1">
        <f t="array" ref="O707">_xlfn.IFS(J707="M", "Medium",J707="L","Light",J707="D","Dark")</f>
        <v>Light</v>
      </c>
    </row>
    <row r="708" spans="1:15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_xlfn.XLOOKUP(C708,customers!$A$2:$A$1001,customers!$B$2:$B$1001,,0)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8">
        <f>INDEX(products!$A$1:$G$49,MATCH(orders!$D708,products!$A$1:$A$49,0),MATCH(orders!K$1,products!$A$1:$G$1,0))</f>
        <v>0.2</v>
      </c>
      <c r="L708" s="6">
        <f>INDEX(products!$A$1:$G$49,MATCH(orders!$D708,products!$A$1:$A$49,0),MATCH(orders!L$1,products!$A$1:$G$1,0))</f>
        <v>4.125</v>
      </c>
      <c r="M708" s="6">
        <f>L708*E708</f>
        <v>12.375</v>
      </c>
      <c r="N708" t="str" cm="1">
        <f t="array" ref="N708">_xlfn.IFS( I708= "Rob", "Robusta", I708="Exc","Excelsa",I708="Ara","Arabica",I708="Lib", "Liberica")</f>
        <v>Excelsa</v>
      </c>
      <c r="O708" t="str" cm="1">
        <f t="array" ref="O708">_xlfn.IFS(J708="M", "Medium",J708="L","Light",J708="D","Dark")</f>
        <v>Medium</v>
      </c>
    </row>
    <row r="709" spans="1:15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_xlfn.XLOOKUP(C709,customers!$A$2:$A$1001,customers!$B$2:$B$1001,,0)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8">
        <f>INDEX(products!$A$1:$G$49,MATCH(orders!$D709,products!$A$1:$A$49,0),MATCH(orders!K$1,products!$A$1:$G$1,0))</f>
        <v>1</v>
      </c>
      <c r="L709" s="6">
        <f>INDEX(products!$A$1:$G$49,MATCH(orders!$D709,products!$A$1:$A$49,0),MATCH(orders!L$1,products!$A$1:$G$1,0))</f>
        <v>12.95</v>
      </c>
      <c r="M709" s="6">
        <f>L709*E709</f>
        <v>25.9</v>
      </c>
      <c r="N709" t="str" cm="1">
        <f t="array" ref="N709">_xlfn.IFS( I709= "Rob", "Robusta", I709="Exc","Excelsa",I709="Ara","Arabica",I709="Lib", "Liberica")</f>
        <v>Liberica</v>
      </c>
      <c r="O709" t="str" cm="1">
        <f t="array" ref="O709">_xlfn.IFS(J709="M", "Medium",J709="L","Light",J709="D","Dark")</f>
        <v>Dark</v>
      </c>
    </row>
    <row r="710" spans="1:15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_xlfn.XLOOKUP(C710,customers!$A$2:$A$1001,customers!$B$2:$B$1001,,0)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8">
        <f>INDEX(products!$A$1:$G$49,MATCH(orders!$D710,products!$A$1:$A$49,0),MATCH(orders!K$1,products!$A$1:$G$1,0))</f>
        <v>0.5</v>
      </c>
      <c r="L710" s="6">
        <f>INDEX(products!$A$1:$G$49,MATCH(orders!$D710,products!$A$1:$A$49,0),MATCH(orders!L$1,products!$A$1:$G$1,0))</f>
        <v>6.75</v>
      </c>
      <c r="M710" s="6">
        <f>L710*E710</f>
        <v>13.5</v>
      </c>
      <c r="N710" t="str" cm="1">
        <f t="array" ref="N710">_xlfn.IFS( I710= "Rob", "Robusta", I710="Exc","Excelsa",I710="Ara","Arabica",I710="Lib", "Liberica")</f>
        <v>Arabica</v>
      </c>
      <c r="O710" t="str" cm="1">
        <f t="array" ref="O710">_xlfn.IFS(J710="M", "Medium",J710="L","Light",J710="D","Dark")</f>
        <v>Medium</v>
      </c>
    </row>
    <row r="711" spans="1:15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_xlfn.XLOOKUP(C711,customers!$A$2:$A$1001,customers!$B$2:$B$1001,,0)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8">
        <f>INDEX(products!$A$1:$G$49,MATCH(orders!$D711,products!$A$1:$A$49,0),MATCH(orders!K$1,products!$A$1:$G$1,0))</f>
        <v>0.5</v>
      </c>
      <c r="L711" s="6">
        <f>INDEX(products!$A$1:$G$49,MATCH(orders!$D711,products!$A$1:$A$49,0),MATCH(orders!L$1,products!$A$1:$G$1,0))</f>
        <v>8.91</v>
      </c>
      <c r="M711" s="6">
        <f>L711*E711</f>
        <v>17.82</v>
      </c>
      <c r="N711" t="str" cm="1">
        <f t="array" ref="N711">_xlfn.IFS( I711= "Rob", "Robusta", I711="Exc","Excelsa",I711="Ara","Arabica",I711="Lib", "Liberica")</f>
        <v>Excelsa</v>
      </c>
      <c r="O711" t="str" cm="1">
        <f t="array" ref="O711">_xlfn.IFS(J711="M", "Medium",J711="L","Light",J711="D","Dark")</f>
        <v>Light</v>
      </c>
    </row>
    <row r="712" spans="1:15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_xlfn.XLOOKUP(C712,customers!$A$2:$A$1001,customers!$B$2:$B$1001,,0)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8">
        <f>INDEX(products!$A$1:$G$49,MATCH(orders!$D712,products!$A$1:$A$49,0),MATCH(orders!K$1,products!$A$1:$G$1,0))</f>
        <v>0.5</v>
      </c>
      <c r="L712" s="6">
        <f>INDEX(products!$A$1:$G$49,MATCH(orders!$D712,products!$A$1:$A$49,0),MATCH(orders!L$1,products!$A$1:$G$1,0))</f>
        <v>8.25</v>
      </c>
      <c r="M712" s="6">
        <f>L712*E712</f>
        <v>24.75</v>
      </c>
      <c r="N712" t="str" cm="1">
        <f t="array" ref="N712">_xlfn.IFS( I712= "Rob", "Robusta", I712="Exc","Excelsa",I712="Ara","Arabica",I712="Lib", "Liberica")</f>
        <v>Excelsa</v>
      </c>
      <c r="O712" t="str" cm="1">
        <f t="array" ref="O712">_xlfn.IFS(J712="M", "Medium",J712="L","Light",J712="D","Dark")</f>
        <v>Medium</v>
      </c>
    </row>
    <row r="713" spans="1:15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_xlfn.XLOOKUP(C713,customers!$A$2:$A$1001,customers!$B$2:$B$1001,,0)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8">
        <f>INDEX(products!$A$1:$G$49,MATCH(orders!$D713,products!$A$1:$A$49,0),MATCH(orders!K$1,products!$A$1:$G$1,0))</f>
        <v>0.2</v>
      </c>
      <c r="L713" s="6">
        <f>INDEX(products!$A$1:$G$49,MATCH(orders!$D713,products!$A$1:$A$49,0),MATCH(orders!L$1,products!$A$1:$G$1,0))</f>
        <v>2.9849999999999999</v>
      </c>
      <c r="M713" s="6">
        <f>L713*E713</f>
        <v>17.91</v>
      </c>
      <c r="N713" t="str" cm="1">
        <f t="array" ref="N713">_xlfn.IFS( I713= "Rob", "Robusta", I713="Exc","Excelsa",I713="Ara","Arabica",I713="Lib", "Liberica")</f>
        <v>Robusta</v>
      </c>
      <c r="O713" t="str" cm="1">
        <f t="array" ref="O713">_xlfn.IFS(J713="M", "Medium",J713="L","Light",J713="D","Dark")</f>
        <v>Medium</v>
      </c>
    </row>
    <row r="714" spans="1:15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_xlfn.XLOOKUP(C714,customers!$A$2:$A$1001,customers!$B$2:$B$1001,,0)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8">
        <f>INDEX(products!$A$1:$G$49,MATCH(orders!$D714,products!$A$1:$A$49,0),MATCH(orders!K$1,products!$A$1:$G$1,0))</f>
        <v>0.5</v>
      </c>
      <c r="L714" s="6">
        <f>INDEX(products!$A$1:$G$49,MATCH(orders!$D714,products!$A$1:$A$49,0),MATCH(orders!L$1,products!$A$1:$G$1,0))</f>
        <v>8.25</v>
      </c>
      <c r="M714" s="6">
        <f>L714*E714</f>
        <v>16.5</v>
      </c>
      <c r="N714" t="str" cm="1">
        <f t="array" ref="N714">_xlfn.IFS( I714= "Rob", "Robusta", I714="Exc","Excelsa",I714="Ara","Arabica",I714="Lib", "Liberica")</f>
        <v>Excelsa</v>
      </c>
      <c r="O714" t="str" cm="1">
        <f t="array" ref="O714">_xlfn.IFS(J714="M", "Medium",J714="L","Light",J714="D","Dark")</f>
        <v>Medium</v>
      </c>
    </row>
    <row r="715" spans="1:15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_xlfn.XLOOKUP(C715,customers!$A$2:$A$1001,customers!$B$2:$B$1001,,0)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8">
        <f>INDEX(products!$A$1:$G$49,MATCH(orders!$D715,products!$A$1:$A$49,0),MATCH(orders!K$1,products!$A$1:$G$1,0))</f>
        <v>0.2</v>
      </c>
      <c r="L715" s="6">
        <f>INDEX(products!$A$1:$G$49,MATCH(orders!$D715,products!$A$1:$A$49,0),MATCH(orders!L$1,products!$A$1:$G$1,0))</f>
        <v>2.9849999999999999</v>
      </c>
      <c r="M715" s="6">
        <f>L715*E715</f>
        <v>2.9849999999999999</v>
      </c>
      <c r="N715" t="str" cm="1">
        <f t="array" ref="N715">_xlfn.IFS( I715= "Rob", "Robusta", I715="Exc","Excelsa",I715="Ara","Arabica",I715="Lib", "Liberica")</f>
        <v>Robusta</v>
      </c>
      <c r="O715" t="str" cm="1">
        <f t="array" ref="O715">_xlfn.IFS(J715="M", "Medium",J715="L","Light",J715="D","Dark")</f>
        <v>Medium</v>
      </c>
    </row>
    <row r="716" spans="1:15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_xlfn.XLOOKUP(C716,customers!$A$2:$A$1001,customers!$B$2:$B$1001,,0)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8">
        <f>INDEX(products!$A$1:$G$49,MATCH(orders!$D716,products!$A$1:$A$49,0),MATCH(orders!K$1,products!$A$1:$G$1,0))</f>
        <v>0.2</v>
      </c>
      <c r="L716" s="6">
        <f>INDEX(products!$A$1:$G$49,MATCH(orders!$D716,products!$A$1:$A$49,0),MATCH(orders!L$1,products!$A$1:$G$1,0))</f>
        <v>3.645</v>
      </c>
      <c r="M716" s="6">
        <f>L716*E716</f>
        <v>14.58</v>
      </c>
      <c r="N716" t="str" cm="1">
        <f t="array" ref="N716">_xlfn.IFS( I716= "Rob", "Robusta", I716="Exc","Excelsa",I716="Ara","Arabica",I716="Lib", "Liberica")</f>
        <v>Excelsa</v>
      </c>
      <c r="O716" t="str" cm="1">
        <f t="array" ref="O716">_xlfn.IFS(J716="M", "Medium",J716="L","Light",J716="D","Dark")</f>
        <v>Dark</v>
      </c>
    </row>
    <row r="717" spans="1:15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_xlfn.XLOOKUP(C717,customers!$A$2:$A$1001,customers!$B$2:$B$1001,,0)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8">
        <f>INDEX(products!$A$1:$G$49,MATCH(orders!$D717,products!$A$1:$A$49,0),MATCH(orders!K$1,products!$A$1:$G$1,0))</f>
        <v>1</v>
      </c>
      <c r="L717" s="6">
        <f>INDEX(products!$A$1:$G$49,MATCH(orders!$D717,products!$A$1:$A$49,0),MATCH(orders!L$1,products!$A$1:$G$1,0))</f>
        <v>14.85</v>
      </c>
      <c r="M717" s="6">
        <f>L717*E717</f>
        <v>89.1</v>
      </c>
      <c r="N717" t="str" cm="1">
        <f t="array" ref="N717">_xlfn.IFS( I717= "Rob", "Robusta", I717="Exc","Excelsa",I717="Ara","Arabica",I717="Lib", "Liberica")</f>
        <v>Excelsa</v>
      </c>
      <c r="O717" t="str" cm="1">
        <f t="array" ref="O717">_xlfn.IFS(J717="M", "Medium",J717="L","Light",J717="D","Dark")</f>
        <v>Light</v>
      </c>
    </row>
    <row r="718" spans="1:15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_xlfn.XLOOKUP(C718,customers!$A$2:$A$1001,customers!$B$2:$B$1001,,0)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8">
        <f>INDEX(products!$A$1:$G$49,MATCH(orders!$D718,products!$A$1:$A$49,0),MATCH(orders!K$1,products!$A$1:$G$1,0))</f>
        <v>1</v>
      </c>
      <c r="L718" s="6">
        <f>INDEX(products!$A$1:$G$49,MATCH(orders!$D718,products!$A$1:$A$49,0),MATCH(orders!L$1,products!$A$1:$G$1,0))</f>
        <v>11.95</v>
      </c>
      <c r="M718" s="6">
        <f>L718*E718</f>
        <v>35.849999999999994</v>
      </c>
      <c r="N718" t="str" cm="1">
        <f t="array" ref="N718">_xlfn.IFS( I718= "Rob", "Robusta", I718="Exc","Excelsa",I718="Ara","Arabica",I718="Lib", "Liberica")</f>
        <v>Robusta</v>
      </c>
      <c r="O718" t="str" cm="1">
        <f t="array" ref="O718">_xlfn.IFS(J718="M", "Medium",J718="L","Light",J718="D","Dark")</f>
        <v>Light</v>
      </c>
    </row>
    <row r="719" spans="1:15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_xlfn.XLOOKUP(C719,customers!$A$2:$A$1001,customers!$B$2:$B$1001,,0)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8">
        <f>INDEX(products!$A$1:$G$49,MATCH(orders!$D719,products!$A$1:$A$49,0),MATCH(orders!K$1,products!$A$1:$G$1,0))</f>
        <v>2.5</v>
      </c>
      <c r="L719" s="6">
        <f>INDEX(products!$A$1:$G$49,MATCH(orders!$D719,products!$A$1:$A$49,0),MATCH(orders!L$1,products!$A$1:$G$1,0))</f>
        <v>22.884999999999998</v>
      </c>
      <c r="M719" s="6">
        <f>L719*E719</f>
        <v>68.655000000000001</v>
      </c>
      <c r="N719" t="str" cm="1">
        <f t="array" ref="N719">_xlfn.IFS( I719= "Rob", "Robusta", I719="Exc","Excelsa",I719="Ara","Arabica",I719="Lib", "Liberica")</f>
        <v>Arabica</v>
      </c>
      <c r="O719" t="str" cm="1">
        <f t="array" ref="O719">_xlfn.IFS(J719="M", "Medium",J719="L","Light",J719="D","Dark")</f>
        <v>Dark</v>
      </c>
    </row>
    <row r="720" spans="1:15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_xlfn.XLOOKUP(C720,customers!$A$2:$A$1001,customers!$B$2:$B$1001,,0)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8">
        <f>INDEX(products!$A$1:$G$49,MATCH(orders!$D720,products!$A$1:$A$49,0),MATCH(orders!K$1,products!$A$1:$G$1,0))</f>
        <v>1</v>
      </c>
      <c r="L720" s="6">
        <f>INDEX(products!$A$1:$G$49,MATCH(orders!$D720,products!$A$1:$A$49,0),MATCH(orders!L$1,products!$A$1:$G$1,0))</f>
        <v>12.95</v>
      </c>
      <c r="M720" s="6">
        <f>L720*E720</f>
        <v>38.849999999999994</v>
      </c>
      <c r="N720" t="str" cm="1">
        <f t="array" ref="N720">_xlfn.IFS( I720= "Rob", "Robusta", I720="Exc","Excelsa",I720="Ara","Arabica",I720="Lib", "Liberica")</f>
        <v>Liberica</v>
      </c>
      <c r="O720" t="str" cm="1">
        <f t="array" ref="O720">_xlfn.IFS(J720="M", "Medium",J720="L","Light",J720="D","Dark")</f>
        <v>Dark</v>
      </c>
    </row>
    <row r="721" spans="1:15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_xlfn.XLOOKUP(C721,customers!$A$2:$A$1001,customers!$B$2:$B$1001,,0)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8">
        <f>INDEX(products!$A$1:$G$49,MATCH(orders!$D721,products!$A$1:$A$49,0),MATCH(orders!K$1,products!$A$1:$G$1,0))</f>
        <v>1</v>
      </c>
      <c r="L721" s="6">
        <f>INDEX(products!$A$1:$G$49,MATCH(orders!$D721,products!$A$1:$A$49,0),MATCH(orders!L$1,products!$A$1:$G$1,0))</f>
        <v>15.85</v>
      </c>
      <c r="M721" s="6">
        <f>L721*E721</f>
        <v>79.25</v>
      </c>
      <c r="N721" t="str" cm="1">
        <f t="array" ref="N721">_xlfn.IFS( I721= "Rob", "Robusta", I721="Exc","Excelsa",I721="Ara","Arabica",I721="Lib", "Liberica")</f>
        <v>Liberica</v>
      </c>
      <c r="O721" t="str" cm="1">
        <f t="array" ref="O721">_xlfn.IFS(J721="M", "Medium",J721="L","Light",J721="D","Dark")</f>
        <v>Light</v>
      </c>
    </row>
    <row r="722" spans="1:15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_xlfn.XLOOKUP(C722,customers!$A$2:$A$1001,customers!$B$2:$B$1001,,0)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8">
        <f>INDEX(products!$A$1:$G$49,MATCH(orders!$D722,products!$A$1:$A$49,0),MATCH(orders!K$1,products!$A$1:$G$1,0))</f>
        <v>0.5</v>
      </c>
      <c r="L722" s="6">
        <f>INDEX(products!$A$1:$G$49,MATCH(orders!$D722,products!$A$1:$A$49,0),MATCH(orders!L$1,products!$A$1:$G$1,0))</f>
        <v>7.29</v>
      </c>
      <c r="M722" s="6">
        <f>L722*E722</f>
        <v>36.450000000000003</v>
      </c>
      <c r="N722" t="str" cm="1">
        <f t="array" ref="N722">_xlfn.IFS( I722= "Rob", "Robusta", I722="Exc","Excelsa",I722="Ara","Arabica",I722="Lib", "Liberica")</f>
        <v>Excelsa</v>
      </c>
      <c r="O722" t="str" cm="1">
        <f t="array" ref="O722">_xlfn.IFS(J722="M", "Medium",J722="L","Light",J722="D","Dark")</f>
        <v>Dark</v>
      </c>
    </row>
    <row r="723" spans="1:15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_xlfn.XLOOKUP(C723,customers!$A$2:$A$1001,customers!$B$2:$B$1001,,0)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8">
        <f>INDEX(products!$A$1:$G$49,MATCH(orders!$D723,products!$A$1:$A$49,0),MATCH(orders!K$1,products!$A$1:$G$1,0))</f>
        <v>0.2</v>
      </c>
      <c r="L723" s="6">
        <f>INDEX(products!$A$1:$G$49,MATCH(orders!$D723,products!$A$1:$A$49,0),MATCH(orders!L$1,products!$A$1:$G$1,0))</f>
        <v>2.9849999999999999</v>
      </c>
      <c r="M723" s="6">
        <f>L723*E723</f>
        <v>8.9550000000000001</v>
      </c>
      <c r="N723" t="str" cm="1">
        <f t="array" ref="N723">_xlfn.IFS( I723= "Rob", "Robusta", I723="Exc","Excelsa",I723="Ara","Arabica",I723="Lib", "Liberica")</f>
        <v>Robusta</v>
      </c>
      <c r="O723" t="str" cm="1">
        <f t="array" ref="O723">_xlfn.IFS(J723="M", "Medium",J723="L","Light",J723="D","Dark")</f>
        <v>Medium</v>
      </c>
    </row>
    <row r="724" spans="1:15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_xlfn.XLOOKUP(C724,customers!$A$2:$A$1001,customers!$B$2:$B$1001,,0)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8">
        <f>INDEX(products!$A$1:$G$49,MATCH(orders!$D724,products!$A$1:$A$49,0),MATCH(orders!K$1,products!$A$1:$G$1,0))</f>
        <v>1</v>
      </c>
      <c r="L724" s="6">
        <f>INDEX(products!$A$1:$G$49,MATCH(orders!$D724,products!$A$1:$A$49,0),MATCH(orders!L$1,products!$A$1:$G$1,0))</f>
        <v>12.15</v>
      </c>
      <c r="M724" s="6">
        <f>L724*E724</f>
        <v>24.3</v>
      </c>
      <c r="N724" t="str" cm="1">
        <f t="array" ref="N724">_xlfn.IFS( I724= "Rob", "Robusta", I724="Exc","Excelsa",I724="Ara","Arabica",I724="Lib", "Liberica")</f>
        <v>Excelsa</v>
      </c>
      <c r="O724" t="str" cm="1">
        <f t="array" ref="O724">_xlfn.IFS(J724="M", "Medium",J724="L","Light",J724="D","Dark")</f>
        <v>Dark</v>
      </c>
    </row>
    <row r="725" spans="1:15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_xlfn.XLOOKUP(C725,customers!$A$2:$A$1001,customers!$B$2:$B$1001,,0)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8">
        <f>INDEX(products!$A$1:$G$49,MATCH(orders!$D725,products!$A$1:$A$49,0),MATCH(orders!K$1,products!$A$1:$G$1,0))</f>
        <v>2.5</v>
      </c>
      <c r="L725" s="6">
        <f>INDEX(products!$A$1:$G$49,MATCH(orders!$D725,products!$A$1:$A$49,0),MATCH(orders!L$1,products!$A$1:$G$1,0))</f>
        <v>31.624999999999996</v>
      </c>
      <c r="M725" s="6">
        <f>L725*E725</f>
        <v>63.249999999999993</v>
      </c>
      <c r="N725" t="str" cm="1">
        <f t="array" ref="N725">_xlfn.IFS( I725= "Rob", "Robusta", I725="Exc","Excelsa",I725="Ara","Arabica",I725="Lib", "Liberica")</f>
        <v>Excelsa</v>
      </c>
      <c r="O725" t="str" cm="1">
        <f t="array" ref="O725">_xlfn.IFS(J725="M", "Medium",J725="L","Light",J725="D","Dark")</f>
        <v>Medium</v>
      </c>
    </row>
    <row r="726" spans="1:15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_xlfn.XLOOKUP(C726,customers!$A$2:$A$1001,customers!$B$2:$B$1001,,0)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8">
        <f>INDEX(products!$A$1:$G$49,MATCH(orders!$D726,products!$A$1:$A$49,0),MATCH(orders!K$1,products!$A$1:$G$1,0))</f>
        <v>0.2</v>
      </c>
      <c r="L726" s="6">
        <f>INDEX(products!$A$1:$G$49,MATCH(orders!$D726,products!$A$1:$A$49,0),MATCH(orders!L$1,products!$A$1:$G$1,0))</f>
        <v>3.375</v>
      </c>
      <c r="M726" s="6">
        <f>L726*E726</f>
        <v>6.75</v>
      </c>
      <c r="N726" t="str" cm="1">
        <f t="array" ref="N726">_xlfn.IFS( I726= "Rob", "Robusta", I726="Exc","Excelsa",I726="Ara","Arabica",I726="Lib", "Liberica")</f>
        <v>Arabica</v>
      </c>
      <c r="O726" t="str" cm="1">
        <f t="array" ref="O726">_xlfn.IFS(J726="M", "Medium",J726="L","Light",J726="D","Dark")</f>
        <v>Medium</v>
      </c>
    </row>
    <row r="727" spans="1:15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_xlfn.XLOOKUP(C727,customers!$A$2:$A$1001,customers!$B$2:$B$1001,,0)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8">
        <f>INDEX(products!$A$1:$G$49,MATCH(orders!$D727,products!$A$1:$A$49,0),MATCH(orders!K$1,products!$A$1:$G$1,0))</f>
        <v>0.2</v>
      </c>
      <c r="L727" s="6">
        <f>INDEX(products!$A$1:$G$49,MATCH(orders!$D727,products!$A$1:$A$49,0),MATCH(orders!L$1,products!$A$1:$G$1,0))</f>
        <v>3.8849999999999998</v>
      </c>
      <c r="M727" s="6">
        <f>L727*E727</f>
        <v>23.31</v>
      </c>
      <c r="N727" t="str" cm="1">
        <f t="array" ref="N727">_xlfn.IFS( I727= "Rob", "Robusta", I727="Exc","Excelsa",I727="Ara","Arabica",I727="Lib", "Liberica")</f>
        <v>Arabica</v>
      </c>
      <c r="O727" t="str" cm="1">
        <f t="array" ref="O727">_xlfn.IFS(J727="M", "Medium",J727="L","Light",J727="D","Dark")</f>
        <v>Light</v>
      </c>
    </row>
    <row r="728" spans="1:15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_xlfn.XLOOKUP(C728,customers!$A$2:$A$1001,customers!$B$2:$B$1001,,0)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8">
        <f>INDEX(products!$A$1:$G$49,MATCH(orders!$D728,products!$A$1:$A$49,0),MATCH(orders!K$1,products!$A$1:$G$1,0))</f>
        <v>2.5</v>
      </c>
      <c r="L728" s="6">
        <f>INDEX(products!$A$1:$G$49,MATCH(orders!$D728,products!$A$1:$A$49,0),MATCH(orders!L$1,products!$A$1:$G$1,0))</f>
        <v>36.454999999999998</v>
      </c>
      <c r="M728" s="6">
        <f>L728*E728</f>
        <v>145.82</v>
      </c>
      <c r="N728" t="str" cm="1">
        <f t="array" ref="N728">_xlfn.IFS( I728= "Rob", "Robusta", I728="Exc","Excelsa",I728="Ara","Arabica",I728="Lib", "Liberica")</f>
        <v>Liberica</v>
      </c>
      <c r="O728" t="str" cm="1">
        <f t="array" ref="O728">_xlfn.IFS(J728="M", "Medium",J728="L","Light",J728="D","Dark")</f>
        <v>Light</v>
      </c>
    </row>
    <row r="729" spans="1:15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_xlfn.XLOOKUP(C729,customers!$A$2:$A$1001,customers!$B$2:$B$1001,,0)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8">
        <f>INDEX(products!$A$1:$G$49,MATCH(orders!$D729,products!$A$1:$A$49,0),MATCH(orders!K$1,products!$A$1:$G$1,0))</f>
        <v>0.5</v>
      </c>
      <c r="L729" s="6">
        <f>INDEX(products!$A$1:$G$49,MATCH(orders!$D729,products!$A$1:$A$49,0),MATCH(orders!L$1,products!$A$1:$G$1,0))</f>
        <v>5.97</v>
      </c>
      <c r="M729" s="6">
        <f>L729*E729</f>
        <v>29.849999999999998</v>
      </c>
      <c r="N729" t="str" cm="1">
        <f t="array" ref="N729">_xlfn.IFS( I729= "Rob", "Robusta", I729="Exc","Excelsa",I729="Ara","Arabica",I729="Lib", "Liberica")</f>
        <v>Robusta</v>
      </c>
      <c r="O729" t="str" cm="1">
        <f t="array" ref="O729">_xlfn.IFS(J729="M", "Medium",J729="L","Light",J729="D","Dark")</f>
        <v>Medium</v>
      </c>
    </row>
    <row r="730" spans="1:15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_xlfn.XLOOKUP(C730,customers!$A$2:$A$1001,customers!$B$2:$B$1001,,0)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8">
        <f>INDEX(products!$A$1:$G$49,MATCH(orders!$D730,products!$A$1:$A$49,0),MATCH(orders!K$1,products!$A$1:$G$1,0))</f>
        <v>0.5</v>
      </c>
      <c r="L730" s="6">
        <f>INDEX(products!$A$1:$G$49,MATCH(orders!$D730,products!$A$1:$A$49,0),MATCH(orders!L$1,products!$A$1:$G$1,0))</f>
        <v>7.29</v>
      </c>
      <c r="M730" s="6">
        <f>L730*E730</f>
        <v>21.87</v>
      </c>
      <c r="N730" t="str" cm="1">
        <f t="array" ref="N730">_xlfn.IFS( I730= "Rob", "Robusta", I730="Exc","Excelsa",I730="Ara","Arabica",I730="Lib", "Liberica")</f>
        <v>Excelsa</v>
      </c>
      <c r="O730" t="str" cm="1">
        <f t="array" ref="O730">_xlfn.IFS(J730="M", "Medium",J730="L","Light",J730="D","Dark")</f>
        <v>Dark</v>
      </c>
    </row>
    <row r="731" spans="1:15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_xlfn.XLOOKUP(C731,customers!$A$2:$A$1001,customers!$B$2:$B$1001,,0)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8">
        <f>INDEX(products!$A$1:$G$49,MATCH(orders!$D731,products!$A$1:$A$49,0),MATCH(orders!K$1,products!$A$1:$G$1,0))</f>
        <v>0.2</v>
      </c>
      <c r="L731" s="6">
        <f>INDEX(products!$A$1:$G$49,MATCH(orders!$D731,products!$A$1:$A$49,0),MATCH(orders!L$1,products!$A$1:$G$1,0))</f>
        <v>4.3650000000000002</v>
      </c>
      <c r="M731" s="6">
        <f>L731*E731</f>
        <v>4.3650000000000002</v>
      </c>
      <c r="N731" t="str" cm="1">
        <f t="array" ref="N731">_xlfn.IFS( I731= "Rob", "Robusta", I731="Exc","Excelsa",I731="Ara","Arabica",I731="Lib", "Liberica")</f>
        <v>Liberica</v>
      </c>
      <c r="O731" t="str" cm="1">
        <f t="array" ref="O731">_xlfn.IFS(J731="M", "Medium",J731="L","Light",J731="D","Dark")</f>
        <v>Medium</v>
      </c>
    </row>
    <row r="732" spans="1:15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_xlfn.XLOOKUP(C732,customers!$A$2:$A$1001,customers!$B$2:$B$1001,,0)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8">
        <f>INDEX(products!$A$1:$G$49,MATCH(orders!$D732,products!$A$1:$A$49,0),MATCH(orders!K$1,products!$A$1:$G$1,0))</f>
        <v>2.5</v>
      </c>
      <c r="L732" s="6">
        <f>INDEX(products!$A$1:$G$49,MATCH(orders!$D732,products!$A$1:$A$49,0),MATCH(orders!L$1,products!$A$1:$G$1,0))</f>
        <v>36.454999999999998</v>
      </c>
      <c r="M732" s="6">
        <f>L732*E732</f>
        <v>36.454999999999998</v>
      </c>
      <c r="N732" t="str" cm="1">
        <f t="array" ref="N732">_xlfn.IFS( I732= "Rob", "Robusta", I732="Exc","Excelsa",I732="Ara","Arabica",I732="Lib", "Liberica")</f>
        <v>Liberica</v>
      </c>
      <c r="O732" t="str" cm="1">
        <f t="array" ref="O732">_xlfn.IFS(J732="M", "Medium",J732="L","Light",J732="D","Dark")</f>
        <v>Light</v>
      </c>
    </row>
    <row r="733" spans="1:15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_xlfn.XLOOKUP(C733,customers!$A$2:$A$1001,customers!$B$2:$B$1001,,0)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8">
        <f>INDEX(products!$A$1:$G$49,MATCH(orders!$D733,products!$A$1:$A$49,0),MATCH(orders!K$1,products!$A$1:$G$1,0))</f>
        <v>0.2</v>
      </c>
      <c r="L733" s="6">
        <f>INDEX(products!$A$1:$G$49,MATCH(orders!$D733,products!$A$1:$A$49,0),MATCH(orders!L$1,products!$A$1:$G$1,0))</f>
        <v>3.8849999999999998</v>
      </c>
      <c r="M733" s="6">
        <f>L733*E733</f>
        <v>15.54</v>
      </c>
      <c r="N733" t="str" cm="1">
        <f t="array" ref="N733">_xlfn.IFS( I733= "Rob", "Robusta", I733="Exc","Excelsa",I733="Ara","Arabica",I733="Lib", "Liberica")</f>
        <v>Liberica</v>
      </c>
      <c r="O733" t="str" cm="1">
        <f t="array" ref="O733">_xlfn.IFS(J733="M", "Medium",J733="L","Light",J733="D","Dark")</f>
        <v>Dark</v>
      </c>
    </row>
    <row r="734" spans="1:15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_xlfn.XLOOKUP(C734,customers!$A$2:$A$1001,customers!$B$2:$B$1001,,0)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8">
        <f>INDEX(products!$A$1:$G$49,MATCH(orders!$D734,products!$A$1:$A$49,0),MATCH(orders!K$1,products!$A$1:$G$1,0))</f>
        <v>0.2</v>
      </c>
      <c r="L734" s="6">
        <f>INDEX(products!$A$1:$G$49,MATCH(orders!$D734,products!$A$1:$A$49,0),MATCH(orders!L$1,products!$A$1:$G$1,0))</f>
        <v>4.4550000000000001</v>
      </c>
      <c r="M734" s="6">
        <f>L734*E734</f>
        <v>8.91</v>
      </c>
      <c r="N734" t="str" cm="1">
        <f t="array" ref="N734">_xlfn.IFS( I734= "Rob", "Robusta", I734="Exc","Excelsa",I734="Ara","Arabica",I734="Lib", "Liberica")</f>
        <v>Excelsa</v>
      </c>
      <c r="O734" t="str" cm="1">
        <f t="array" ref="O734">_xlfn.IFS(J734="M", "Medium",J734="L","Light",J734="D","Dark")</f>
        <v>Light</v>
      </c>
    </row>
    <row r="735" spans="1:15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_xlfn.XLOOKUP(C735,customers!$A$2:$A$1001,customers!$B$2:$B$1001,,0)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8">
        <f>INDEX(products!$A$1:$G$49,MATCH(orders!$D735,products!$A$1:$A$49,0),MATCH(orders!K$1,products!$A$1:$G$1,0))</f>
        <v>2.5</v>
      </c>
      <c r="L735" s="6">
        <f>INDEX(products!$A$1:$G$49,MATCH(orders!$D735,products!$A$1:$A$49,0),MATCH(orders!L$1,products!$A$1:$G$1,0))</f>
        <v>33.464999999999996</v>
      </c>
      <c r="M735" s="6">
        <f>L735*E735</f>
        <v>100.39499999999998</v>
      </c>
      <c r="N735" t="str" cm="1">
        <f t="array" ref="N735">_xlfn.IFS( I735= "Rob", "Robusta", I735="Exc","Excelsa",I735="Ara","Arabica",I735="Lib", "Liberica")</f>
        <v>Liberica</v>
      </c>
      <c r="O735" t="str" cm="1">
        <f t="array" ref="O735">_xlfn.IFS(J735="M", "Medium",J735="L","Light",J735="D","Dark")</f>
        <v>Medium</v>
      </c>
    </row>
    <row r="736" spans="1:15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_xlfn.XLOOKUP(C736,customers!$A$2:$A$1001,customers!$B$2:$B$1001,,0)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8">
        <f>INDEX(products!$A$1:$G$49,MATCH(orders!$D736,products!$A$1:$A$49,0),MATCH(orders!K$1,products!$A$1:$G$1,0))</f>
        <v>0.2</v>
      </c>
      <c r="L736" s="6">
        <f>INDEX(products!$A$1:$G$49,MATCH(orders!$D736,products!$A$1:$A$49,0),MATCH(orders!L$1,products!$A$1:$G$1,0))</f>
        <v>2.6849999999999996</v>
      </c>
      <c r="M736" s="6">
        <f>L736*E736</f>
        <v>13.424999999999997</v>
      </c>
      <c r="N736" t="str" cm="1">
        <f t="array" ref="N736">_xlfn.IFS( I736= "Rob", "Robusta", I736="Exc","Excelsa",I736="Ara","Arabica",I736="Lib", "Liberica")</f>
        <v>Robusta</v>
      </c>
      <c r="O736" t="str" cm="1">
        <f t="array" ref="O736">_xlfn.IFS(J736="M", "Medium",J736="L","Light",J736="D","Dark")</f>
        <v>Dark</v>
      </c>
    </row>
    <row r="737" spans="1:15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_xlfn.XLOOKUP(C737,customers!$A$2:$A$1001,customers!$B$2:$B$1001,,0)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8">
        <f>INDEX(products!$A$1:$G$49,MATCH(orders!$D737,products!$A$1:$A$49,0),MATCH(orders!K$1,products!$A$1:$G$1,0))</f>
        <v>0.2</v>
      </c>
      <c r="L737" s="6">
        <f>INDEX(products!$A$1:$G$49,MATCH(orders!$D737,products!$A$1:$A$49,0),MATCH(orders!L$1,products!$A$1:$G$1,0))</f>
        <v>3.645</v>
      </c>
      <c r="M737" s="6">
        <f>L737*E737</f>
        <v>21.87</v>
      </c>
      <c r="N737" t="str" cm="1">
        <f t="array" ref="N737">_xlfn.IFS( I737= "Rob", "Robusta", I737="Exc","Excelsa",I737="Ara","Arabica",I737="Lib", "Liberica")</f>
        <v>Excelsa</v>
      </c>
      <c r="O737" t="str" cm="1">
        <f t="array" ref="O737">_xlfn.IFS(J737="M", "Medium",J737="L","Light",J737="D","Dark")</f>
        <v>Dark</v>
      </c>
    </row>
    <row r="738" spans="1:15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_xlfn.XLOOKUP(C738,customers!$A$2:$A$1001,customers!$B$2:$B$1001,,0)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8">
        <f>INDEX(products!$A$1:$G$49,MATCH(orders!$D738,products!$A$1:$A$49,0),MATCH(orders!K$1,products!$A$1:$G$1,0))</f>
        <v>1</v>
      </c>
      <c r="L738" s="6">
        <f>INDEX(products!$A$1:$G$49,MATCH(orders!$D738,products!$A$1:$A$49,0),MATCH(orders!L$1,products!$A$1:$G$1,0))</f>
        <v>12.95</v>
      </c>
      <c r="M738" s="6">
        <f>L738*E738</f>
        <v>25.9</v>
      </c>
      <c r="N738" t="str" cm="1">
        <f t="array" ref="N738">_xlfn.IFS( I738= "Rob", "Robusta", I738="Exc","Excelsa",I738="Ara","Arabica",I738="Lib", "Liberica")</f>
        <v>Liberica</v>
      </c>
      <c r="O738" t="str" cm="1">
        <f t="array" ref="O738">_xlfn.IFS(J738="M", "Medium",J738="L","Light",J738="D","Dark")</f>
        <v>Dark</v>
      </c>
    </row>
    <row r="739" spans="1:15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_xlfn.XLOOKUP(C739,customers!$A$2:$A$1001,customers!$B$2:$B$1001,,0)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8">
        <f>INDEX(products!$A$1:$G$49,MATCH(orders!$D739,products!$A$1:$A$49,0),MATCH(orders!K$1,products!$A$1:$G$1,0))</f>
        <v>1</v>
      </c>
      <c r="L739" s="6">
        <f>INDEX(products!$A$1:$G$49,MATCH(orders!$D739,products!$A$1:$A$49,0),MATCH(orders!L$1,products!$A$1:$G$1,0))</f>
        <v>11.25</v>
      </c>
      <c r="M739" s="6">
        <f>L739*E739</f>
        <v>56.25</v>
      </c>
      <c r="N739" t="str" cm="1">
        <f t="array" ref="N739">_xlfn.IFS( I739= "Rob", "Robusta", I739="Exc","Excelsa",I739="Ara","Arabica",I739="Lib", "Liberica")</f>
        <v>Arabica</v>
      </c>
      <c r="O739" t="str" cm="1">
        <f t="array" ref="O739">_xlfn.IFS(J739="M", "Medium",J739="L","Light",J739="D","Dark")</f>
        <v>Medium</v>
      </c>
    </row>
    <row r="740" spans="1:15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_xlfn.XLOOKUP(C740,customers!$A$2:$A$1001,customers!$B$2:$B$1001,,0)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8">
        <f>INDEX(products!$A$1:$G$49,MATCH(orders!$D740,products!$A$1:$A$49,0),MATCH(orders!K$1,products!$A$1:$G$1,0))</f>
        <v>0.2</v>
      </c>
      <c r="L740" s="6">
        <f>INDEX(products!$A$1:$G$49,MATCH(orders!$D740,products!$A$1:$A$49,0),MATCH(orders!L$1,products!$A$1:$G$1,0))</f>
        <v>3.5849999999999995</v>
      </c>
      <c r="M740" s="6">
        <f>L740*E740</f>
        <v>10.754999999999999</v>
      </c>
      <c r="N740" t="str" cm="1">
        <f t="array" ref="N740">_xlfn.IFS( I740= "Rob", "Robusta", I740="Exc","Excelsa",I740="Ara","Arabica",I740="Lib", "Liberica")</f>
        <v>Robusta</v>
      </c>
      <c r="O740" t="str" cm="1">
        <f t="array" ref="O740">_xlfn.IFS(J740="M", "Medium",J740="L","Light",J740="D","Dark")</f>
        <v>Light</v>
      </c>
    </row>
    <row r="741" spans="1:15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_xlfn.XLOOKUP(C741,customers!$A$2:$A$1001,customers!$B$2:$B$1001,,0)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8">
        <f>INDEX(products!$A$1:$G$49,MATCH(orders!$D741,products!$A$1:$A$49,0),MATCH(orders!K$1,products!$A$1:$G$1,0))</f>
        <v>0.2</v>
      </c>
      <c r="L741" s="6">
        <f>INDEX(products!$A$1:$G$49,MATCH(orders!$D741,products!$A$1:$A$49,0),MATCH(orders!L$1,products!$A$1:$G$1,0))</f>
        <v>3.645</v>
      </c>
      <c r="M741" s="6">
        <f>L741*E741</f>
        <v>18.225000000000001</v>
      </c>
      <c r="N741" t="str" cm="1">
        <f t="array" ref="N741">_xlfn.IFS( I741= "Rob", "Robusta", I741="Exc","Excelsa",I741="Ara","Arabica",I741="Lib", "Liberica")</f>
        <v>Excelsa</v>
      </c>
      <c r="O741" t="str" cm="1">
        <f t="array" ref="O741">_xlfn.IFS(J741="M", "Medium",J741="L","Light",J741="D","Dark")</f>
        <v>Dark</v>
      </c>
    </row>
    <row r="742" spans="1:15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_xlfn.XLOOKUP(C742,customers!$A$2:$A$1001,customers!$B$2:$B$1001,,0)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8">
        <f>INDEX(products!$A$1:$G$49,MATCH(orders!$D742,products!$A$1:$A$49,0),MATCH(orders!K$1,products!$A$1:$G$1,0))</f>
        <v>0.5</v>
      </c>
      <c r="L742" s="6">
        <f>INDEX(products!$A$1:$G$49,MATCH(orders!$D742,products!$A$1:$A$49,0),MATCH(orders!L$1,products!$A$1:$G$1,0))</f>
        <v>7.169999999999999</v>
      </c>
      <c r="M742" s="6">
        <f>L742*E742</f>
        <v>28.679999999999996</v>
      </c>
      <c r="N742" t="str" cm="1">
        <f t="array" ref="N742">_xlfn.IFS( I742= "Rob", "Robusta", I742="Exc","Excelsa",I742="Ara","Arabica",I742="Lib", "Liberica")</f>
        <v>Robusta</v>
      </c>
      <c r="O742" t="str" cm="1">
        <f t="array" ref="O742">_xlfn.IFS(J742="M", "Medium",J742="L","Light",J742="D","Dark")</f>
        <v>Light</v>
      </c>
    </row>
    <row r="743" spans="1:15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_xlfn.XLOOKUP(C743,customers!$A$2:$A$1001,customers!$B$2:$B$1001,,0)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8">
        <f>INDEX(products!$A$1:$G$49,MATCH(orders!$D743,products!$A$1:$A$49,0),MATCH(orders!K$1,products!$A$1:$G$1,0))</f>
        <v>0.2</v>
      </c>
      <c r="L743" s="6">
        <f>INDEX(products!$A$1:$G$49,MATCH(orders!$D743,products!$A$1:$A$49,0),MATCH(orders!L$1,products!$A$1:$G$1,0))</f>
        <v>4.3650000000000002</v>
      </c>
      <c r="M743" s="6">
        <f>L743*E743</f>
        <v>8.73</v>
      </c>
      <c r="N743" t="str" cm="1">
        <f t="array" ref="N743">_xlfn.IFS( I743= "Rob", "Robusta", I743="Exc","Excelsa",I743="Ara","Arabica",I743="Lib", "Liberica")</f>
        <v>Liberica</v>
      </c>
      <c r="O743" t="str" cm="1">
        <f t="array" ref="O743">_xlfn.IFS(J743="M", "Medium",J743="L","Light",J743="D","Dark")</f>
        <v>Medium</v>
      </c>
    </row>
    <row r="744" spans="1:15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_xlfn.XLOOKUP(C744,customers!$A$2:$A$1001,customers!$B$2:$B$1001,,0)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8">
        <f>INDEX(products!$A$1:$G$49,MATCH(orders!$D744,products!$A$1:$A$49,0),MATCH(orders!K$1,products!$A$1:$G$1,0))</f>
        <v>1</v>
      </c>
      <c r="L744" s="6">
        <f>INDEX(products!$A$1:$G$49,MATCH(orders!$D744,products!$A$1:$A$49,0),MATCH(orders!L$1,products!$A$1:$G$1,0))</f>
        <v>14.55</v>
      </c>
      <c r="M744" s="6">
        <f>L744*E744</f>
        <v>58.2</v>
      </c>
      <c r="N744" t="str" cm="1">
        <f t="array" ref="N744">_xlfn.IFS( I744= "Rob", "Robusta", I744="Exc","Excelsa",I744="Ara","Arabica",I744="Lib", "Liberica")</f>
        <v>Liberica</v>
      </c>
      <c r="O744" t="str" cm="1">
        <f t="array" ref="O744">_xlfn.IFS(J744="M", "Medium",J744="L","Light",J744="D","Dark")</f>
        <v>Medium</v>
      </c>
    </row>
    <row r="745" spans="1:15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_xlfn.XLOOKUP(C745,customers!$A$2:$A$1001,customers!$B$2:$B$1001,,0)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8">
        <f>INDEX(products!$A$1:$G$49,MATCH(orders!$D745,products!$A$1:$A$49,0),MATCH(orders!K$1,products!$A$1:$G$1,0))</f>
        <v>0.5</v>
      </c>
      <c r="L745" s="6">
        <f>INDEX(products!$A$1:$G$49,MATCH(orders!$D745,products!$A$1:$A$49,0),MATCH(orders!L$1,products!$A$1:$G$1,0))</f>
        <v>5.97</v>
      </c>
      <c r="M745" s="6">
        <f>L745*E745</f>
        <v>17.91</v>
      </c>
      <c r="N745" t="str" cm="1">
        <f t="array" ref="N745">_xlfn.IFS( I745= "Rob", "Robusta", I745="Exc","Excelsa",I745="Ara","Arabica",I745="Lib", "Liberica")</f>
        <v>Arabica</v>
      </c>
      <c r="O745" t="str" cm="1">
        <f t="array" ref="O745">_xlfn.IFS(J745="M", "Medium",J745="L","Light",J745="D","Dark")</f>
        <v>Dark</v>
      </c>
    </row>
    <row r="746" spans="1:15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_xlfn.XLOOKUP(C746,customers!$A$2:$A$1001,customers!$B$2:$B$1001,,0)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8">
        <f>INDEX(products!$A$1:$G$49,MATCH(orders!$D746,products!$A$1:$A$49,0),MATCH(orders!K$1,products!$A$1:$G$1,0))</f>
        <v>0.2</v>
      </c>
      <c r="L746" s="6">
        <f>INDEX(products!$A$1:$G$49,MATCH(orders!$D746,products!$A$1:$A$49,0),MATCH(orders!L$1,products!$A$1:$G$1,0))</f>
        <v>2.9849999999999999</v>
      </c>
      <c r="M746" s="6">
        <f>L746*E746</f>
        <v>17.91</v>
      </c>
      <c r="N746" t="str" cm="1">
        <f t="array" ref="N746">_xlfn.IFS( I746= "Rob", "Robusta", I746="Exc","Excelsa",I746="Ara","Arabica",I746="Lib", "Liberica")</f>
        <v>Robusta</v>
      </c>
      <c r="O746" t="str" cm="1">
        <f t="array" ref="O746">_xlfn.IFS(J746="M", "Medium",J746="L","Light",J746="D","Dark")</f>
        <v>Medium</v>
      </c>
    </row>
    <row r="747" spans="1:15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_xlfn.XLOOKUP(C747,customers!$A$2:$A$1001,customers!$B$2:$B$1001,,0)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8">
        <f>INDEX(products!$A$1:$G$49,MATCH(orders!$D747,products!$A$1:$A$49,0),MATCH(orders!K$1,products!$A$1:$G$1,0))</f>
        <v>0.5</v>
      </c>
      <c r="L747" s="6">
        <f>INDEX(products!$A$1:$G$49,MATCH(orders!$D747,products!$A$1:$A$49,0),MATCH(orders!L$1,products!$A$1:$G$1,0))</f>
        <v>7.29</v>
      </c>
      <c r="M747" s="6">
        <f>L747*E747</f>
        <v>14.58</v>
      </c>
      <c r="N747" t="str" cm="1">
        <f t="array" ref="N747">_xlfn.IFS( I747= "Rob", "Robusta", I747="Exc","Excelsa",I747="Ara","Arabica",I747="Lib", "Liberica")</f>
        <v>Excelsa</v>
      </c>
      <c r="O747" t="str" cm="1">
        <f t="array" ref="O747">_xlfn.IFS(J747="M", "Medium",J747="L","Light",J747="D","Dark")</f>
        <v>Dark</v>
      </c>
    </row>
    <row r="748" spans="1:15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_xlfn.XLOOKUP(C748,customers!$A$2:$A$1001,customers!$B$2:$B$1001,,0)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8">
        <f>INDEX(products!$A$1:$G$49,MATCH(orders!$D748,products!$A$1:$A$49,0),MATCH(orders!K$1,products!$A$1:$G$1,0))</f>
        <v>1</v>
      </c>
      <c r="L748" s="6">
        <f>INDEX(products!$A$1:$G$49,MATCH(orders!$D748,products!$A$1:$A$49,0),MATCH(orders!L$1,products!$A$1:$G$1,0))</f>
        <v>11.25</v>
      </c>
      <c r="M748" s="6">
        <f>L748*E748</f>
        <v>33.75</v>
      </c>
      <c r="N748" t="str" cm="1">
        <f t="array" ref="N748">_xlfn.IFS( I748= "Rob", "Robusta", I748="Exc","Excelsa",I748="Ara","Arabica",I748="Lib", "Liberica")</f>
        <v>Arabica</v>
      </c>
      <c r="O748" t="str" cm="1">
        <f t="array" ref="O748">_xlfn.IFS(J748="M", "Medium",J748="L","Light",J748="D","Dark")</f>
        <v>Medium</v>
      </c>
    </row>
    <row r="749" spans="1:15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_xlfn.XLOOKUP(C749,customers!$A$2:$A$1001,customers!$B$2:$B$1001,,0)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8">
        <f>INDEX(products!$A$1:$G$49,MATCH(orders!$D749,products!$A$1:$A$49,0),MATCH(orders!K$1,products!$A$1:$G$1,0))</f>
        <v>0.5</v>
      </c>
      <c r="L749" s="6">
        <f>INDEX(products!$A$1:$G$49,MATCH(orders!$D749,products!$A$1:$A$49,0),MATCH(orders!L$1,products!$A$1:$G$1,0))</f>
        <v>8.73</v>
      </c>
      <c r="M749" s="6">
        <f>L749*E749</f>
        <v>34.92</v>
      </c>
      <c r="N749" t="str" cm="1">
        <f t="array" ref="N749">_xlfn.IFS( I749= "Rob", "Robusta", I749="Exc","Excelsa",I749="Ara","Arabica",I749="Lib", "Liberica")</f>
        <v>Liberica</v>
      </c>
      <c r="O749" t="str" cm="1">
        <f t="array" ref="O749">_xlfn.IFS(J749="M", "Medium",J749="L","Light",J749="D","Dark")</f>
        <v>Medium</v>
      </c>
    </row>
    <row r="750" spans="1:15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_xlfn.XLOOKUP(C750,customers!$A$2:$A$1001,customers!$B$2:$B$1001,,0)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8">
        <f>INDEX(products!$A$1:$G$49,MATCH(orders!$D750,products!$A$1:$A$49,0),MATCH(orders!K$1,products!$A$1:$G$1,0))</f>
        <v>0.5</v>
      </c>
      <c r="L750" s="6">
        <f>INDEX(products!$A$1:$G$49,MATCH(orders!$D750,products!$A$1:$A$49,0),MATCH(orders!L$1,products!$A$1:$G$1,0))</f>
        <v>7.29</v>
      </c>
      <c r="M750" s="6">
        <f>L750*E750</f>
        <v>14.58</v>
      </c>
      <c r="N750" t="str" cm="1">
        <f t="array" ref="N750">_xlfn.IFS( I750= "Rob", "Robusta", I750="Exc","Excelsa",I750="Ara","Arabica",I750="Lib", "Liberica")</f>
        <v>Excelsa</v>
      </c>
      <c r="O750" t="str" cm="1">
        <f t="array" ref="O750">_xlfn.IFS(J750="M", "Medium",J750="L","Light",J750="D","Dark")</f>
        <v>Dark</v>
      </c>
    </row>
    <row r="751" spans="1:15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_xlfn.XLOOKUP(C751,customers!$A$2:$A$1001,customers!$B$2:$B$1001,,0)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8">
        <f>INDEX(products!$A$1:$G$49,MATCH(orders!$D751,products!$A$1:$A$49,0),MATCH(orders!K$1,products!$A$1:$G$1,0))</f>
        <v>0.2</v>
      </c>
      <c r="L751" s="6">
        <f>INDEX(products!$A$1:$G$49,MATCH(orders!$D751,products!$A$1:$A$49,0),MATCH(orders!L$1,products!$A$1:$G$1,0))</f>
        <v>2.6849999999999996</v>
      </c>
      <c r="M751" s="6">
        <f>L751*E751</f>
        <v>5.3699999999999992</v>
      </c>
      <c r="N751" t="str" cm="1">
        <f t="array" ref="N751">_xlfn.IFS( I751= "Rob", "Robusta", I751="Exc","Excelsa",I751="Ara","Arabica",I751="Lib", "Liberica")</f>
        <v>Robusta</v>
      </c>
      <c r="O751" t="str" cm="1">
        <f t="array" ref="O751">_xlfn.IFS(J751="M", "Medium",J751="L","Light",J751="D","Dark")</f>
        <v>Dark</v>
      </c>
    </row>
    <row r="752" spans="1:15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_xlfn.XLOOKUP(C752,customers!$A$2:$A$1001,customers!$B$2:$B$1001,,0)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8">
        <f>INDEX(products!$A$1:$G$49,MATCH(orders!$D752,products!$A$1:$A$49,0),MATCH(orders!K$1,products!$A$1:$G$1,0))</f>
        <v>0.5</v>
      </c>
      <c r="L752" s="6">
        <f>INDEX(products!$A$1:$G$49,MATCH(orders!$D752,products!$A$1:$A$49,0),MATCH(orders!L$1,products!$A$1:$G$1,0))</f>
        <v>5.97</v>
      </c>
      <c r="M752" s="6">
        <f>L752*E752</f>
        <v>5.97</v>
      </c>
      <c r="N752" t="str" cm="1">
        <f t="array" ref="N752">_xlfn.IFS( I752= "Rob", "Robusta", I752="Exc","Excelsa",I752="Ara","Arabica",I752="Lib", "Liberica")</f>
        <v>Robusta</v>
      </c>
      <c r="O752" t="str" cm="1">
        <f t="array" ref="O752">_xlfn.IFS(J752="M", "Medium",J752="L","Light",J752="D","Dark")</f>
        <v>Medium</v>
      </c>
    </row>
    <row r="753" spans="1:15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_xlfn.XLOOKUP(C753,customers!$A$2:$A$1001,customers!$B$2:$B$1001,,0)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8">
        <f>INDEX(products!$A$1:$G$49,MATCH(orders!$D753,products!$A$1:$A$49,0),MATCH(orders!K$1,products!$A$1:$G$1,0))</f>
        <v>0.5</v>
      </c>
      <c r="L753" s="6">
        <f>INDEX(products!$A$1:$G$49,MATCH(orders!$D753,products!$A$1:$A$49,0),MATCH(orders!L$1,products!$A$1:$G$1,0))</f>
        <v>9.51</v>
      </c>
      <c r="M753" s="6">
        <f>L753*E753</f>
        <v>19.02</v>
      </c>
      <c r="N753" t="str" cm="1">
        <f t="array" ref="N753">_xlfn.IFS( I753= "Rob", "Robusta", I753="Exc","Excelsa",I753="Ara","Arabica",I753="Lib", "Liberica")</f>
        <v>Liberica</v>
      </c>
      <c r="O753" t="str" cm="1">
        <f t="array" ref="O753">_xlfn.IFS(J753="M", "Medium",J753="L","Light",J753="D","Dark")</f>
        <v>Light</v>
      </c>
    </row>
    <row r="754" spans="1:15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_xlfn.XLOOKUP(C754,customers!$A$2:$A$1001,customers!$B$2:$B$1001,,0)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8">
        <f>INDEX(products!$A$1:$G$49,MATCH(orders!$D754,products!$A$1:$A$49,0),MATCH(orders!K$1,products!$A$1:$G$1,0))</f>
        <v>1</v>
      </c>
      <c r="L754" s="6">
        <f>INDEX(products!$A$1:$G$49,MATCH(orders!$D754,products!$A$1:$A$49,0),MATCH(orders!L$1,products!$A$1:$G$1,0))</f>
        <v>13.75</v>
      </c>
      <c r="M754" s="6">
        <f>L754*E754</f>
        <v>27.5</v>
      </c>
      <c r="N754" t="str" cm="1">
        <f t="array" ref="N754">_xlfn.IFS( I754= "Rob", "Robusta", I754="Exc","Excelsa",I754="Ara","Arabica",I754="Lib", "Liberica")</f>
        <v>Excelsa</v>
      </c>
      <c r="O754" t="str" cm="1">
        <f t="array" ref="O754">_xlfn.IFS(J754="M", "Medium",J754="L","Light",J754="D","Dark")</f>
        <v>Medium</v>
      </c>
    </row>
    <row r="755" spans="1:15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_xlfn.XLOOKUP(C755,customers!$A$2:$A$1001,customers!$B$2:$B$1001,,0)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8">
        <f>INDEX(products!$A$1:$G$49,MATCH(orders!$D755,products!$A$1:$A$49,0),MATCH(orders!K$1,products!$A$1:$G$1,0))</f>
        <v>0.5</v>
      </c>
      <c r="L755" s="6">
        <f>INDEX(products!$A$1:$G$49,MATCH(orders!$D755,products!$A$1:$A$49,0),MATCH(orders!L$1,products!$A$1:$G$1,0))</f>
        <v>5.97</v>
      </c>
      <c r="M755" s="6">
        <f>L755*E755</f>
        <v>29.849999999999998</v>
      </c>
      <c r="N755" t="str" cm="1">
        <f t="array" ref="N755">_xlfn.IFS( I755= "Rob", "Robusta", I755="Exc","Excelsa",I755="Ara","Arabica",I755="Lib", "Liberica")</f>
        <v>Arabica</v>
      </c>
      <c r="O755" t="str" cm="1">
        <f t="array" ref="O755">_xlfn.IFS(J755="M", "Medium",J755="L","Light",J755="D","Dark")</f>
        <v>Dark</v>
      </c>
    </row>
    <row r="756" spans="1:15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_xlfn.XLOOKUP(C756,customers!$A$2:$A$1001,customers!$B$2:$B$1001,,0)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8">
        <f>INDEX(products!$A$1:$G$49,MATCH(orders!$D756,products!$A$1:$A$49,0),MATCH(orders!K$1,products!$A$1:$G$1,0))</f>
        <v>0.2</v>
      </c>
      <c r="L756" s="6">
        <f>INDEX(products!$A$1:$G$49,MATCH(orders!$D756,products!$A$1:$A$49,0),MATCH(orders!L$1,products!$A$1:$G$1,0))</f>
        <v>2.9849999999999999</v>
      </c>
      <c r="M756" s="6">
        <f>L756*E756</f>
        <v>17.91</v>
      </c>
      <c r="N756" t="str" cm="1">
        <f t="array" ref="N756">_xlfn.IFS( I756= "Rob", "Robusta", I756="Exc","Excelsa",I756="Ara","Arabica",I756="Lib", "Liberica")</f>
        <v>Arabica</v>
      </c>
      <c r="O756" t="str" cm="1">
        <f t="array" ref="O756">_xlfn.IFS(J756="M", "Medium",J756="L","Light",J756="D","Dark")</f>
        <v>Dark</v>
      </c>
    </row>
    <row r="757" spans="1:15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_xlfn.XLOOKUP(C757,customers!$A$2:$A$1001,customers!$B$2:$B$1001,,0)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8">
        <f>INDEX(products!$A$1:$G$49,MATCH(orders!$D757,products!$A$1:$A$49,0),MATCH(orders!K$1,products!$A$1:$G$1,0))</f>
        <v>0.2</v>
      </c>
      <c r="L757" s="6">
        <f>INDEX(products!$A$1:$G$49,MATCH(orders!$D757,products!$A$1:$A$49,0),MATCH(orders!L$1,products!$A$1:$G$1,0))</f>
        <v>4.7549999999999999</v>
      </c>
      <c r="M757" s="6">
        <f>L757*E757</f>
        <v>28.53</v>
      </c>
      <c r="N757" t="str" cm="1">
        <f t="array" ref="N757">_xlfn.IFS( I757= "Rob", "Robusta", I757="Exc","Excelsa",I757="Ara","Arabica",I757="Lib", "Liberica")</f>
        <v>Liberica</v>
      </c>
      <c r="O757" t="str" cm="1">
        <f t="array" ref="O757">_xlfn.IFS(J757="M", "Medium",J757="L","Light",J757="D","Dark")</f>
        <v>Light</v>
      </c>
    </row>
    <row r="758" spans="1:15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_xlfn.XLOOKUP(C758,customers!$A$2:$A$1001,customers!$B$2:$B$1001,,0)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8">
        <f>INDEX(products!$A$1:$G$49,MATCH(orders!$D758,products!$A$1:$A$49,0),MATCH(orders!K$1,products!$A$1:$G$1,0))</f>
        <v>1</v>
      </c>
      <c r="L758" s="6">
        <f>INDEX(products!$A$1:$G$49,MATCH(orders!$D758,products!$A$1:$A$49,0),MATCH(orders!L$1,products!$A$1:$G$1,0))</f>
        <v>8.9499999999999993</v>
      </c>
      <c r="M758" s="6">
        <f>L758*E758</f>
        <v>35.799999999999997</v>
      </c>
      <c r="N758" t="str" cm="1">
        <f t="array" ref="N758">_xlfn.IFS( I758= "Rob", "Robusta", I758="Exc","Excelsa",I758="Ara","Arabica",I758="Lib", "Liberica")</f>
        <v>Robusta</v>
      </c>
      <c r="O758" t="str" cm="1">
        <f t="array" ref="O758">_xlfn.IFS(J758="M", "Medium",J758="L","Light",J758="D","Dark")</f>
        <v>Dark</v>
      </c>
    </row>
    <row r="759" spans="1:15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_xlfn.XLOOKUP(C759,customers!$A$2:$A$1001,customers!$B$2:$B$1001,,0)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8">
        <f>INDEX(products!$A$1:$G$49,MATCH(orders!$D759,products!$A$1:$A$49,0),MATCH(orders!K$1,products!$A$1:$G$1,0))</f>
        <v>0.5</v>
      </c>
      <c r="L759" s="6">
        <f>INDEX(products!$A$1:$G$49,MATCH(orders!$D759,products!$A$1:$A$49,0),MATCH(orders!L$1,products!$A$1:$G$1,0))</f>
        <v>5.97</v>
      </c>
      <c r="M759" s="6">
        <f>L759*E759</f>
        <v>17.91</v>
      </c>
      <c r="N759" t="str" cm="1">
        <f t="array" ref="N759">_xlfn.IFS( I759= "Rob", "Robusta", I759="Exc","Excelsa",I759="Ara","Arabica",I759="Lib", "Liberica")</f>
        <v>Arabica</v>
      </c>
      <c r="O759" t="str" cm="1">
        <f t="array" ref="O759">_xlfn.IFS(J759="M", "Medium",J759="L","Light",J759="D","Dark")</f>
        <v>Dark</v>
      </c>
    </row>
    <row r="760" spans="1:15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_xlfn.XLOOKUP(C760,customers!$A$2:$A$1001,customers!$B$2:$B$1001,,0)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8">
        <f>INDEX(products!$A$1:$G$49,MATCH(orders!$D760,products!$A$1:$A$49,0),MATCH(orders!K$1,products!$A$1:$G$1,0))</f>
        <v>1</v>
      </c>
      <c r="L760" s="6">
        <f>INDEX(products!$A$1:$G$49,MATCH(orders!$D760,products!$A$1:$A$49,0),MATCH(orders!L$1,products!$A$1:$G$1,0))</f>
        <v>8.9499999999999993</v>
      </c>
      <c r="M760" s="6">
        <f>L760*E760</f>
        <v>8.9499999999999993</v>
      </c>
      <c r="N760" t="str" cm="1">
        <f t="array" ref="N760">_xlfn.IFS( I760= "Rob", "Robusta", I760="Exc","Excelsa",I760="Ara","Arabica",I760="Lib", "Liberica")</f>
        <v>Robusta</v>
      </c>
      <c r="O760" t="str" cm="1">
        <f t="array" ref="O760">_xlfn.IFS(J760="M", "Medium",J760="L","Light",J760="D","Dark")</f>
        <v>Dark</v>
      </c>
    </row>
    <row r="761" spans="1:15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_xlfn.XLOOKUP(C761,customers!$A$2:$A$1001,customers!$B$2:$B$1001,,0)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8">
        <f>INDEX(products!$A$1:$G$49,MATCH(orders!$D761,products!$A$1:$A$49,0),MATCH(orders!K$1,products!$A$1:$G$1,0))</f>
        <v>2.5</v>
      </c>
      <c r="L761" s="6">
        <f>INDEX(products!$A$1:$G$49,MATCH(orders!$D761,products!$A$1:$A$49,0),MATCH(orders!L$1,products!$A$1:$G$1,0))</f>
        <v>29.784999999999997</v>
      </c>
      <c r="M761" s="6">
        <f>L761*E761</f>
        <v>29.784999999999997</v>
      </c>
      <c r="N761" t="str" cm="1">
        <f t="array" ref="N761">_xlfn.IFS( I761= "Rob", "Robusta", I761="Exc","Excelsa",I761="Ara","Arabica",I761="Lib", "Liberica")</f>
        <v>Liberica</v>
      </c>
      <c r="O761" t="str" cm="1">
        <f t="array" ref="O761">_xlfn.IFS(J761="M", "Medium",J761="L","Light",J761="D","Dark")</f>
        <v>Dark</v>
      </c>
    </row>
    <row r="762" spans="1:15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_xlfn.XLOOKUP(C762,customers!$A$2:$A$1001,customers!$B$2:$B$1001,,0)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8">
        <f>INDEX(products!$A$1:$G$49,MATCH(orders!$D762,products!$A$1:$A$49,0),MATCH(orders!K$1,products!$A$1:$G$1,0))</f>
        <v>0.5</v>
      </c>
      <c r="L762" s="6">
        <f>INDEX(products!$A$1:$G$49,MATCH(orders!$D762,products!$A$1:$A$49,0),MATCH(orders!L$1,products!$A$1:$G$1,0))</f>
        <v>8.91</v>
      </c>
      <c r="M762" s="6">
        <f>L762*E762</f>
        <v>44.55</v>
      </c>
      <c r="N762" t="str" cm="1">
        <f t="array" ref="N762">_xlfn.IFS( I762= "Rob", "Robusta", I762="Exc","Excelsa",I762="Ara","Arabica",I762="Lib", "Liberica")</f>
        <v>Excelsa</v>
      </c>
      <c r="O762" t="str" cm="1">
        <f t="array" ref="O762">_xlfn.IFS(J762="M", "Medium",J762="L","Light",J762="D","Dark")</f>
        <v>Light</v>
      </c>
    </row>
    <row r="763" spans="1:15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_xlfn.XLOOKUP(C763,customers!$A$2:$A$1001,customers!$B$2:$B$1001,,0)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8">
        <f>INDEX(products!$A$1:$G$49,MATCH(orders!$D763,products!$A$1:$A$49,0),MATCH(orders!K$1,products!$A$1:$G$1,0))</f>
        <v>1</v>
      </c>
      <c r="L763" s="6">
        <f>INDEX(products!$A$1:$G$49,MATCH(orders!$D763,products!$A$1:$A$49,0),MATCH(orders!L$1,products!$A$1:$G$1,0))</f>
        <v>14.85</v>
      </c>
      <c r="M763" s="6">
        <f>L763*E763</f>
        <v>89.1</v>
      </c>
      <c r="N763" t="str" cm="1">
        <f t="array" ref="N763">_xlfn.IFS( I763= "Rob", "Robusta", I763="Exc","Excelsa",I763="Ara","Arabica",I763="Lib", "Liberica")</f>
        <v>Excelsa</v>
      </c>
      <c r="O763" t="str" cm="1">
        <f t="array" ref="O763">_xlfn.IFS(J763="M", "Medium",J763="L","Light",J763="D","Dark")</f>
        <v>Light</v>
      </c>
    </row>
    <row r="764" spans="1:15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_xlfn.XLOOKUP(C764,customers!$A$2:$A$1001,customers!$B$2:$B$1001,,0)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8">
        <f>INDEX(products!$A$1:$G$49,MATCH(orders!$D764,products!$A$1:$A$49,0),MATCH(orders!K$1,products!$A$1:$G$1,0))</f>
        <v>0.5</v>
      </c>
      <c r="L764" s="6">
        <f>INDEX(products!$A$1:$G$49,MATCH(orders!$D764,products!$A$1:$A$49,0),MATCH(orders!L$1,products!$A$1:$G$1,0))</f>
        <v>8.73</v>
      </c>
      <c r="M764" s="6">
        <f>L764*E764</f>
        <v>43.650000000000006</v>
      </c>
      <c r="N764" t="str" cm="1">
        <f t="array" ref="N764">_xlfn.IFS( I764= "Rob", "Robusta", I764="Exc","Excelsa",I764="Ara","Arabica",I764="Lib", "Liberica")</f>
        <v>Liberica</v>
      </c>
      <c r="O764" t="str" cm="1">
        <f t="array" ref="O764">_xlfn.IFS(J764="M", "Medium",J764="L","Light",J764="D","Dark")</f>
        <v>Medium</v>
      </c>
    </row>
    <row r="765" spans="1:15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_xlfn.XLOOKUP(C765,customers!$A$2:$A$1001,customers!$B$2:$B$1001,,0)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8">
        <f>INDEX(products!$A$1:$G$49,MATCH(orders!$D765,products!$A$1:$A$49,0),MATCH(orders!K$1,products!$A$1:$G$1,0))</f>
        <v>0.5</v>
      </c>
      <c r="L765" s="6">
        <f>INDEX(products!$A$1:$G$49,MATCH(orders!$D765,products!$A$1:$A$49,0),MATCH(orders!L$1,products!$A$1:$G$1,0))</f>
        <v>7.77</v>
      </c>
      <c r="M765" s="6">
        <f>L765*E765</f>
        <v>23.31</v>
      </c>
      <c r="N765" t="str" cm="1">
        <f t="array" ref="N765">_xlfn.IFS( I765= "Rob", "Robusta", I765="Exc","Excelsa",I765="Ara","Arabica",I765="Lib", "Liberica")</f>
        <v>Arabica</v>
      </c>
      <c r="O765" t="str" cm="1">
        <f t="array" ref="O765">_xlfn.IFS(J765="M", "Medium",J765="L","Light",J765="D","Dark")</f>
        <v>Light</v>
      </c>
    </row>
    <row r="766" spans="1:15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_xlfn.XLOOKUP(C766,customers!$A$2:$A$1001,customers!$B$2:$B$1001,,0)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8">
        <f>INDEX(products!$A$1:$G$49,MATCH(orders!$D766,products!$A$1:$A$49,0),MATCH(orders!K$1,products!$A$1:$G$1,0))</f>
        <v>2.5</v>
      </c>
      <c r="L766" s="6">
        <f>INDEX(products!$A$1:$G$49,MATCH(orders!$D766,products!$A$1:$A$49,0),MATCH(orders!L$1,products!$A$1:$G$1,0))</f>
        <v>29.784999999999997</v>
      </c>
      <c r="M766" s="6">
        <f>L766*E766</f>
        <v>178.70999999999998</v>
      </c>
      <c r="N766" t="str" cm="1">
        <f t="array" ref="N766">_xlfn.IFS( I766= "Rob", "Robusta", I766="Exc","Excelsa",I766="Ara","Arabica",I766="Lib", "Liberica")</f>
        <v>Arabica</v>
      </c>
      <c r="O766" t="str" cm="1">
        <f t="array" ref="O766">_xlfn.IFS(J766="M", "Medium",J766="L","Light",J766="D","Dark")</f>
        <v>Light</v>
      </c>
    </row>
    <row r="767" spans="1:15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_xlfn.XLOOKUP(C767,customers!$A$2:$A$1001,customers!$B$2:$B$1001,,0)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8">
        <f>INDEX(products!$A$1:$G$49,MATCH(orders!$D767,products!$A$1:$A$49,0),MATCH(orders!K$1,products!$A$1:$G$1,0))</f>
        <v>1</v>
      </c>
      <c r="L767" s="6">
        <f>INDEX(products!$A$1:$G$49,MATCH(orders!$D767,products!$A$1:$A$49,0),MATCH(orders!L$1,products!$A$1:$G$1,0))</f>
        <v>9.9499999999999993</v>
      </c>
      <c r="M767" s="6">
        <f>L767*E767</f>
        <v>59.699999999999996</v>
      </c>
      <c r="N767" t="str" cm="1">
        <f t="array" ref="N767">_xlfn.IFS( I767= "Rob", "Robusta", I767="Exc","Excelsa",I767="Ara","Arabica",I767="Lib", "Liberica")</f>
        <v>Robusta</v>
      </c>
      <c r="O767" t="str" cm="1">
        <f t="array" ref="O767">_xlfn.IFS(J767="M", "Medium",J767="L","Light",J767="D","Dark")</f>
        <v>Medium</v>
      </c>
    </row>
    <row r="768" spans="1:15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_xlfn.XLOOKUP(C768,customers!$A$2:$A$1001,customers!$B$2:$B$1001,,0)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8">
        <f>INDEX(products!$A$1:$G$49,MATCH(orders!$D768,products!$A$1:$A$49,0),MATCH(orders!K$1,products!$A$1:$G$1,0))</f>
        <v>0.5</v>
      </c>
      <c r="L768" s="6">
        <f>INDEX(products!$A$1:$G$49,MATCH(orders!$D768,products!$A$1:$A$49,0),MATCH(orders!L$1,products!$A$1:$G$1,0))</f>
        <v>7.77</v>
      </c>
      <c r="M768" s="6">
        <f>L768*E768</f>
        <v>15.54</v>
      </c>
      <c r="N768" t="str" cm="1">
        <f t="array" ref="N768">_xlfn.IFS( I768= "Rob", "Robusta", I768="Exc","Excelsa",I768="Ara","Arabica",I768="Lib", "Liberica")</f>
        <v>Arabica</v>
      </c>
      <c r="O768" t="str" cm="1">
        <f t="array" ref="O768">_xlfn.IFS(J768="M", "Medium",J768="L","Light",J768="D","Dark")</f>
        <v>Light</v>
      </c>
    </row>
    <row r="769" spans="1:15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_xlfn.XLOOKUP(C769,customers!$A$2:$A$1001,customers!$B$2:$B$1001,,0)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8">
        <f>INDEX(products!$A$1:$G$49,MATCH(orders!$D769,products!$A$1:$A$49,0),MATCH(orders!K$1,products!$A$1:$G$1,0))</f>
        <v>2.5</v>
      </c>
      <c r="L769" s="6">
        <f>INDEX(products!$A$1:$G$49,MATCH(orders!$D769,products!$A$1:$A$49,0),MATCH(orders!L$1,products!$A$1:$G$1,0))</f>
        <v>29.784999999999997</v>
      </c>
      <c r="M769" s="6">
        <f>L769*E769</f>
        <v>89.35499999999999</v>
      </c>
      <c r="N769" t="str" cm="1">
        <f t="array" ref="N769">_xlfn.IFS( I769= "Rob", "Robusta", I769="Exc","Excelsa",I769="Ara","Arabica",I769="Lib", "Liberica")</f>
        <v>Arabica</v>
      </c>
      <c r="O769" t="str" cm="1">
        <f t="array" ref="O769">_xlfn.IFS(J769="M", "Medium",J769="L","Light",J769="D","Dark")</f>
        <v>Light</v>
      </c>
    </row>
    <row r="770" spans="1:15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_xlfn.XLOOKUP(C770,customers!$A$2:$A$1001,customers!$B$2:$B$1001,,0)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8">
        <f>INDEX(products!$A$1:$G$49,MATCH(orders!$D770,products!$A$1:$A$49,0),MATCH(orders!K$1,products!$A$1:$G$1,0))</f>
        <v>1</v>
      </c>
      <c r="L770" s="6">
        <f>INDEX(products!$A$1:$G$49,MATCH(orders!$D770,products!$A$1:$A$49,0),MATCH(orders!L$1,products!$A$1:$G$1,0))</f>
        <v>11.95</v>
      </c>
      <c r="M770" s="6">
        <f>L770*E770</f>
        <v>23.9</v>
      </c>
      <c r="N770" t="str" cm="1">
        <f t="array" ref="N770">_xlfn.IFS( I770= "Rob", "Robusta", I770="Exc","Excelsa",I770="Ara","Arabica",I770="Lib", "Liberica")</f>
        <v>Robusta</v>
      </c>
      <c r="O770" t="str" cm="1">
        <f t="array" ref="O770">_xlfn.IFS(J770="M", "Medium",J770="L","Light",J770="D","Dark")</f>
        <v>Light</v>
      </c>
    </row>
    <row r="771" spans="1:15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_xlfn.XLOOKUP(C771,customers!$A$2:$A$1001,customers!$B$2:$B$1001,,0)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8">
        <f>INDEX(products!$A$1:$G$49,MATCH(orders!$D771,products!$A$1:$A$49,0),MATCH(orders!K$1,products!$A$1:$G$1,0))</f>
        <v>2.5</v>
      </c>
      <c r="L771" s="6">
        <f>INDEX(products!$A$1:$G$49,MATCH(orders!$D771,products!$A$1:$A$49,0),MATCH(orders!L$1,products!$A$1:$G$1,0))</f>
        <v>22.884999999999998</v>
      </c>
      <c r="M771" s="6">
        <f>L771*E771</f>
        <v>137.31</v>
      </c>
      <c r="N771" t="str" cm="1">
        <f t="array" ref="N771">_xlfn.IFS( I771= "Rob", "Robusta", I771="Exc","Excelsa",I771="Ara","Arabica",I771="Lib", "Liberica")</f>
        <v>Robusta</v>
      </c>
      <c r="O771" t="str" cm="1">
        <f t="array" ref="O771">_xlfn.IFS(J771="M", "Medium",J771="L","Light",J771="D","Dark")</f>
        <v>Medium</v>
      </c>
    </row>
    <row r="772" spans="1:15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_xlfn.XLOOKUP(C772,customers!$A$2:$A$1001,customers!$B$2:$B$1001,,0)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8">
        <f>INDEX(products!$A$1:$G$49,MATCH(orders!$D772,products!$A$1:$A$49,0),MATCH(orders!K$1,products!$A$1:$G$1,0))</f>
        <v>1</v>
      </c>
      <c r="L772" s="6">
        <f>INDEX(products!$A$1:$G$49,MATCH(orders!$D772,products!$A$1:$A$49,0),MATCH(orders!L$1,products!$A$1:$G$1,0))</f>
        <v>9.9499999999999993</v>
      </c>
      <c r="M772" s="6">
        <f>L772*E772</f>
        <v>9.9499999999999993</v>
      </c>
      <c r="N772" t="str" cm="1">
        <f t="array" ref="N772">_xlfn.IFS( I772= "Rob", "Robusta", I772="Exc","Excelsa",I772="Ara","Arabica",I772="Lib", "Liberica")</f>
        <v>Arabica</v>
      </c>
      <c r="O772" t="str" cm="1">
        <f t="array" ref="O772">_xlfn.IFS(J772="M", "Medium",J772="L","Light",J772="D","Dark")</f>
        <v>Dark</v>
      </c>
    </row>
    <row r="773" spans="1:15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_xlfn.XLOOKUP(C773,customers!$A$2:$A$1001,customers!$B$2:$B$1001,,0)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8">
        <f>INDEX(products!$A$1:$G$49,MATCH(orders!$D773,products!$A$1:$A$49,0),MATCH(orders!K$1,products!$A$1:$G$1,0))</f>
        <v>0.5</v>
      </c>
      <c r="L773" s="6">
        <f>INDEX(products!$A$1:$G$49,MATCH(orders!$D773,products!$A$1:$A$49,0),MATCH(orders!L$1,products!$A$1:$G$1,0))</f>
        <v>7.169999999999999</v>
      </c>
      <c r="M773" s="6">
        <f>L773*E773</f>
        <v>21.509999999999998</v>
      </c>
      <c r="N773" t="str" cm="1">
        <f t="array" ref="N773">_xlfn.IFS( I773= "Rob", "Robusta", I773="Exc","Excelsa",I773="Ara","Arabica",I773="Lib", "Liberica")</f>
        <v>Robusta</v>
      </c>
      <c r="O773" t="str" cm="1">
        <f t="array" ref="O773">_xlfn.IFS(J773="M", "Medium",J773="L","Light",J773="D","Dark")</f>
        <v>Light</v>
      </c>
    </row>
    <row r="774" spans="1:15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_xlfn.XLOOKUP(C774,customers!$A$2:$A$1001,customers!$B$2:$B$1001,,0)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8">
        <f>INDEX(products!$A$1:$G$49,MATCH(orders!$D774,products!$A$1:$A$49,0),MATCH(orders!K$1,products!$A$1:$G$1,0))</f>
        <v>1</v>
      </c>
      <c r="L774" s="6">
        <f>INDEX(products!$A$1:$G$49,MATCH(orders!$D774,products!$A$1:$A$49,0),MATCH(orders!L$1,products!$A$1:$G$1,0))</f>
        <v>13.75</v>
      </c>
      <c r="M774" s="6">
        <f>L774*E774</f>
        <v>82.5</v>
      </c>
      <c r="N774" t="str" cm="1">
        <f t="array" ref="N774">_xlfn.IFS( I774= "Rob", "Robusta", I774="Exc","Excelsa",I774="Ara","Arabica",I774="Lib", "Liberica")</f>
        <v>Excelsa</v>
      </c>
      <c r="O774" t="str" cm="1">
        <f t="array" ref="O774">_xlfn.IFS(J774="M", "Medium",J774="L","Light",J774="D","Dark")</f>
        <v>Medium</v>
      </c>
    </row>
    <row r="775" spans="1:15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_xlfn.XLOOKUP(C775,customers!$A$2:$A$1001,customers!$B$2:$B$1001,,0)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8">
        <f>INDEX(products!$A$1:$G$49,MATCH(orders!$D775,products!$A$1:$A$49,0),MATCH(orders!K$1,products!$A$1:$G$1,0))</f>
        <v>0.2</v>
      </c>
      <c r="L775" s="6">
        <f>INDEX(products!$A$1:$G$49,MATCH(orders!$D775,products!$A$1:$A$49,0),MATCH(orders!L$1,products!$A$1:$G$1,0))</f>
        <v>4.3650000000000002</v>
      </c>
      <c r="M775" s="6">
        <f>L775*E775</f>
        <v>8.73</v>
      </c>
      <c r="N775" t="str" cm="1">
        <f t="array" ref="N775">_xlfn.IFS( I775= "Rob", "Robusta", I775="Exc","Excelsa",I775="Ara","Arabica",I775="Lib", "Liberica")</f>
        <v>Liberica</v>
      </c>
      <c r="O775" t="str" cm="1">
        <f t="array" ref="O775">_xlfn.IFS(J775="M", "Medium",J775="L","Light",J775="D","Dark")</f>
        <v>Medium</v>
      </c>
    </row>
    <row r="776" spans="1:15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_xlfn.XLOOKUP(C776,customers!$A$2:$A$1001,customers!$B$2:$B$1001,,0)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8">
        <f>INDEX(products!$A$1:$G$49,MATCH(orders!$D776,products!$A$1:$A$49,0),MATCH(orders!K$1,products!$A$1:$G$1,0))</f>
        <v>1</v>
      </c>
      <c r="L776" s="6">
        <f>INDEX(products!$A$1:$G$49,MATCH(orders!$D776,products!$A$1:$A$49,0),MATCH(orders!L$1,products!$A$1:$G$1,0))</f>
        <v>9.9499999999999993</v>
      </c>
      <c r="M776" s="6">
        <f>L776*E776</f>
        <v>19.899999999999999</v>
      </c>
      <c r="N776" t="str" cm="1">
        <f t="array" ref="N776">_xlfn.IFS( I776= "Rob", "Robusta", I776="Exc","Excelsa",I776="Ara","Arabica",I776="Lib", "Liberica")</f>
        <v>Robusta</v>
      </c>
      <c r="O776" t="str" cm="1">
        <f t="array" ref="O776">_xlfn.IFS(J776="M", "Medium",J776="L","Light",J776="D","Dark")</f>
        <v>Medium</v>
      </c>
    </row>
    <row r="777" spans="1:15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_xlfn.XLOOKUP(C777,customers!$A$2:$A$1001,customers!$B$2:$B$1001,,0)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8">
        <f>INDEX(products!$A$1:$G$49,MATCH(orders!$D777,products!$A$1:$A$49,0),MATCH(orders!K$1,products!$A$1:$G$1,0))</f>
        <v>0.5</v>
      </c>
      <c r="L777" s="6">
        <f>INDEX(products!$A$1:$G$49,MATCH(orders!$D777,products!$A$1:$A$49,0),MATCH(orders!L$1,products!$A$1:$G$1,0))</f>
        <v>8.91</v>
      </c>
      <c r="M777" s="6">
        <f>L777*E777</f>
        <v>17.82</v>
      </c>
      <c r="N777" t="str" cm="1">
        <f t="array" ref="N777">_xlfn.IFS( I777= "Rob", "Robusta", I777="Exc","Excelsa",I777="Ara","Arabica",I777="Lib", "Liberica")</f>
        <v>Excelsa</v>
      </c>
      <c r="O777" t="str" cm="1">
        <f t="array" ref="O777">_xlfn.IFS(J777="M", "Medium",J777="L","Light",J777="D","Dark")</f>
        <v>Light</v>
      </c>
    </row>
    <row r="778" spans="1:15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_xlfn.XLOOKUP(C778,customers!$A$2:$A$1001,customers!$B$2:$B$1001,,0)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8">
        <f>INDEX(products!$A$1:$G$49,MATCH(orders!$D778,products!$A$1:$A$49,0),MATCH(orders!K$1,products!$A$1:$G$1,0))</f>
        <v>0.5</v>
      </c>
      <c r="L778" s="6">
        <f>INDEX(products!$A$1:$G$49,MATCH(orders!$D778,products!$A$1:$A$49,0),MATCH(orders!L$1,products!$A$1:$G$1,0))</f>
        <v>6.75</v>
      </c>
      <c r="M778" s="6">
        <f>L778*E778</f>
        <v>20.25</v>
      </c>
      <c r="N778" t="str" cm="1">
        <f t="array" ref="N778">_xlfn.IFS( I778= "Rob", "Robusta", I778="Exc","Excelsa",I778="Ara","Arabica",I778="Lib", "Liberica")</f>
        <v>Arabica</v>
      </c>
      <c r="O778" t="str" cm="1">
        <f t="array" ref="O778">_xlfn.IFS(J778="M", "Medium",J778="L","Light",J778="D","Dark")</f>
        <v>Medium</v>
      </c>
    </row>
    <row r="779" spans="1:15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_xlfn.XLOOKUP(C779,customers!$A$2:$A$1001,customers!$B$2:$B$1001,,0)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8">
        <f>INDEX(products!$A$1:$G$49,MATCH(orders!$D779,products!$A$1:$A$49,0),MATCH(orders!K$1,products!$A$1:$G$1,0))</f>
        <v>2.5</v>
      </c>
      <c r="L779" s="6">
        <f>INDEX(products!$A$1:$G$49,MATCH(orders!$D779,products!$A$1:$A$49,0),MATCH(orders!L$1,products!$A$1:$G$1,0))</f>
        <v>29.784999999999997</v>
      </c>
      <c r="M779" s="6">
        <f>L779*E779</f>
        <v>59.569999999999993</v>
      </c>
      <c r="N779" t="str" cm="1">
        <f t="array" ref="N779">_xlfn.IFS( I779= "Rob", "Robusta", I779="Exc","Excelsa",I779="Ara","Arabica",I779="Lib", "Liberica")</f>
        <v>Arabica</v>
      </c>
      <c r="O779" t="str" cm="1">
        <f t="array" ref="O779">_xlfn.IFS(J779="M", "Medium",J779="L","Light",J779="D","Dark")</f>
        <v>Light</v>
      </c>
    </row>
    <row r="780" spans="1:15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_xlfn.XLOOKUP(C780,customers!$A$2:$A$1001,customers!$B$2:$B$1001,,0)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8">
        <f>INDEX(products!$A$1:$G$49,MATCH(orders!$D780,products!$A$1:$A$49,0),MATCH(orders!K$1,products!$A$1:$G$1,0))</f>
        <v>0.5</v>
      </c>
      <c r="L780" s="6">
        <f>INDEX(products!$A$1:$G$49,MATCH(orders!$D780,products!$A$1:$A$49,0),MATCH(orders!L$1,products!$A$1:$G$1,0))</f>
        <v>9.51</v>
      </c>
      <c r="M780" s="6">
        <f>L780*E780</f>
        <v>19.02</v>
      </c>
      <c r="N780" t="str" cm="1">
        <f t="array" ref="N780">_xlfn.IFS( I780= "Rob", "Robusta", I780="Exc","Excelsa",I780="Ara","Arabica",I780="Lib", "Liberica")</f>
        <v>Liberica</v>
      </c>
      <c r="O780" t="str" cm="1">
        <f t="array" ref="O780">_xlfn.IFS(J780="M", "Medium",J780="L","Light",J780="D","Dark")</f>
        <v>Light</v>
      </c>
    </row>
    <row r="781" spans="1:15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_xlfn.XLOOKUP(C781,customers!$A$2:$A$1001,customers!$B$2:$B$1001,,0)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8">
        <f>INDEX(products!$A$1:$G$49,MATCH(orders!$D781,products!$A$1:$A$49,0),MATCH(orders!K$1,products!$A$1:$G$1,0))</f>
        <v>1</v>
      </c>
      <c r="L781" s="6">
        <f>INDEX(products!$A$1:$G$49,MATCH(orders!$D781,products!$A$1:$A$49,0),MATCH(orders!L$1,products!$A$1:$G$1,0))</f>
        <v>12.95</v>
      </c>
      <c r="M781" s="6">
        <f>L781*E781</f>
        <v>77.699999999999989</v>
      </c>
      <c r="N781" t="str" cm="1">
        <f t="array" ref="N781">_xlfn.IFS( I781= "Rob", "Robusta", I781="Exc","Excelsa",I781="Ara","Arabica",I781="Lib", "Liberica")</f>
        <v>Liberica</v>
      </c>
      <c r="O781" t="str" cm="1">
        <f t="array" ref="O781">_xlfn.IFS(J781="M", "Medium",J781="L","Light",J781="D","Dark")</f>
        <v>Dark</v>
      </c>
    </row>
    <row r="782" spans="1:15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_xlfn.XLOOKUP(C782,customers!$A$2:$A$1001,customers!$B$2:$B$1001,,0)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8">
        <f>INDEX(products!$A$1:$G$49,MATCH(orders!$D782,products!$A$1:$A$49,0),MATCH(orders!K$1,products!$A$1:$G$1,0))</f>
        <v>1</v>
      </c>
      <c r="L782" s="6">
        <f>INDEX(products!$A$1:$G$49,MATCH(orders!$D782,products!$A$1:$A$49,0),MATCH(orders!L$1,products!$A$1:$G$1,0))</f>
        <v>13.75</v>
      </c>
      <c r="M782" s="6">
        <f>L782*E782</f>
        <v>41.25</v>
      </c>
      <c r="N782" t="str" cm="1">
        <f t="array" ref="N782">_xlfn.IFS( I782= "Rob", "Robusta", I782="Exc","Excelsa",I782="Ara","Arabica",I782="Lib", "Liberica")</f>
        <v>Excelsa</v>
      </c>
      <c r="O782" t="str" cm="1">
        <f t="array" ref="O782">_xlfn.IFS(J782="M", "Medium",J782="L","Light",J782="D","Dark")</f>
        <v>Medium</v>
      </c>
    </row>
    <row r="783" spans="1:15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_xlfn.XLOOKUP(C783,customers!$A$2:$A$1001,customers!$B$2:$B$1001,,0)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8">
        <f>INDEX(products!$A$1:$G$49,MATCH(orders!$D783,products!$A$1:$A$49,0),MATCH(orders!K$1,products!$A$1:$G$1,0))</f>
        <v>2.5</v>
      </c>
      <c r="L783" s="6">
        <f>INDEX(products!$A$1:$G$49,MATCH(orders!$D783,products!$A$1:$A$49,0),MATCH(orders!L$1,products!$A$1:$G$1,0))</f>
        <v>36.454999999999998</v>
      </c>
      <c r="M783" s="6">
        <f>L783*E783</f>
        <v>145.82</v>
      </c>
      <c r="N783" t="str" cm="1">
        <f t="array" ref="N783">_xlfn.IFS( I783= "Rob", "Robusta", I783="Exc","Excelsa",I783="Ara","Arabica",I783="Lib", "Liberica")</f>
        <v>Liberica</v>
      </c>
      <c r="O783" t="str" cm="1">
        <f t="array" ref="O783">_xlfn.IFS(J783="M", "Medium",J783="L","Light",J783="D","Dark")</f>
        <v>Light</v>
      </c>
    </row>
    <row r="784" spans="1:15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_xlfn.XLOOKUP(C784,customers!$A$2:$A$1001,customers!$B$2:$B$1001,,0)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8">
        <f>INDEX(products!$A$1:$G$49,MATCH(orders!$D784,products!$A$1:$A$49,0),MATCH(orders!K$1,products!$A$1:$G$1,0))</f>
        <v>0.2</v>
      </c>
      <c r="L784" s="6">
        <f>INDEX(products!$A$1:$G$49,MATCH(orders!$D784,products!$A$1:$A$49,0),MATCH(orders!L$1,products!$A$1:$G$1,0))</f>
        <v>4.4550000000000001</v>
      </c>
      <c r="M784" s="6">
        <f>L784*E784</f>
        <v>26.73</v>
      </c>
      <c r="N784" t="str" cm="1">
        <f t="array" ref="N784">_xlfn.IFS( I784= "Rob", "Robusta", I784="Exc","Excelsa",I784="Ara","Arabica",I784="Lib", "Liberica")</f>
        <v>Excelsa</v>
      </c>
      <c r="O784" t="str" cm="1">
        <f t="array" ref="O784">_xlfn.IFS(J784="M", "Medium",J784="L","Light",J784="D","Dark")</f>
        <v>Light</v>
      </c>
    </row>
    <row r="785" spans="1:15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_xlfn.XLOOKUP(C785,customers!$A$2:$A$1001,customers!$B$2:$B$1001,,0)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8">
        <f>INDEX(products!$A$1:$G$49,MATCH(orders!$D785,products!$A$1:$A$49,0),MATCH(orders!K$1,products!$A$1:$G$1,0))</f>
        <v>0.5</v>
      </c>
      <c r="L785" s="6">
        <f>INDEX(products!$A$1:$G$49,MATCH(orders!$D785,products!$A$1:$A$49,0),MATCH(orders!L$1,products!$A$1:$G$1,0))</f>
        <v>8.73</v>
      </c>
      <c r="M785" s="6">
        <f>L785*E785</f>
        <v>43.650000000000006</v>
      </c>
      <c r="N785" t="str" cm="1">
        <f t="array" ref="N785">_xlfn.IFS( I785= "Rob", "Robusta", I785="Exc","Excelsa",I785="Ara","Arabica",I785="Lib", "Liberica")</f>
        <v>Liberica</v>
      </c>
      <c r="O785" t="str" cm="1">
        <f t="array" ref="O785">_xlfn.IFS(J785="M", "Medium",J785="L","Light",J785="D","Dark")</f>
        <v>Medium</v>
      </c>
    </row>
    <row r="786" spans="1:15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_xlfn.XLOOKUP(C786,customers!$A$2:$A$1001,customers!$B$2:$B$1001,,0)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8">
        <f>INDEX(products!$A$1:$G$49,MATCH(orders!$D786,products!$A$1:$A$49,0),MATCH(orders!K$1,products!$A$1:$G$1,0))</f>
        <v>1</v>
      </c>
      <c r="L786" s="6">
        <f>INDEX(products!$A$1:$G$49,MATCH(orders!$D786,products!$A$1:$A$49,0),MATCH(orders!L$1,products!$A$1:$G$1,0))</f>
        <v>15.85</v>
      </c>
      <c r="M786" s="6">
        <f>L786*E786</f>
        <v>31.7</v>
      </c>
      <c r="N786" t="str" cm="1">
        <f t="array" ref="N786">_xlfn.IFS( I786= "Rob", "Robusta", I786="Exc","Excelsa",I786="Ara","Arabica",I786="Lib", "Liberica")</f>
        <v>Liberica</v>
      </c>
      <c r="O786" t="str" cm="1">
        <f t="array" ref="O786">_xlfn.IFS(J786="M", "Medium",J786="L","Light",J786="D","Dark")</f>
        <v>Light</v>
      </c>
    </row>
    <row r="787" spans="1:15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_xlfn.XLOOKUP(C787,customers!$A$2:$A$1001,customers!$B$2:$B$1001,,0)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8">
        <f>INDEX(products!$A$1:$G$49,MATCH(orders!$D787,products!$A$1:$A$49,0),MATCH(orders!K$1,products!$A$1:$G$1,0))</f>
        <v>2.5</v>
      </c>
      <c r="L787" s="6">
        <f>INDEX(products!$A$1:$G$49,MATCH(orders!$D787,products!$A$1:$A$49,0),MATCH(orders!L$1,products!$A$1:$G$1,0))</f>
        <v>22.884999999999998</v>
      </c>
      <c r="M787" s="6">
        <f>L787*E787</f>
        <v>22.884999999999998</v>
      </c>
      <c r="N787" t="str" cm="1">
        <f t="array" ref="N787">_xlfn.IFS( I787= "Rob", "Robusta", I787="Exc","Excelsa",I787="Ara","Arabica",I787="Lib", "Liberica")</f>
        <v>Arabica</v>
      </c>
      <c r="O787" t="str" cm="1">
        <f t="array" ref="O787">_xlfn.IFS(J787="M", "Medium",J787="L","Light",J787="D","Dark")</f>
        <v>Dark</v>
      </c>
    </row>
    <row r="788" spans="1:15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_xlfn.XLOOKUP(C788,customers!$A$2:$A$1001,customers!$B$2:$B$1001,,0)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8">
        <f>INDEX(products!$A$1:$G$49,MATCH(orders!$D788,products!$A$1:$A$49,0),MATCH(orders!K$1,products!$A$1:$G$1,0))</f>
        <v>2.5</v>
      </c>
      <c r="L788" s="6">
        <f>INDEX(products!$A$1:$G$49,MATCH(orders!$D788,products!$A$1:$A$49,0),MATCH(orders!L$1,products!$A$1:$G$1,0))</f>
        <v>27.945</v>
      </c>
      <c r="M788" s="6">
        <f>L788*E788</f>
        <v>27.945</v>
      </c>
      <c r="N788" t="str" cm="1">
        <f t="array" ref="N788">_xlfn.IFS( I788= "Rob", "Robusta", I788="Exc","Excelsa",I788="Ara","Arabica",I788="Lib", "Liberica")</f>
        <v>Excelsa</v>
      </c>
      <c r="O788" t="str" cm="1">
        <f t="array" ref="O788">_xlfn.IFS(J788="M", "Medium",J788="L","Light",J788="D","Dark")</f>
        <v>Dark</v>
      </c>
    </row>
    <row r="789" spans="1:15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_xlfn.XLOOKUP(C789,customers!$A$2:$A$1001,customers!$B$2:$B$1001,,0)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8">
        <f>INDEX(products!$A$1:$G$49,MATCH(orders!$D789,products!$A$1:$A$49,0),MATCH(orders!K$1,products!$A$1:$G$1,0))</f>
        <v>1</v>
      </c>
      <c r="L789" s="6">
        <f>INDEX(products!$A$1:$G$49,MATCH(orders!$D789,products!$A$1:$A$49,0),MATCH(orders!L$1,products!$A$1:$G$1,0))</f>
        <v>13.75</v>
      </c>
      <c r="M789" s="6">
        <f>L789*E789</f>
        <v>82.5</v>
      </c>
      <c r="N789" t="str" cm="1">
        <f t="array" ref="N789">_xlfn.IFS( I789= "Rob", "Robusta", I789="Exc","Excelsa",I789="Ara","Arabica",I789="Lib", "Liberica")</f>
        <v>Excelsa</v>
      </c>
      <c r="O789" t="str" cm="1">
        <f t="array" ref="O789">_xlfn.IFS(J789="M", "Medium",J789="L","Light",J789="D","Dark")</f>
        <v>Medium</v>
      </c>
    </row>
    <row r="790" spans="1:15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_xlfn.XLOOKUP(C790,customers!$A$2:$A$1001,customers!$B$2:$B$1001,,0)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8">
        <f>INDEX(products!$A$1:$G$49,MATCH(orders!$D790,products!$A$1:$A$49,0),MATCH(orders!K$1,products!$A$1:$G$1,0))</f>
        <v>2.5</v>
      </c>
      <c r="L790" s="6">
        <f>INDEX(products!$A$1:$G$49,MATCH(orders!$D790,products!$A$1:$A$49,0),MATCH(orders!L$1,products!$A$1:$G$1,0))</f>
        <v>22.884999999999998</v>
      </c>
      <c r="M790" s="6">
        <f>L790*E790</f>
        <v>45.769999999999996</v>
      </c>
      <c r="N790" t="str" cm="1">
        <f t="array" ref="N790">_xlfn.IFS( I790= "Rob", "Robusta", I790="Exc","Excelsa",I790="Ara","Arabica",I790="Lib", "Liberica")</f>
        <v>Robusta</v>
      </c>
      <c r="O790" t="str" cm="1">
        <f t="array" ref="O790">_xlfn.IFS(J790="M", "Medium",J790="L","Light",J790="D","Dark")</f>
        <v>Medium</v>
      </c>
    </row>
    <row r="791" spans="1:15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_xlfn.XLOOKUP(C791,customers!$A$2:$A$1001,customers!$B$2:$B$1001,,0)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8">
        <f>INDEX(products!$A$1:$G$49,MATCH(orders!$D791,products!$A$1:$A$49,0),MATCH(orders!K$1,products!$A$1:$G$1,0))</f>
        <v>1</v>
      </c>
      <c r="L791" s="6">
        <f>INDEX(products!$A$1:$G$49,MATCH(orders!$D791,products!$A$1:$A$49,0),MATCH(orders!L$1,products!$A$1:$G$1,0))</f>
        <v>12.95</v>
      </c>
      <c r="M791" s="6">
        <f>L791*E791</f>
        <v>77.699999999999989</v>
      </c>
      <c r="N791" t="str" cm="1">
        <f t="array" ref="N791">_xlfn.IFS( I791= "Rob", "Robusta", I791="Exc","Excelsa",I791="Ara","Arabica",I791="Lib", "Liberica")</f>
        <v>Arabica</v>
      </c>
      <c r="O791" t="str" cm="1">
        <f t="array" ref="O791">_xlfn.IFS(J791="M", "Medium",J791="L","Light",J791="D","Dark")</f>
        <v>Light</v>
      </c>
    </row>
    <row r="792" spans="1:15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_xlfn.XLOOKUP(C792,customers!$A$2:$A$1001,customers!$B$2:$B$1001,,0)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8">
        <f>INDEX(products!$A$1:$G$49,MATCH(orders!$D792,products!$A$1:$A$49,0),MATCH(orders!K$1,products!$A$1:$G$1,0))</f>
        <v>0.5</v>
      </c>
      <c r="L792" s="6">
        <f>INDEX(products!$A$1:$G$49,MATCH(orders!$D792,products!$A$1:$A$49,0),MATCH(orders!L$1,products!$A$1:$G$1,0))</f>
        <v>7.77</v>
      </c>
      <c r="M792" s="6">
        <f>L792*E792</f>
        <v>23.31</v>
      </c>
      <c r="N792" t="str" cm="1">
        <f t="array" ref="N792">_xlfn.IFS( I792= "Rob", "Robusta", I792="Exc","Excelsa",I792="Ara","Arabica",I792="Lib", "Liberica")</f>
        <v>Arabica</v>
      </c>
      <c r="O792" t="str" cm="1">
        <f t="array" ref="O792">_xlfn.IFS(J792="M", "Medium",J792="L","Light",J792="D","Dark")</f>
        <v>Light</v>
      </c>
    </row>
    <row r="793" spans="1:15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_xlfn.XLOOKUP(C793,customers!$A$2:$A$1001,customers!$B$2:$B$1001,,0)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8">
        <f>INDEX(products!$A$1:$G$49,MATCH(orders!$D793,products!$A$1:$A$49,0),MATCH(orders!K$1,products!$A$1:$G$1,0))</f>
        <v>0.2</v>
      </c>
      <c r="L793" s="6">
        <f>INDEX(products!$A$1:$G$49,MATCH(orders!$D793,products!$A$1:$A$49,0),MATCH(orders!L$1,products!$A$1:$G$1,0))</f>
        <v>4.7549999999999999</v>
      </c>
      <c r="M793" s="6">
        <f>L793*E793</f>
        <v>23.774999999999999</v>
      </c>
      <c r="N793" t="str" cm="1">
        <f t="array" ref="N793">_xlfn.IFS( I793= "Rob", "Robusta", I793="Exc","Excelsa",I793="Ara","Arabica",I793="Lib", "Liberica")</f>
        <v>Liberica</v>
      </c>
      <c r="O793" t="str" cm="1">
        <f t="array" ref="O793">_xlfn.IFS(J793="M", "Medium",J793="L","Light",J793="D","Dark")</f>
        <v>Light</v>
      </c>
    </row>
    <row r="794" spans="1:15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_xlfn.XLOOKUP(C794,customers!$A$2:$A$1001,customers!$B$2:$B$1001,,0)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8">
        <f>INDEX(products!$A$1:$G$49,MATCH(orders!$D794,products!$A$1:$A$49,0),MATCH(orders!K$1,products!$A$1:$G$1,0))</f>
        <v>0.5</v>
      </c>
      <c r="L794" s="6">
        <f>INDEX(products!$A$1:$G$49,MATCH(orders!$D794,products!$A$1:$A$49,0),MATCH(orders!L$1,products!$A$1:$G$1,0))</f>
        <v>8.73</v>
      </c>
      <c r="M794" s="6">
        <f>L794*E794</f>
        <v>52.38</v>
      </c>
      <c r="N794" t="str" cm="1">
        <f t="array" ref="N794">_xlfn.IFS( I794= "Rob", "Robusta", I794="Exc","Excelsa",I794="Ara","Arabica",I794="Lib", "Liberica")</f>
        <v>Liberica</v>
      </c>
      <c r="O794" t="str" cm="1">
        <f t="array" ref="O794">_xlfn.IFS(J794="M", "Medium",J794="L","Light",J794="D","Dark")</f>
        <v>Medium</v>
      </c>
    </row>
    <row r="795" spans="1:15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_xlfn.XLOOKUP(C795,customers!$A$2:$A$1001,customers!$B$2:$B$1001,,0)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8">
        <f>INDEX(products!$A$1:$G$49,MATCH(orders!$D795,products!$A$1:$A$49,0),MATCH(orders!K$1,products!$A$1:$G$1,0))</f>
        <v>0.2</v>
      </c>
      <c r="L795" s="6">
        <f>INDEX(products!$A$1:$G$49,MATCH(orders!$D795,products!$A$1:$A$49,0),MATCH(orders!L$1,products!$A$1:$G$1,0))</f>
        <v>3.5849999999999995</v>
      </c>
      <c r="M795" s="6">
        <f>L795*E795</f>
        <v>17.924999999999997</v>
      </c>
      <c r="N795" t="str" cm="1">
        <f t="array" ref="N795">_xlfn.IFS( I795= "Rob", "Robusta", I795="Exc","Excelsa",I795="Ara","Arabica",I795="Lib", "Liberica")</f>
        <v>Robusta</v>
      </c>
      <c r="O795" t="str" cm="1">
        <f t="array" ref="O795">_xlfn.IFS(J795="M", "Medium",J795="L","Light",J795="D","Dark")</f>
        <v>Light</v>
      </c>
    </row>
    <row r="796" spans="1:15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_xlfn.XLOOKUP(C796,customers!$A$2:$A$1001,customers!$B$2:$B$1001,,0)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8">
        <f>INDEX(products!$A$1:$G$49,MATCH(orders!$D796,products!$A$1:$A$49,0),MATCH(orders!K$1,products!$A$1:$G$1,0))</f>
        <v>2.5</v>
      </c>
      <c r="L796" s="6">
        <f>INDEX(products!$A$1:$G$49,MATCH(orders!$D796,products!$A$1:$A$49,0),MATCH(orders!L$1,products!$A$1:$G$1,0))</f>
        <v>29.784999999999997</v>
      </c>
      <c r="M796" s="6">
        <f>L796*E796</f>
        <v>148.92499999999998</v>
      </c>
      <c r="N796" t="str" cm="1">
        <f t="array" ref="N796">_xlfn.IFS( I796= "Rob", "Robusta", I796="Exc","Excelsa",I796="Ara","Arabica",I796="Lib", "Liberica")</f>
        <v>Arabica</v>
      </c>
      <c r="O796" t="str" cm="1">
        <f t="array" ref="O796">_xlfn.IFS(J796="M", "Medium",J796="L","Light",J796="D","Dark")</f>
        <v>Light</v>
      </c>
    </row>
    <row r="797" spans="1:15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_xlfn.XLOOKUP(C797,customers!$A$2:$A$1001,customers!$B$2:$B$1001,,0)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8">
        <f>INDEX(products!$A$1:$G$49,MATCH(orders!$D797,products!$A$1:$A$49,0),MATCH(orders!K$1,products!$A$1:$G$1,0))</f>
        <v>0.5</v>
      </c>
      <c r="L797" s="6">
        <f>INDEX(products!$A$1:$G$49,MATCH(orders!$D797,products!$A$1:$A$49,0),MATCH(orders!L$1,products!$A$1:$G$1,0))</f>
        <v>7.169999999999999</v>
      </c>
      <c r="M797" s="6">
        <f>L797*E797</f>
        <v>28.679999999999996</v>
      </c>
      <c r="N797" t="str" cm="1">
        <f t="array" ref="N797">_xlfn.IFS( I797= "Rob", "Robusta", I797="Exc","Excelsa",I797="Ara","Arabica",I797="Lib", "Liberica")</f>
        <v>Robusta</v>
      </c>
      <c r="O797" t="str" cm="1">
        <f t="array" ref="O797">_xlfn.IFS(J797="M", "Medium",J797="L","Light",J797="D","Dark")</f>
        <v>Light</v>
      </c>
    </row>
    <row r="798" spans="1:15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_xlfn.XLOOKUP(C798,customers!$A$2:$A$1001,customers!$B$2:$B$1001,,0)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8">
        <f>INDEX(products!$A$1:$G$49,MATCH(orders!$D798,products!$A$1:$A$49,0),MATCH(orders!K$1,products!$A$1:$G$1,0))</f>
        <v>0.5</v>
      </c>
      <c r="L798" s="6">
        <f>INDEX(products!$A$1:$G$49,MATCH(orders!$D798,products!$A$1:$A$49,0),MATCH(orders!L$1,products!$A$1:$G$1,0))</f>
        <v>9.51</v>
      </c>
      <c r="M798" s="6">
        <f>L798*E798</f>
        <v>9.51</v>
      </c>
      <c r="N798" t="str" cm="1">
        <f t="array" ref="N798">_xlfn.IFS( I798= "Rob", "Robusta", I798="Exc","Excelsa",I798="Ara","Arabica",I798="Lib", "Liberica")</f>
        <v>Liberica</v>
      </c>
      <c r="O798" t="str" cm="1">
        <f t="array" ref="O798">_xlfn.IFS(J798="M", "Medium",J798="L","Light",J798="D","Dark")</f>
        <v>Light</v>
      </c>
    </row>
    <row r="799" spans="1:15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_xlfn.XLOOKUP(C799,customers!$A$2:$A$1001,customers!$B$2:$B$1001,,0)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8">
        <f>INDEX(products!$A$1:$G$49,MATCH(orders!$D799,products!$A$1:$A$49,0),MATCH(orders!K$1,products!$A$1:$G$1,0))</f>
        <v>0.5</v>
      </c>
      <c r="L799" s="6">
        <f>INDEX(products!$A$1:$G$49,MATCH(orders!$D799,products!$A$1:$A$49,0),MATCH(orders!L$1,products!$A$1:$G$1,0))</f>
        <v>7.77</v>
      </c>
      <c r="M799" s="6">
        <f>L799*E799</f>
        <v>31.08</v>
      </c>
      <c r="N799" t="str" cm="1">
        <f t="array" ref="N799">_xlfn.IFS( I799= "Rob", "Robusta", I799="Exc","Excelsa",I799="Ara","Arabica",I799="Lib", "Liberica")</f>
        <v>Arabica</v>
      </c>
      <c r="O799" t="str" cm="1">
        <f t="array" ref="O799">_xlfn.IFS(J799="M", "Medium",J799="L","Light",J799="D","Dark")</f>
        <v>Light</v>
      </c>
    </row>
    <row r="800" spans="1:15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_xlfn.XLOOKUP(C800,customers!$A$2:$A$1001,customers!$B$2:$B$1001,,0)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8">
        <f>INDEX(products!$A$1:$G$49,MATCH(orders!$D800,products!$A$1:$A$49,0),MATCH(orders!K$1,products!$A$1:$G$1,0))</f>
        <v>0.2</v>
      </c>
      <c r="L800" s="6">
        <f>INDEX(products!$A$1:$G$49,MATCH(orders!$D800,products!$A$1:$A$49,0),MATCH(orders!L$1,products!$A$1:$G$1,0))</f>
        <v>2.6849999999999996</v>
      </c>
      <c r="M800" s="6">
        <f>L800*E800</f>
        <v>8.0549999999999997</v>
      </c>
      <c r="N800" t="str" cm="1">
        <f t="array" ref="N800">_xlfn.IFS( I800= "Rob", "Robusta", I800="Exc","Excelsa",I800="Ara","Arabica",I800="Lib", "Liberica")</f>
        <v>Robusta</v>
      </c>
      <c r="O800" t="str" cm="1">
        <f t="array" ref="O800">_xlfn.IFS(J800="M", "Medium",J800="L","Light",J800="D","Dark")</f>
        <v>Dark</v>
      </c>
    </row>
    <row r="801" spans="1:15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_xlfn.XLOOKUP(C801,customers!$A$2:$A$1001,customers!$B$2:$B$1001,,0)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8">
        <f>INDEX(products!$A$1:$G$49,MATCH(orders!$D801,products!$A$1:$A$49,0),MATCH(orders!K$1,products!$A$1:$G$1,0))</f>
        <v>1</v>
      </c>
      <c r="L801" s="6">
        <f>INDEX(products!$A$1:$G$49,MATCH(orders!$D801,products!$A$1:$A$49,0),MATCH(orders!L$1,products!$A$1:$G$1,0))</f>
        <v>12.15</v>
      </c>
      <c r="M801" s="6">
        <f>L801*E801</f>
        <v>36.450000000000003</v>
      </c>
      <c r="N801" t="str" cm="1">
        <f t="array" ref="N801">_xlfn.IFS( I801= "Rob", "Robusta", I801="Exc","Excelsa",I801="Ara","Arabica",I801="Lib", "Liberica")</f>
        <v>Excelsa</v>
      </c>
      <c r="O801" t="str" cm="1">
        <f t="array" ref="O801">_xlfn.IFS(J801="M", "Medium",J801="L","Light",J801="D","Dark")</f>
        <v>Dark</v>
      </c>
    </row>
    <row r="802" spans="1:15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_xlfn.XLOOKUP(C802,customers!$A$2:$A$1001,customers!$B$2:$B$1001,,0)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8">
        <f>INDEX(products!$A$1:$G$49,MATCH(orders!$D802,products!$A$1:$A$49,0),MATCH(orders!K$1,products!$A$1:$G$1,0))</f>
        <v>0.2</v>
      </c>
      <c r="L802" s="6">
        <f>INDEX(products!$A$1:$G$49,MATCH(orders!$D802,products!$A$1:$A$49,0),MATCH(orders!L$1,products!$A$1:$G$1,0))</f>
        <v>2.6849999999999996</v>
      </c>
      <c r="M802" s="6">
        <f>L802*E802</f>
        <v>16.11</v>
      </c>
      <c r="N802" t="str" cm="1">
        <f t="array" ref="N802">_xlfn.IFS( I802= "Rob", "Robusta", I802="Exc","Excelsa",I802="Ara","Arabica",I802="Lib", "Liberica")</f>
        <v>Robusta</v>
      </c>
      <c r="O802" t="str" cm="1">
        <f t="array" ref="O802">_xlfn.IFS(J802="M", "Medium",J802="L","Light",J802="D","Dark")</f>
        <v>Dark</v>
      </c>
    </row>
    <row r="803" spans="1:15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_xlfn.XLOOKUP(C803,customers!$A$2:$A$1001,customers!$B$2:$B$1001,,0)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8">
        <f>INDEX(products!$A$1:$G$49,MATCH(orders!$D803,products!$A$1:$A$49,0),MATCH(orders!K$1,products!$A$1:$G$1,0))</f>
        <v>2.5</v>
      </c>
      <c r="L803" s="6">
        <f>INDEX(products!$A$1:$G$49,MATCH(orders!$D803,products!$A$1:$A$49,0),MATCH(orders!L$1,products!$A$1:$G$1,0))</f>
        <v>20.584999999999997</v>
      </c>
      <c r="M803" s="6">
        <f>L803*E803</f>
        <v>41.169999999999995</v>
      </c>
      <c r="N803" t="str" cm="1">
        <f t="array" ref="N803">_xlfn.IFS( I803= "Rob", "Robusta", I803="Exc","Excelsa",I803="Ara","Arabica",I803="Lib", "Liberica")</f>
        <v>Robusta</v>
      </c>
      <c r="O803" t="str" cm="1">
        <f t="array" ref="O803">_xlfn.IFS(J803="M", "Medium",J803="L","Light",J803="D","Dark")</f>
        <v>Dark</v>
      </c>
    </row>
    <row r="804" spans="1:15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_xlfn.XLOOKUP(C804,customers!$A$2:$A$1001,customers!$B$2:$B$1001,,0)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8">
        <f>INDEX(products!$A$1:$G$49,MATCH(orders!$D804,products!$A$1:$A$49,0),MATCH(orders!K$1,products!$A$1:$G$1,0))</f>
        <v>0.2</v>
      </c>
      <c r="L804" s="6">
        <f>INDEX(products!$A$1:$G$49,MATCH(orders!$D804,products!$A$1:$A$49,0),MATCH(orders!L$1,products!$A$1:$G$1,0))</f>
        <v>2.6849999999999996</v>
      </c>
      <c r="M804" s="6">
        <f>L804*E804</f>
        <v>10.739999999999998</v>
      </c>
      <c r="N804" t="str" cm="1">
        <f t="array" ref="N804">_xlfn.IFS( I804= "Rob", "Robusta", I804="Exc","Excelsa",I804="Ara","Arabica",I804="Lib", "Liberica")</f>
        <v>Robusta</v>
      </c>
      <c r="O804" t="str" cm="1">
        <f t="array" ref="O804">_xlfn.IFS(J804="M", "Medium",J804="L","Light",J804="D","Dark")</f>
        <v>Dark</v>
      </c>
    </row>
    <row r="805" spans="1:15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_xlfn.XLOOKUP(C805,customers!$A$2:$A$1001,customers!$B$2:$B$1001,,0)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8">
        <f>INDEX(products!$A$1:$G$49,MATCH(orders!$D805,products!$A$1:$A$49,0),MATCH(orders!K$1,products!$A$1:$G$1,0))</f>
        <v>2.5</v>
      </c>
      <c r="L805" s="6">
        <f>INDEX(products!$A$1:$G$49,MATCH(orders!$D805,products!$A$1:$A$49,0),MATCH(orders!L$1,products!$A$1:$G$1,0))</f>
        <v>31.624999999999996</v>
      </c>
      <c r="M805" s="6">
        <f>L805*E805</f>
        <v>126.49999999999999</v>
      </c>
      <c r="N805" t="str" cm="1">
        <f t="array" ref="N805">_xlfn.IFS( I805= "Rob", "Robusta", I805="Exc","Excelsa",I805="Ara","Arabica",I805="Lib", "Liberica")</f>
        <v>Excelsa</v>
      </c>
      <c r="O805" t="str" cm="1">
        <f t="array" ref="O805">_xlfn.IFS(J805="M", "Medium",J805="L","Light",J805="D","Dark")</f>
        <v>Medium</v>
      </c>
    </row>
    <row r="806" spans="1:15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_xlfn.XLOOKUP(C806,customers!$A$2:$A$1001,customers!$B$2:$B$1001,,0)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8">
        <f>INDEX(products!$A$1:$G$49,MATCH(orders!$D806,products!$A$1:$A$49,0),MATCH(orders!K$1,products!$A$1:$G$1,0))</f>
        <v>1</v>
      </c>
      <c r="L806" s="6">
        <f>INDEX(products!$A$1:$G$49,MATCH(orders!$D806,products!$A$1:$A$49,0),MATCH(orders!L$1,products!$A$1:$G$1,0))</f>
        <v>11.95</v>
      </c>
      <c r="M806" s="6">
        <f>L806*E806</f>
        <v>23.9</v>
      </c>
      <c r="N806" t="str" cm="1">
        <f t="array" ref="N806">_xlfn.IFS( I806= "Rob", "Robusta", I806="Exc","Excelsa",I806="Ara","Arabica",I806="Lib", "Liberica")</f>
        <v>Robusta</v>
      </c>
      <c r="O806" t="str" cm="1">
        <f t="array" ref="O806">_xlfn.IFS(J806="M", "Medium",J806="L","Light",J806="D","Dark")</f>
        <v>Light</v>
      </c>
    </row>
    <row r="807" spans="1:15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_xlfn.XLOOKUP(C807,customers!$A$2:$A$1001,customers!$B$2:$B$1001,,0)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8">
        <f>INDEX(products!$A$1:$G$49,MATCH(orders!$D807,products!$A$1:$A$49,0),MATCH(orders!K$1,products!$A$1:$G$1,0))</f>
        <v>0.5</v>
      </c>
      <c r="L807" s="6">
        <f>INDEX(products!$A$1:$G$49,MATCH(orders!$D807,products!$A$1:$A$49,0),MATCH(orders!L$1,products!$A$1:$G$1,0))</f>
        <v>5.97</v>
      </c>
      <c r="M807" s="6">
        <f>L807*E807</f>
        <v>5.97</v>
      </c>
      <c r="N807" t="str" cm="1">
        <f t="array" ref="N807">_xlfn.IFS( I807= "Rob", "Robusta", I807="Exc","Excelsa",I807="Ara","Arabica",I807="Lib", "Liberica")</f>
        <v>Robusta</v>
      </c>
      <c r="O807" t="str" cm="1">
        <f t="array" ref="O807">_xlfn.IFS(J807="M", "Medium",J807="L","Light",J807="D","Dark")</f>
        <v>Medium</v>
      </c>
    </row>
    <row r="808" spans="1:15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_xlfn.XLOOKUP(C808,customers!$A$2:$A$1001,customers!$B$2:$B$1001,,0)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8">
        <f>INDEX(products!$A$1:$G$49,MATCH(orders!$D808,products!$A$1:$A$49,0),MATCH(orders!K$1,products!$A$1:$G$1,0))</f>
        <v>0.2</v>
      </c>
      <c r="L808" s="6">
        <f>INDEX(products!$A$1:$G$49,MATCH(orders!$D808,products!$A$1:$A$49,0),MATCH(orders!L$1,products!$A$1:$G$1,0))</f>
        <v>3.8849999999999998</v>
      </c>
      <c r="M808" s="6">
        <f>L808*E808</f>
        <v>7.77</v>
      </c>
      <c r="N808" t="str" cm="1">
        <f t="array" ref="N808">_xlfn.IFS( I808= "Rob", "Robusta", I808="Exc","Excelsa",I808="Ara","Arabica",I808="Lib", "Liberica")</f>
        <v>Liberica</v>
      </c>
      <c r="O808" t="str" cm="1">
        <f t="array" ref="O808">_xlfn.IFS(J808="M", "Medium",J808="L","Light",J808="D","Dark")</f>
        <v>Dark</v>
      </c>
    </row>
    <row r="809" spans="1:15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_xlfn.XLOOKUP(C809,customers!$A$2:$A$1001,customers!$B$2:$B$1001,,0)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8">
        <f>INDEX(products!$A$1:$G$49,MATCH(orders!$D809,products!$A$1:$A$49,0),MATCH(orders!K$1,products!$A$1:$G$1,0))</f>
        <v>0.5</v>
      </c>
      <c r="L809" s="6">
        <f>INDEX(products!$A$1:$G$49,MATCH(orders!$D809,products!$A$1:$A$49,0),MATCH(orders!L$1,products!$A$1:$G$1,0))</f>
        <v>7.77</v>
      </c>
      <c r="M809" s="6">
        <f>L809*E809</f>
        <v>23.31</v>
      </c>
      <c r="N809" t="str" cm="1">
        <f t="array" ref="N809">_xlfn.IFS( I809= "Rob", "Robusta", I809="Exc","Excelsa",I809="Ara","Arabica",I809="Lib", "Liberica")</f>
        <v>Liberica</v>
      </c>
      <c r="O809" t="str" cm="1">
        <f t="array" ref="O809">_xlfn.IFS(J809="M", "Medium",J809="L","Light",J809="D","Dark")</f>
        <v>Dark</v>
      </c>
    </row>
    <row r="810" spans="1:15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_xlfn.XLOOKUP(C810,customers!$A$2:$A$1001,customers!$B$2:$B$1001,,0)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8">
        <f>INDEX(products!$A$1:$G$49,MATCH(orders!$D810,products!$A$1:$A$49,0),MATCH(orders!K$1,products!$A$1:$G$1,0))</f>
        <v>2.5</v>
      </c>
      <c r="L810" s="6">
        <f>INDEX(products!$A$1:$G$49,MATCH(orders!$D810,products!$A$1:$A$49,0),MATCH(orders!L$1,products!$A$1:$G$1,0))</f>
        <v>27.484999999999996</v>
      </c>
      <c r="M810" s="6">
        <f>L810*E810</f>
        <v>137.42499999999998</v>
      </c>
      <c r="N810" t="str" cm="1">
        <f t="array" ref="N810">_xlfn.IFS( I810= "Rob", "Robusta", I810="Exc","Excelsa",I810="Ara","Arabica",I810="Lib", "Liberica")</f>
        <v>Robusta</v>
      </c>
      <c r="O810" t="str" cm="1">
        <f t="array" ref="O810">_xlfn.IFS(J810="M", "Medium",J810="L","Light",J810="D","Dark")</f>
        <v>Light</v>
      </c>
    </row>
    <row r="811" spans="1:15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_xlfn.XLOOKUP(C811,customers!$A$2:$A$1001,customers!$B$2:$B$1001,,0)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8">
        <f>INDEX(products!$A$1:$G$49,MATCH(orders!$D811,products!$A$1:$A$49,0),MATCH(orders!K$1,products!$A$1:$G$1,0))</f>
        <v>0.2</v>
      </c>
      <c r="L811" s="6">
        <f>INDEX(products!$A$1:$G$49,MATCH(orders!$D811,products!$A$1:$A$49,0),MATCH(orders!L$1,products!$A$1:$G$1,0))</f>
        <v>2.6849999999999996</v>
      </c>
      <c r="M811" s="6">
        <f>L811*E811</f>
        <v>8.0549999999999997</v>
      </c>
      <c r="N811" t="str" cm="1">
        <f t="array" ref="N811">_xlfn.IFS( I811= "Rob", "Robusta", I811="Exc","Excelsa",I811="Ara","Arabica",I811="Lib", "Liberica")</f>
        <v>Robusta</v>
      </c>
      <c r="O811" t="str" cm="1">
        <f t="array" ref="O811">_xlfn.IFS(J811="M", "Medium",J811="L","Light",J811="D","Dark")</f>
        <v>Dark</v>
      </c>
    </row>
    <row r="812" spans="1:15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_xlfn.XLOOKUP(C812,customers!$A$2:$A$1001,customers!$B$2:$B$1001,,0)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8">
        <f>INDEX(products!$A$1:$G$49,MATCH(orders!$D812,products!$A$1:$A$49,0),MATCH(orders!K$1,products!$A$1:$G$1,0))</f>
        <v>0.5</v>
      </c>
      <c r="L812" s="6">
        <f>INDEX(products!$A$1:$G$49,MATCH(orders!$D812,products!$A$1:$A$49,0),MATCH(orders!L$1,products!$A$1:$G$1,0))</f>
        <v>9.51</v>
      </c>
      <c r="M812" s="6">
        <f>L812*E812</f>
        <v>28.53</v>
      </c>
      <c r="N812" t="str" cm="1">
        <f t="array" ref="N812">_xlfn.IFS( I812= "Rob", "Robusta", I812="Exc","Excelsa",I812="Ara","Arabica",I812="Lib", "Liberica")</f>
        <v>Liberica</v>
      </c>
      <c r="O812" t="str" cm="1">
        <f t="array" ref="O812">_xlfn.IFS(J812="M", "Medium",J812="L","Light",J812="D","Dark")</f>
        <v>Light</v>
      </c>
    </row>
    <row r="813" spans="1:15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_xlfn.XLOOKUP(C813,customers!$A$2:$A$1001,customers!$B$2:$B$1001,,0)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8">
        <f>INDEX(products!$A$1:$G$49,MATCH(orders!$D813,products!$A$1:$A$49,0),MATCH(orders!K$1,products!$A$1:$G$1,0))</f>
        <v>1</v>
      </c>
      <c r="L813" s="6">
        <f>INDEX(products!$A$1:$G$49,MATCH(orders!$D813,products!$A$1:$A$49,0),MATCH(orders!L$1,products!$A$1:$G$1,0))</f>
        <v>11.25</v>
      </c>
      <c r="M813" s="6">
        <f>L813*E813</f>
        <v>67.5</v>
      </c>
      <c r="N813" t="str" cm="1">
        <f t="array" ref="N813">_xlfn.IFS( I813= "Rob", "Robusta", I813="Exc","Excelsa",I813="Ara","Arabica",I813="Lib", "Liberica")</f>
        <v>Arabica</v>
      </c>
      <c r="O813" t="str" cm="1">
        <f t="array" ref="O813">_xlfn.IFS(J813="M", "Medium",J813="L","Light",J813="D","Dark")</f>
        <v>Medium</v>
      </c>
    </row>
    <row r="814" spans="1:15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_xlfn.XLOOKUP(C814,customers!$A$2:$A$1001,customers!$B$2:$B$1001,,0)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8">
        <f>INDEX(products!$A$1:$G$49,MATCH(orders!$D814,products!$A$1:$A$49,0),MATCH(orders!K$1,products!$A$1:$G$1,0))</f>
        <v>2.5</v>
      </c>
      <c r="L814" s="6">
        <f>INDEX(products!$A$1:$G$49,MATCH(orders!$D814,products!$A$1:$A$49,0),MATCH(orders!L$1,products!$A$1:$G$1,0))</f>
        <v>29.784999999999997</v>
      </c>
      <c r="M814" s="6">
        <f>L814*E814</f>
        <v>178.70999999999998</v>
      </c>
      <c r="N814" t="str" cm="1">
        <f t="array" ref="N814">_xlfn.IFS( I814= "Rob", "Robusta", I814="Exc","Excelsa",I814="Ara","Arabica",I814="Lib", "Liberica")</f>
        <v>Liberica</v>
      </c>
      <c r="O814" t="str" cm="1">
        <f t="array" ref="O814">_xlfn.IFS(J814="M", "Medium",J814="L","Light",J814="D","Dark")</f>
        <v>Dark</v>
      </c>
    </row>
    <row r="815" spans="1:15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_xlfn.XLOOKUP(C815,customers!$A$2:$A$1001,customers!$B$2:$B$1001,,0)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8">
        <f>INDEX(products!$A$1:$G$49,MATCH(orders!$D815,products!$A$1:$A$49,0),MATCH(orders!K$1,products!$A$1:$G$1,0))</f>
        <v>2.5</v>
      </c>
      <c r="L815" s="6">
        <f>INDEX(products!$A$1:$G$49,MATCH(orders!$D815,products!$A$1:$A$49,0),MATCH(orders!L$1,products!$A$1:$G$1,0))</f>
        <v>31.624999999999996</v>
      </c>
      <c r="M815" s="6">
        <f>L815*E815</f>
        <v>31.624999999999996</v>
      </c>
      <c r="N815" t="str" cm="1">
        <f t="array" ref="N815">_xlfn.IFS( I815= "Rob", "Robusta", I815="Exc","Excelsa",I815="Ara","Arabica",I815="Lib", "Liberica")</f>
        <v>Excelsa</v>
      </c>
      <c r="O815" t="str" cm="1">
        <f t="array" ref="O815">_xlfn.IFS(J815="M", "Medium",J815="L","Light",J815="D","Dark")</f>
        <v>Medium</v>
      </c>
    </row>
    <row r="816" spans="1:15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_xlfn.XLOOKUP(C816,customers!$A$2:$A$1001,customers!$B$2:$B$1001,,0)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8">
        <f>INDEX(products!$A$1:$G$49,MATCH(orders!$D816,products!$A$1:$A$49,0),MATCH(orders!K$1,products!$A$1:$G$1,0))</f>
        <v>0.2</v>
      </c>
      <c r="L816" s="6">
        <f>INDEX(products!$A$1:$G$49,MATCH(orders!$D816,products!$A$1:$A$49,0),MATCH(orders!L$1,products!$A$1:$G$1,0))</f>
        <v>4.4550000000000001</v>
      </c>
      <c r="M816" s="6">
        <f>L816*E816</f>
        <v>8.91</v>
      </c>
      <c r="N816" t="str" cm="1">
        <f t="array" ref="N816">_xlfn.IFS( I816= "Rob", "Robusta", I816="Exc","Excelsa",I816="Ara","Arabica",I816="Lib", "Liberica")</f>
        <v>Excelsa</v>
      </c>
      <c r="O816" t="str" cm="1">
        <f t="array" ref="O816">_xlfn.IFS(J816="M", "Medium",J816="L","Light",J816="D","Dark")</f>
        <v>Light</v>
      </c>
    </row>
    <row r="817" spans="1:15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_xlfn.XLOOKUP(C817,customers!$A$2:$A$1001,customers!$B$2:$B$1001,,0)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8">
        <f>INDEX(products!$A$1:$G$49,MATCH(orders!$D817,products!$A$1:$A$49,0),MATCH(orders!K$1,products!$A$1:$G$1,0))</f>
        <v>0.5</v>
      </c>
      <c r="L817" s="6">
        <f>INDEX(products!$A$1:$G$49,MATCH(orders!$D817,products!$A$1:$A$49,0),MATCH(orders!L$1,products!$A$1:$G$1,0))</f>
        <v>5.97</v>
      </c>
      <c r="M817" s="6">
        <f>L817*E817</f>
        <v>35.82</v>
      </c>
      <c r="N817" t="str" cm="1">
        <f t="array" ref="N817">_xlfn.IFS( I817= "Rob", "Robusta", I817="Exc","Excelsa",I817="Ara","Arabica",I817="Lib", "Liberica")</f>
        <v>Robusta</v>
      </c>
      <c r="O817" t="str" cm="1">
        <f t="array" ref="O817">_xlfn.IFS(J817="M", "Medium",J817="L","Light",J817="D","Dark")</f>
        <v>Medium</v>
      </c>
    </row>
    <row r="818" spans="1:15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_xlfn.XLOOKUP(C818,customers!$A$2:$A$1001,customers!$B$2:$B$1001,,0)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8">
        <f>INDEX(products!$A$1:$G$49,MATCH(orders!$D818,products!$A$1:$A$49,0),MATCH(orders!K$1,products!$A$1:$G$1,0))</f>
        <v>0.5</v>
      </c>
      <c r="L818" s="6">
        <f>INDEX(products!$A$1:$G$49,MATCH(orders!$D818,products!$A$1:$A$49,0),MATCH(orders!L$1,products!$A$1:$G$1,0))</f>
        <v>9.51</v>
      </c>
      <c r="M818" s="6">
        <f>L818*E818</f>
        <v>38.04</v>
      </c>
      <c r="N818" t="str" cm="1">
        <f t="array" ref="N818">_xlfn.IFS( I818= "Rob", "Robusta", I818="Exc","Excelsa",I818="Ara","Arabica",I818="Lib", "Liberica")</f>
        <v>Liberica</v>
      </c>
      <c r="O818" t="str" cm="1">
        <f t="array" ref="O818">_xlfn.IFS(J818="M", "Medium",J818="L","Light",J818="D","Dark")</f>
        <v>Light</v>
      </c>
    </row>
    <row r="819" spans="1:15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_xlfn.XLOOKUP(C819,customers!$A$2:$A$1001,customers!$B$2:$B$1001,,0)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8">
        <f>INDEX(products!$A$1:$G$49,MATCH(orders!$D819,products!$A$1:$A$49,0),MATCH(orders!K$1,products!$A$1:$G$1,0))</f>
        <v>0.5</v>
      </c>
      <c r="L819" s="6">
        <f>INDEX(products!$A$1:$G$49,MATCH(orders!$D819,products!$A$1:$A$49,0),MATCH(orders!L$1,products!$A$1:$G$1,0))</f>
        <v>7.77</v>
      </c>
      <c r="M819" s="6">
        <f>L819*E819</f>
        <v>15.54</v>
      </c>
      <c r="N819" t="str" cm="1">
        <f t="array" ref="N819">_xlfn.IFS( I819= "Rob", "Robusta", I819="Exc","Excelsa",I819="Ara","Arabica",I819="Lib", "Liberica")</f>
        <v>Liberica</v>
      </c>
      <c r="O819" t="str" cm="1">
        <f t="array" ref="O819">_xlfn.IFS(J819="M", "Medium",J819="L","Light",J819="D","Dark")</f>
        <v>Dark</v>
      </c>
    </row>
    <row r="820" spans="1:15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_xlfn.XLOOKUP(C820,customers!$A$2:$A$1001,customers!$B$2:$B$1001,,0)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8">
        <f>INDEX(products!$A$1:$G$49,MATCH(orders!$D820,products!$A$1:$A$49,0),MATCH(orders!K$1,products!$A$1:$G$1,0))</f>
        <v>1</v>
      </c>
      <c r="L820" s="6">
        <f>INDEX(products!$A$1:$G$49,MATCH(orders!$D820,products!$A$1:$A$49,0),MATCH(orders!L$1,products!$A$1:$G$1,0))</f>
        <v>15.85</v>
      </c>
      <c r="M820" s="6">
        <f>L820*E820</f>
        <v>79.25</v>
      </c>
      <c r="N820" t="str" cm="1">
        <f t="array" ref="N820">_xlfn.IFS( I820= "Rob", "Robusta", I820="Exc","Excelsa",I820="Ara","Arabica",I820="Lib", "Liberica")</f>
        <v>Liberica</v>
      </c>
      <c r="O820" t="str" cm="1">
        <f t="array" ref="O820">_xlfn.IFS(J820="M", "Medium",J820="L","Light",J820="D","Dark")</f>
        <v>Light</v>
      </c>
    </row>
    <row r="821" spans="1:15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_xlfn.XLOOKUP(C821,customers!$A$2:$A$1001,customers!$B$2:$B$1001,,0)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8">
        <f>INDEX(products!$A$1:$G$49,MATCH(orders!$D821,products!$A$1:$A$49,0),MATCH(orders!K$1,products!$A$1:$G$1,0))</f>
        <v>0.2</v>
      </c>
      <c r="L821" s="6">
        <f>INDEX(products!$A$1:$G$49,MATCH(orders!$D821,products!$A$1:$A$49,0),MATCH(orders!L$1,products!$A$1:$G$1,0))</f>
        <v>4.7549999999999999</v>
      </c>
      <c r="M821" s="6">
        <f>L821*E821</f>
        <v>4.7549999999999999</v>
      </c>
      <c r="N821" t="str" cm="1">
        <f t="array" ref="N821">_xlfn.IFS( I821= "Rob", "Robusta", I821="Exc","Excelsa",I821="Ara","Arabica",I821="Lib", "Liberica")</f>
        <v>Liberica</v>
      </c>
      <c r="O821" t="str" cm="1">
        <f t="array" ref="O821">_xlfn.IFS(J821="M", "Medium",J821="L","Light",J821="D","Dark")</f>
        <v>Light</v>
      </c>
    </row>
    <row r="822" spans="1:15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_xlfn.XLOOKUP(C822,customers!$A$2:$A$1001,customers!$B$2:$B$1001,,0)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8">
        <f>INDEX(products!$A$1:$G$49,MATCH(orders!$D822,products!$A$1:$A$49,0),MATCH(orders!K$1,products!$A$1:$G$1,0))</f>
        <v>1</v>
      </c>
      <c r="L822" s="6">
        <f>INDEX(products!$A$1:$G$49,MATCH(orders!$D822,products!$A$1:$A$49,0),MATCH(orders!L$1,products!$A$1:$G$1,0))</f>
        <v>13.75</v>
      </c>
      <c r="M822" s="6">
        <f>L822*E822</f>
        <v>55</v>
      </c>
      <c r="N822" t="str" cm="1">
        <f t="array" ref="N822">_xlfn.IFS( I822= "Rob", "Robusta", I822="Exc","Excelsa",I822="Ara","Arabica",I822="Lib", "Liberica")</f>
        <v>Excelsa</v>
      </c>
      <c r="O822" t="str" cm="1">
        <f t="array" ref="O822">_xlfn.IFS(J822="M", "Medium",J822="L","Light",J822="D","Dark")</f>
        <v>Medium</v>
      </c>
    </row>
    <row r="823" spans="1:15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_xlfn.XLOOKUP(C823,customers!$A$2:$A$1001,customers!$B$2:$B$1001,,0)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8">
        <f>INDEX(products!$A$1:$G$49,MATCH(orders!$D823,products!$A$1:$A$49,0),MATCH(orders!K$1,products!$A$1:$G$1,0))</f>
        <v>0.5</v>
      </c>
      <c r="L823" s="6">
        <f>INDEX(products!$A$1:$G$49,MATCH(orders!$D823,products!$A$1:$A$49,0),MATCH(orders!L$1,products!$A$1:$G$1,0))</f>
        <v>5.3699999999999992</v>
      </c>
      <c r="M823" s="6">
        <f>L823*E823</f>
        <v>26.849999999999994</v>
      </c>
      <c r="N823" t="str" cm="1">
        <f t="array" ref="N823">_xlfn.IFS( I823= "Rob", "Robusta", I823="Exc","Excelsa",I823="Ara","Arabica",I823="Lib", "Liberica")</f>
        <v>Robusta</v>
      </c>
      <c r="O823" t="str" cm="1">
        <f t="array" ref="O823">_xlfn.IFS(J823="M", "Medium",J823="L","Light",J823="D","Dark")</f>
        <v>Dark</v>
      </c>
    </row>
    <row r="824" spans="1:15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_xlfn.XLOOKUP(C824,customers!$A$2:$A$1001,customers!$B$2:$B$1001,,0)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8">
        <f>INDEX(products!$A$1:$G$49,MATCH(orders!$D824,products!$A$1:$A$49,0),MATCH(orders!K$1,products!$A$1:$G$1,0))</f>
        <v>2.5</v>
      </c>
      <c r="L824" s="6">
        <f>INDEX(products!$A$1:$G$49,MATCH(orders!$D824,products!$A$1:$A$49,0),MATCH(orders!L$1,products!$A$1:$G$1,0))</f>
        <v>34.154999999999994</v>
      </c>
      <c r="M824" s="6">
        <f>L824*E824</f>
        <v>136.61999999999998</v>
      </c>
      <c r="N824" t="str" cm="1">
        <f t="array" ref="N824">_xlfn.IFS( I824= "Rob", "Robusta", I824="Exc","Excelsa",I824="Ara","Arabica",I824="Lib", "Liberica")</f>
        <v>Excelsa</v>
      </c>
      <c r="O824" t="str" cm="1">
        <f t="array" ref="O824">_xlfn.IFS(J824="M", "Medium",J824="L","Light",J824="D","Dark")</f>
        <v>Light</v>
      </c>
    </row>
    <row r="825" spans="1:15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_xlfn.XLOOKUP(C825,customers!$A$2:$A$1001,customers!$B$2:$B$1001,,0)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8">
        <f>INDEX(products!$A$1:$G$49,MATCH(orders!$D825,products!$A$1:$A$49,0),MATCH(orders!K$1,products!$A$1:$G$1,0))</f>
        <v>1</v>
      </c>
      <c r="L825" s="6">
        <f>INDEX(products!$A$1:$G$49,MATCH(orders!$D825,products!$A$1:$A$49,0),MATCH(orders!L$1,products!$A$1:$G$1,0))</f>
        <v>15.85</v>
      </c>
      <c r="M825" s="6">
        <f>L825*E825</f>
        <v>47.55</v>
      </c>
      <c r="N825" t="str" cm="1">
        <f t="array" ref="N825">_xlfn.IFS( I825= "Rob", "Robusta", I825="Exc","Excelsa",I825="Ara","Arabica",I825="Lib", "Liberica")</f>
        <v>Liberica</v>
      </c>
      <c r="O825" t="str" cm="1">
        <f t="array" ref="O825">_xlfn.IFS(J825="M", "Medium",J825="L","Light",J825="D","Dark")</f>
        <v>Light</v>
      </c>
    </row>
    <row r="826" spans="1:15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_xlfn.XLOOKUP(C826,customers!$A$2:$A$1001,customers!$B$2:$B$1001,,0)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8">
        <f>INDEX(products!$A$1:$G$49,MATCH(orders!$D826,products!$A$1:$A$49,0),MATCH(orders!K$1,products!$A$1:$G$1,0))</f>
        <v>0.2</v>
      </c>
      <c r="L826" s="6">
        <f>INDEX(products!$A$1:$G$49,MATCH(orders!$D826,products!$A$1:$A$49,0),MATCH(orders!L$1,products!$A$1:$G$1,0))</f>
        <v>3.375</v>
      </c>
      <c r="M826" s="6">
        <f>L826*E826</f>
        <v>16.875</v>
      </c>
      <c r="N826" t="str" cm="1">
        <f t="array" ref="N826">_xlfn.IFS( I826= "Rob", "Robusta", I826="Exc","Excelsa",I826="Ara","Arabica",I826="Lib", "Liberica")</f>
        <v>Arabica</v>
      </c>
      <c r="O826" t="str" cm="1">
        <f t="array" ref="O826">_xlfn.IFS(J826="M", "Medium",J826="L","Light",J826="D","Dark")</f>
        <v>Medium</v>
      </c>
    </row>
    <row r="827" spans="1:15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_xlfn.XLOOKUP(C827,customers!$A$2:$A$1001,customers!$B$2:$B$1001,,0)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8">
        <f>INDEX(products!$A$1:$G$49,MATCH(orders!$D827,products!$A$1:$A$49,0),MATCH(orders!K$1,products!$A$1:$G$1,0))</f>
        <v>1</v>
      </c>
      <c r="L827" s="6">
        <f>INDEX(products!$A$1:$G$49,MATCH(orders!$D827,products!$A$1:$A$49,0),MATCH(orders!L$1,products!$A$1:$G$1,0))</f>
        <v>9.9499999999999993</v>
      </c>
      <c r="M827" s="6">
        <f>L827*E827</f>
        <v>29.849999999999998</v>
      </c>
      <c r="N827" t="str" cm="1">
        <f t="array" ref="N827">_xlfn.IFS( I827= "Rob", "Robusta", I827="Exc","Excelsa",I827="Ara","Arabica",I827="Lib", "Liberica")</f>
        <v>Arabica</v>
      </c>
      <c r="O827" t="str" cm="1">
        <f t="array" ref="O827">_xlfn.IFS(J827="M", "Medium",J827="L","Light",J827="D","Dark")</f>
        <v>Dark</v>
      </c>
    </row>
    <row r="828" spans="1:15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_xlfn.XLOOKUP(C828,customers!$A$2:$A$1001,customers!$B$2:$B$1001,,0)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8">
        <f>INDEX(products!$A$1:$G$49,MATCH(orders!$D828,products!$A$1:$A$49,0),MATCH(orders!K$1,products!$A$1:$G$1,0))</f>
        <v>0.5</v>
      </c>
      <c r="L828" s="6">
        <f>INDEX(products!$A$1:$G$49,MATCH(orders!$D828,products!$A$1:$A$49,0),MATCH(orders!L$1,products!$A$1:$G$1,0))</f>
        <v>8.25</v>
      </c>
      <c r="M828" s="6">
        <f>L828*E828</f>
        <v>41.25</v>
      </c>
      <c r="N828" t="str" cm="1">
        <f t="array" ref="N828">_xlfn.IFS( I828= "Rob", "Robusta", I828="Exc","Excelsa",I828="Ara","Arabica",I828="Lib", "Liberica")</f>
        <v>Excelsa</v>
      </c>
      <c r="O828" t="str" cm="1">
        <f t="array" ref="O828">_xlfn.IFS(J828="M", "Medium",J828="L","Light",J828="D","Dark")</f>
        <v>Medium</v>
      </c>
    </row>
    <row r="829" spans="1:15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_xlfn.XLOOKUP(C829,customers!$A$2:$A$1001,customers!$B$2:$B$1001,,0)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8">
        <f>INDEX(products!$A$1:$G$49,MATCH(orders!$D829,products!$A$1:$A$49,0),MATCH(orders!K$1,products!$A$1:$G$1,0))</f>
        <v>0.2</v>
      </c>
      <c r="L829" s="6">
        <f>INDEX(products!$A$1:$G$49,MATCH(orders!$D829,products!$A$1:$A$49,0),MATCH(orders!L$1,products!$A$1:$G$1,0))</f>
        <v>4.125</v>
      </c>
      <c r="M829" s="6">
        <f>L829*E829</f>
        <v>20.625</v>
      </c>
      <c r="N829" t="str" cm="1">
        <f t="array" ref="N829">_xlfn.IFS( I829= "Rob", "Robusta", I829="Exc","Excelsa",I829="Ara","Arabica",I829="Lib", "Liberica")</f>
        <v>Excelsa</v>
      </c>
      <c r="O829" t="str" cm="1">
        <f t="array" ref="O829">_xlfn.IFS(J829="M", "Medium",J829="L","Light",J829="D","Dark")</f>
        <v>Medium</v>
      </c>
    </row>
    <row r="830" spans="1:15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_xlfn.XLOOKUP(C830,customers!$A$2:$A$1001,customers!$B$2:$B$1001,,0)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8">
        <f>INDEX(products!$A$1:$G$49,MATCH(orders!$D830,products!$A$1:$A$49,0),MATCH(orders!K$1,products!$A$1:$G$1,0))</f>
        <v>2.5</v>
      </c>
      <c r="L830" s="6">
        <f>INDEX(products!$A$1:$G$49,MATCH(orders!$D830,products!$A$1:$A$49,0),MATCH(orders!L$1,products!$A$1:$G$1,0))</f>
        <v>22.884999999999998</v>
      </c>
      <c r="M830" s="6">
        <f>L830*E830</f>
        <v>137.31</v>
      </c>
      <c r="N830" t="str" cm="1">
        <f t="array" ref="N830">_xlfn.IFS( I830= "Rob", "Robusta", I830="Exc","Excelsa",I830="Ara","Arabica",I830="Lib", "Liberica")</f>
        <v>Arabica</v>
      </c>
      <c r="O830" t="str" cm="1">
        <f t="array" ref="O830">_xlfn.IFS(J830="M", "Medium",J830="L","Light",J830="D","Dark")</f>
        <v>Dark</v>
      </c>
    </row>
    <row r="831" spans="1:15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_xlfn.XLOOKUP(C831,customers!$A$2:$A$1001,customers!$B$2:$B$1001,,0)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8">
        <f>INDEX(products!$A$1:$G$49,MATCH(orders!$D831,products!$A$1:$A$49,0),MATCH(orders!K$1,products!$A$1:$G$1,0))</f>
        <v>0.2</v>
      </c>
      <c r="L831" s="6">
        <f>INDEX(products!$A$1:$G$49,MATCH(orders!$D831,products!$A$1:$A$49,0),MATCH(orders!L$1,products!$A$1:$G$1,0))</f>
        <v>2.9849999999999999</v>
      </c>
      <c r="M831" s="6">
        <f>L831*E831</f>
        <v>2.9849999999999999</v>
      </c>
      <c r="N831" t="str" cm="1">
        <f t="array" ref="N831">_xlfn.IFS( I831= "Rob", "Robusta", I831="Exc","Excelsa",I831="Ara","Arabica",I831="Lib", "Liberica")</f>
        <v>Arabica</v>
      </c>
      <c r="O831" t="str" cm="1">
        <f t="array" ref="O831">_xlfn.IFS(J831="M", "Medium",J831="L","Light",J831="D","Dark")</f>
        <v>Dark</v>
      </c>
    </row>
    <row r="832" spans="1:15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_xlfn.XLOOKUP(C832,customers!$A$2:$A$1001,customers!$B$2:$B$1001,,0)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8">
        <f>INDEX(products!$A$1:$G$49,MATCH(orders!$D832,products!$A$1:$A$49,0),MATCH(orders!K$1,products!$A$1:$G$1,0))</f>
        <v>1</v>
      </c>
      <c r="L832" s="6">
        <f>INDEX(products!$A$1:$G$49,MATCH(orders!$D832,products!$A$1:$A$49,0),MATCH(orders!L$1,products!$A$1:$G$1,0))</f>
        <v>13.75</v>
      </c>
      <c r="M832" s="6">
        <f>L832*E832</f>
        <v>27.5</v>
      </c>
      <c r="N832" t="str" cm="1">
        <f t="array" ref="N832">_xlfn.IFS( I832= "Rob", "Robusta", I832="Exc","Excelsa",I832="Ara","Arabica",I832="Lib", "Liberica")</f>
        <v>Excelsa</v>
      </c>
      <c r="O832" t="str" cm="1">
        <f t="array" ref="O832">_xlfn.IFS(J832="M", "Medium",J832="L","Light",J832="D","Dark")</f>
        <v>Medium</v>
      </c>
    </row>
    <row r="833" spans="1:15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_xlfn.XLOOKUP(C833,customers!$A$2:$A$1001,customers!$B$2:$B$1001,,0)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8">
        <f>INDEX(products!$A$1:$G$49,MATCH(orders!$D833,products!$A$1:$A$49,0),MATCH(orders!K$1,products!$A$1:$G$1,0))</f>
        <v>0.2</v>
      </c>
      <c r="L833" s="6">
        <f>INDEX(products!$A$1:$G$49,MATCH(orders!$D833,products!$A$1:$A$49,0),MATCH(orders!L$1,products!$A$1:$G$1,0))</f>
        <v>2.9849999999999999</v>
      </c>
      <c r="M833" s="6">
        <f>L833*E833</f>
        <v>5.97</v>
      </c>
      <c r="N833" t="str" cm="1">
        <f t="array" ref="N833">_xlfn.IFS( I833= "Rob", "Robusta", I833="Exc","Excelsa",I833="Ara","Arabica",I833="Lib", "Liberica")</f>
        <v>Arabica</v>
      </c>
      <c r="O833" t="str" cm="1">
        <f t="array" ref="O833">_xlfn.IFS(J833="M", "Medium",J833="L","Light",J833="D","Dark")</f>
        <v>Dark</v>
      </c>
    </row>
    <row r="834" spans="1:15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_xlfn.XLOOKUP(C834,customers!$A$2:$A$1001,customers!$B$2:$B$1001,,0)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8">
        <f>INDEX(products!$A$1:$G$49,MATCH(orders!$D834,products!$A$1:$A$49,0),MATCH(orders!K$1,products!$A$1:$G$1,0))</f>
        <v>1</v>
      </c>
      <c r="L834" s="6">
        <f>INDEX(products!$A$1:$G$49,MATCH(orders!$D834,products!$A$1:$A$49,0),MATCH(orders!L$1,products!$A$1:$G$1,0))</f>
        <v>9.9499999999999993</v>
      </c>
      <c r="M834" s="6">
        <f>L834*E834</f>
        <v>59.699999999999996</v>
      </c>
      <c r="N834" t="str" cm="1">
        <f t="array" ref="N834">_xlfn.IFS( I834= "Rob", "Robusta", I834="Exc","Excelsa",I834="Ara","Arabica",I834="Lib", "Liberica")</f>
        <v>Robusta</v>
      </c>
      <c r="O834" t="str" cm="1">
        <f t="array" ref="O834">_xlfn.IFS(J834="M", "Medium",J834="L","Light",J834="D","Dark")</f>
        <v>Medium</v>
      </c>
    </row>
    <row r="835" spans="1:15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_xlfn.XLOOKUP(C835,customers!$A$2:$A$1001,customers!$B$2:$B$1001,,0)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8">
        <f>INDEX(products!$A$1:$G$49,MATCH(orders!$D835,products!$A$1:$A$49,0),MATCH(orders!K$1,products!$A$1:$G$1,0))</f>
        <v>2.5</v>
      </c>
      <c r="L835" s="6">
        <f>INDEX(products!$A$1:$G$49,MATCH(orders!$D835,products!$A$1:$A$49,0),MATCH(orders!L$1,products!$A$1:$G$1,0))</f>
        <v>20.584999999999997</v>
      </c>
      <c r="M835" s="6">
        <f>L835*E835</f>
        <v>82.339999999999989</v>
      </c>
      <c r="N835" t="str" cm="1">
        <f t="array" ref="N835">_xlfn.IFS( I835= "Rob", "Robusta", I835="Exc","Excelsa",I835="Ara","Arabica",I835="Lib", "Liberica")</f>
        <v>Robusta</v>
      </c>
      <c r="O835" t="str" cm="1">
        <f t="array" ref="O835">_xlfn.IFS(J835="M", "Medium",J835="L","Light",J835="D","Dark")</f>
        <v>Dark</v>
      </c>
    </row>
    <row r="836" spans="1:15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_xlfn.XLOOKUP(C836,customers!$A$2:$A$1001,customers!$B$2:$B$1001,,0)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8">
        <f>INDEX(products!$A$1:$G$49,MATCH(orders!$D836,products!$A$1:$A$49,0),MATCH(orders!K$1,products!$A$1:$G$1,0))</f>
        <v>2.5</v>
      </c>
      <c r="L836" s="6">
        <f>INDEX(products!$A$1:$G$49,MATCH(orders!$D836,products!$A$1:$A$49,0),MATCH(orders!L$1,products!$A$1:$G$1,0))</f>
        <v>22.884999999999998</v>
      </c>
      <c r="M836" s="6">
        <f>L836*E836</f>
        <v>22.884999999999998</v>
      </c>
      <c r="N836" t="str" cm="1">
        <f t="array" ref="N836">_xlfn.IFS( I836= "Rob", "Robusta", I836="Exc","Excelsa",I836="Ara","Arabica",I836="Lib", "Liberica")</f>
        <v>Arabica</v>
      </c>
      <c r="O836" t="str" cm="1">
        <f t="array" ref="O836">_xlfn.IFS(J836="M", "Medium",J836="L","Light",J836="D","Dark")</f>
        <v>Dark</v>
      </c>
    </row>
    <row r="837" spans="1:15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_xlfn.XLOOKUP(C837,customers!$A$2:$A$1001,customers!$B$2:$B$1001,,0)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8">
        <f>INDEX(products!$A$1:$G$49,MATCH(orders!$D837,products!$A$1:$A$49,0),MATCH(orders!K$1,products!$A$1:$G$1,0))</f>
        <v>0.5</v>
      </c>
      <c r="L837" s="6">
        <f>INDEX(products!$A$1:$G$49,MATCH(orders!$D837,products!$A$1:$A$49,0),MATCH(orders!L$1,products!$A$1:$G$1,0))</f>
        <v>8.91</v>
      </c>
      <c r="M837" s="6">
        <f>L837*E837</f>
        <v>8.91</v>
      </c>
      <c r="N837" t="str" cm="1">
        <f t="array" ref="N837">_xlfn.IFS( I837= "Rob", "Robusta", I837="Exc","Excelsa",I837="Ara","Arabica",I837="Lib", "Liberica")</f>
        <v>Excelsa</v>
      </c>
      <c r="O837" t="str" cm="1">
        <f t="array" ref="O837">_xlfn.IFS(J837="M", "Medium",J837="L","Light",J837="D","Dark")</f>
        <v>Light</v>
      </c>
    </row>
    <row r="838" spans="1:15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_xlfn.XLOOKUP(C838,customers!$A$2:$A$1001,customers!$B$2:$B$1001,,0)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8">
        <f>INDEX(products!$A$1:$G$49,MATCH(orders!$D838,products!$A$1:$A$49,0),MATCH(orders!K$1,products!$A$1:$G$1,0))</f>
        <v>0.2</v>
      </c>
      <c r="L838" s="6">
        <f>INDEX(products!$A$1:$G$49,MATCH(orders!$D838,products!$A$1:$A$49,0),MATCH(orders!L$1,products!$A$1:$G$1,0))</f>
        <v>2.9849999999999999</v>
      </c>
      <c r="M838" s="6">
        <f>L838*E838</f>
        <v>11.94</v>
      </c>
      <c r="N838" t="str" cm="1">
        <f t="array" ref="N838">_xlfn.IFS( I838= "Rob", "Robusta", I838="Exc","Excelsa",I838="Ara","Arabica",I838="Lib", "Liberica")</f>
        <v>Arabica</v>
      </c>
      <c r="O838" t="str" cm="1">
        <f t="array" ref="O838">_xlfn.IFS(J838="M", "Medium",J838="L","Light",J838="D","Dark")</f>
        <v>Dark</v>
      </c>
    </row>
    <row r="839" spans="1:15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_xlfn.XLOOKUP(C839,customers!$A$2:$A$1001,customers!$B$2:$B$1001,,0)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8">
        <f>INDEX(products!$A$1:$G$49,MATCH(orders!$D839,products!$A$1:$A$49,0),MATCH(orders!K$1,products!$A$1:$G$1,0))</f>
        <v>2.5</v>
      </c>
      <c r="L839" s="6">
        <f>INDEX(products!$A$1:$G$49,MATCH(orders!$D839,products!$A$1:$A$49,0),MATCH(orders!L$1,products!$A$1:$G$1,0))</f>
        <v>33.464999999999996</v>
      </c>
      <c r="M839" s="6">
        <f>L839*E839</f>
        <v>100.39499999999998</v>
      </c>
      <c r="N839" t="str" cm="1">
        <f t="array" ref="N839">_xlfn.IFS( I839= "Rob", "Robusta", I839="Exc","Excelsa",I839="Ara","Arabica",I839="Lib", "Liberica")</f>
        <v>Liberica</v>
      </c>
      <c r="O839" t="str" cm="1">
        <f t="array" ref="O839">_xlfn.IFS(J839="M", "Medium",J839="L","Light",J839="D","Dark")</f>
        <v>Medium</v>
      </c>
    </row>
    <row r="840" spans="1:15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_xlfn.XLOOKUP(C840,customers!$A$2:$A$1001,customers!$B$2:$B$1001,,0)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8">
        <f>INDEX(products!$A$1:$G$49,MATCH(orders!$D840,products!$A$1:$A$49,0),MATCH(orders!K$1,products!$A$1:$G$1,0))</f>
        <v>2.5</v>
      </c>
      <c r="L840" s="6">
        <f>INDEX(products!$A$1:$G$49,MATCH(orders!$D840,products!$A$1:$A$49,0),MATCH(orders!L$1,products!$A$1:$G$1,0))</f>
        <v>22.884999999999998</v>
      </c>
      <c r="M840" s="6">
        <f>L840*E840</f>
        <v>114.42499999999998</v>
      </c>
      <c r="N840" t="str" cm="1">
        <f t="array" ref="N840">_xlfn.IFS( I840= "Rob", "Robusta", I840="Exc","Excelsa",I840="Ara","Arabica",I840="Lib", "Liberica")</f>
        <v>Arabica</v>
      </c>
      <c r="O840" t="str" cm="1">
        <f t="array" ref="O840">_xlfn.IFS(J840="M", "Medium",J840="L","Light",J840="D","Dark")</f>
        <v>Dark</v>
      </c>
    </row>
    <row r="841" spans="1:15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_xlfn.XLOOKUP(C841,customers!$A$2:$A$1001,customers!$B$2:$B$1001,,0)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8">
        <f>INDEX(products!$A$1:$G$49,MATCH(orders!$D841,products!$A$1:$A$49,0),MATCH(orders!K$1,products!$A$1:$G$1,0))</f>
        <v>0.5</v>
      </c>
      <c r="L841" s="6">
        <f>INDEX(products!$A$1:$G$49,MATCH(orders!$D841,products!$A$1:$A$49,0),MATCH(orders!L$1,products!$A$1:$G$1,0))</f>
        <v>8.25</v>
      </c>
      <c r="M841" s="6">
        <f>L841*E841</f>
        <v>41.25</v>
      </c>
      <c r="N841" t="str" cm="1">
        <f t="array" ref="N841">_xlfn.IFS( I841= "Rob", "Robusta", I841="Exc","Excelsa",I841="Ara","Arabica",I841="Lib", "Liberica")</f>
        <v>Excelsa</v>
      </c>
      <c r="O841" t="str" cm="1">
        <f t="array" ref="O841">_xlfn.IFS(J841="M", "Medium",J841="L","Light",J841="D","Dark")</f>
        <v>Medium</v>
      </c>
    </row>
    <row r="842" spans="1:15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_xlfn.XLOOKUP(C842,customers!$A$2:$A$1001,customers!$B$2:$B$1001,,0)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8">
        <f>INDEX(products!$A$1:$G$49,MATCH(orders!$D842,products!$A$1:$A$49,0),MATCH(orders!K$1,products!$A$1:$G$1,0))</f>
        <v>0.5</v>
      </c>
      <c r="L842" s="6">
        <f>INDEX(products!$A$1:$G$49,MATCH(orders!$D842,products!$A$1:$A$49,0),MATCH(orders!L$1,products!$A$1:$G$1,0))</f>
        <v>7.169999999999999</v>
      </c>
      <c r="M842" s="6">
        <f>L842*E842</f>
        <v>28.679999999999996</v>
      </c>
      <c r="N842" t="str" cm="1">
        <f t="array" ref="N842">_xlfn.IFS( I842= "Rob", "Robusta", I842="Exc","Excelsa",I842="Ara","Arabica",I842="Lib", "Liberica")</f>
        <v>Robusta</v>
      </c>
      <c r="O842" t="str" cm="1">
        <f t="array" ref="O842">_xlfn.IFS(J842="M", "Medium",J842="L","Light",J842="D","Dark")</f>
        <v>Light</v>
      </c>
    </row>
    <row r="843" spans="1:15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_xlfn.XLOOKUP(C843,customers!$A$2:$A$1001,customers!$B$2:$B$1001,,0)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8">
        <f>INDEX(products!$A$1:$G$49,MATCH(orders!$D843,products!$A$1:$A$49,0),MATCH(orders!K$1,products!$A$1:$G$1,0))</f>
        <v>0.2</v>
      </c>
      <c r="L843" s="6">
        <f>INDEX(products!$A$1:$G$49,MATCH(orders!$D843,products!$A$1:$A$49,0),MATCH(orders!L$1,products!$A$1:$G$1,0))</f>
        <v>4.3650000000000002</v>
      </c>
      <c r="M843" s="6">
        <f>L843*E843</f>
        <v>4.3650000000000002</v>
      </c>
      <c r="N843" t="str" cm="1">
        <f t="array" ref="N843">_xlfn.IFS( I843= "Rob", "Robusta", I843="Exc","Excelsa",I843="Ara","Arabica",I843="Lib", "Liberica")</f>
        <v>Liberica</v>
      </c>
      <c r="O843" t="str" cm="1">
        <f t="array" ref="O843">_xlfn.IFS(J843="M", "Medium",J843="L","Light",J843="D","Dark")</f>
        <v>Medium</v>
      </c>
    </row>
    <row r="844" spans="1:15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_xlfn.XLOOKUP(C844,customers!$A$2:$A$1001,customers!$B$2:$B$1001,,0)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8">
        <f>INDEX(products!$A$1:$G$49,MATCH(orders!$D844,products!$A$1:$A$49,0),MATCH(orders!K$1,products!$A$1:$G$1,0))</f>
        <v>0.2</v>
      </c>
      <c r="L844" s="6">
        <f>INDEX(products!$A$1:$G$49,MATCH(orders!$D844,products!$A$1:$A$49,0),MATCH(orders!L$1,products!$A$1:$G$1,0))</f>
        <v>4.125</v>
      </c>
      <c r="M844" s="6">
        <f>L844*E844</f>
        <v>8.25</v>
      </c>
      <c r="N844" t="str" cm="1">
        <f t="array" ref="N844">_xlfn.IFS( I844= "Rob", "Robusta", I844="Exc","Excelsa",I844="Ara","Arabica",I844="Lib", "Liberica")</f>
        <v>Excelsa</v>
      </c>
      <c r="O844" t="str" cm="1">
        <f t="array" ref="O844">_xlfn.IFS(J844="M", "Medium",J844="L","Light",J844="D","Dark")</f>
        <v>Medium</v>
      </c>
    </row>
    <row r="845" spans="1:15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_xlfn.XLOOKUP(C845,customers!$A$2:$A$1001,customers!$B$2:$B$1001,,0)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8">
        <f>INDEX(products!$A$1:$G$49,MATCH(orders!$D845,products!$A$1:$A$49,0),MATCH(orders!K$1,products!$A$1:$G$1,0))</f>
        <v>0.2</v>
      </c>
      <c r="L845" s="6">
        <f>INDEX(products!$A$1:$G$49,MATCH(orders!$D845,products!$A$1:$A$49,0),MATCH(orders!L$1,products!$A$1:$G$1,0))</f>
        <v>4.125</v>
      </c>
      <c r="M845" s="6">
        <f>L845*E845</f>
        <v>8.25</v>
      </c>
      <c r="N845" t="str" cm="1">
        <f t="array" ref="N845">_xlfn.IFS( I845= "Rob", "Robusta", I845="Exc","Excelsa",I845="Ara","Arabica",I845="Lib", "Liberica")</f>
        <v>Excelsa</v>
      </c>
      <c r="O845" t="str" cm="1">
        <f t="array" ref="O845">_xlfn.IFS(J845="M", "Medium",J845="L","Light",J845="D","Dark")</f>
        <v>Medium</v>
      </c>
    </row>
    <row r="846" spans="1:15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_xlfn.XLOOKUP(C846,customers!$A$2:$A$1001,customers!$B$2:$B$1001,,0)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8">
        <f>INDEX(products!$A$1:$G$49,MATCH(orders!$D846,products!$A$1:$A$49,0),MATCH(orders!K$1,products!$A$1:$G$1,0))</f>
        <v>0.5</v>
      </c>
      <c r="L846" s="6">
        <f>INDEX(products!$A$1:$G$49,MATCH(orders!$D846,products!$A$1:$A$49,0),MATCH(orders!L$1,products!$A$1:$G$1,0))</f>
        <v>5.97</v>
      </c>
      <c r="M846" s="6">
        <f>L846*E846</f>
        <v>35.82</v>
      </c>
      <c r="N846" t="str" cm="1">
        <f t="array" ref="N846">_xlfn.IFS( I846= "Rob", "Robusta", I846="Exc","Excelsa",I846="Ara","Arabica",I846="Lib", "Liberica")</f>
        <v>Arabica</v>
      </c>
      <c r="O846" t="str" cm="1">
        <f t="array" ref="O846">_xlfn.IFS(J846="M", "Medium",J846="L","Light",J846="D","Dark")</f>
        <v>Dark</v>
      </c>
    </row>
    <row r="847" spans="1:15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_xlfn.XLOOKUP(C847,customers!$A$2:$A$1001,customers!$B$2:$B$1001,,0)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8">
        <f>INDEX(products!$A$1:$G$49,MATCH(orders!$D847,products!$A$1:$A$49,0),MATCH(orders!K$1,products!$A$1:$G$1,0))</f>
        <v>2.5</v>
      </c>
      <c r="L847" s="6">
        <f>INDEX(products!$A$1:$G$49,MATCH(orders!$D847,products!$A$1:$A$49,0),MATCH(orders!L$1,products!$A$1:$G$1,0))</f>
        <v>27.945</v>
      </c>
      <c r="M847" s="6">
        <f>L847*E847</f>
        <v>167.67000000000002</v>
      </c>
      <c r="N847" t="str" cm="1">
        <f t="array" ref="N847">_xlfn.IFS( I847= "Rob", "Robusta", I847="Exc","Excelsa",I847="Ara","Arabica",I847="Lib", "Liberica")</f>
        <v>Excelsa</v>
      </c>
      <c r="O847" t="str" cm="1">
        <f t="array" ref="O847">_xlfn.IFS(J847="M", "Medium",J847="L","Light",J847="D","Dark")</f>
        <v>Dark</v>
      </c>
    </row>
    <row r="848" spans="1:15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_xlfn.XLOOKUP(C848,customers!$A$2:$A$1001,customers!$B$2:$B$1001,,0)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8">
        <f>INDEX(products!$A$1:$G$49,MATCH(orders!$D848,products!$A$1:$A$49,0),MATCH(orders!K$1,products!$A$1:$G$1,0))</f>
        <v>2.5</v>
      </c>
      <c r="L848" s="6">
        <f>INDEX(products!$A$1:$G$49,MATCH(orders!$D848,products!$A$1:$A$49,0),MATCH(orders!L$1,products!$A$1:$G$1,0))</f>
        <v>25.874999999999996</v>
      </c>
      <c r="M848" s="6">
        <f>L848*E848</f>
        <v>51.749999999999993</v>
      </c>
      <c r="N848" t="str" cm="1">
        <f t="array" ref="N848">_xlfn.IFS( I848= "Rob", "Robusta", I848="Exc","Excelsa",I848="Ara","Arabica",I848="Lib", "Liberica")</f>
        <v>Arabica</v>
      </c>
      <c r="O848" t="str" cm="1">
        <f t="array" ref="O848">_xlfn.IFS(J848="M", "Medium",J848="L","Light",J848="D","Dark")</f>
        <v>Medium</v>
      </c>
    </row>
    <row r="849" spans="1:15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_xlfn.XLOOKUP(C849,customers!$A$2:$A$1001,customers!$B$2:$B$1001,,0)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8">
        <f>INDEX(products!$A$1:$G$49,MATCH(orders!$D849,products!$A$1:$A$49,0),MATCH(orders!K$1,products!$A$1:$G$1,0))</f>
        <v>0.2</v>
      </c>
      <c r="L849" s="6">
        <f>INDEX(products!$A$1:$G$49,MATCH(orders!$D849,products!$A$1:$A$49,0),MATCH(orders!L$1,products!$A$1:$G$1,0))</f>
        <v>2.9849999999999999</v>
      </c>
      <c r="M849" s="6">
        <f>L849*E849</f>
        <v>8.9550000000000001</v>
      </c>
      <c r="N849" t="str" cm="1">
        <f t="array" ref="N849">_xlfn.IFS( I849= "Rob", "Robusta", I849="Exc","Excelsa",I849="Ara","Arabica",I849="Lib", "Liberica")</f>
        <v>Arabica</v>
      </c>
      <c r="O849" t="str" cm="1">
        <f t="array" ref="O849">_xlfn.IFS(J849="M", "Medium",J849="L","Light",J849="D","Dark")</f>
        <v>Dark</v>
      </c>
    </row>
    <row r="850" spans="1:15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_xlfn.XLOOKUP(C850,customers!$A$2:$A$1001,customers!$B$2:$B$1001,,0)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8">
        <f>INDEX(products!$A$1:$G$49,MATCH(orders!$D850,products!$A$1:$A$49,0),MATCH(orders!K$1,products!$A$1:$G$1,0))</f>
        <v>0.5</v>
      </c>
      <c r="L850" s="6">
        <f>INDEX(products!$A$1:$G$49,MATCH(orders!$D850,products!$A$1:$A$49,0),MATCH(orders!L$1,products!$A$1:$G$1,0))</f>
        <v>8.91</v>
      </c>
      <c r="M850" s="6">
        <f>L850*E850</f>
        <v>53.46</v>
      </c>
      <c r="N850" t="str" cm="1">
        <f t="array" ref="N850">_xlfn.IFS( I850= "Rob", "Robusta", I850="Exc","Excelsa",I850="Ara","Arabica",I850="Lib", "Liberica")</f>
        <v>Excelsa</v>
      </c>
      <c r="O850" t="str" cm="1">
        <f t="array" ref="O850">_xlfn.IFS(J850="M", "Medium",J850="L","Light",J850="D","Dark")</f>
        <v>Light</v>
      </c>
    </row>
    <row r="851" spans="1:15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_xlfn.XLOOKUP(C851,customers!$A$2:$A$1001,customers!$B$2:$B$1001,,0)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8">
        <f>INDEX(products!$A$1:$G$49,MATCH(orders!$D851,products!$A$1:$A$49,0),MATCH(orders!K$1,products!$A$1:$G$1,0))</f>
        <v>0.2</v>
      </c>
      <c r="L851" s="6">
        <f>INDEX(products!$A$1:$G$49,MATCH(orders!$D851,products!$A$1:$A$49,0),MATCH(orders!L$1,products!$A$1:$G$1,0))</f>
        <v>3.8849999999999998</v>
      </c>
      <c r="M851" s="6">
        <f>L851*E851</f>
        <v>23.31</v>
      </c>
      <c r="N851" t="str" cm="1">
        <f t="array" ref="N851">_xlfn.IFS( I851= "Rob", "Robusta", I851="Exc","Excelsa",I851="Ara","Arabica",I851="Lib", "Liberica")</f>
        <v>Arabica</v>
      </c>
      <c r="O851" t="str" cm="1">
        <f t="array" ref="O851">_xlfn.IFS(J851="M", "Medium",J851="L","Light",J851="D","Dark")</f>
        <v>Light</v>
      </c>
    </row>
    <row r="852" spans="1:15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_xlfn.XLOOKUP(C852,customers!$A$2:$A$1001,customers!$B$2:$B$1001,,0)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8">
        <f>INDEX(products!$A$1:$G$49,MATCH(orders!$D852,products!$A$1:$A$49,0),MATCH(orders!K$1,products!$A$1:$G$1,0))</f>
        <v>0.2</v>
      </c>
      <c r="L852" s="6">
        <f>INDEX(products!$A$1:$G$49,MATCH(orders!$D852,products!$A$1:$A$49,0),MATCH(orders!L$1,products!$A$1:$G$1,0))</f>
        <v>3.375</v>
      </c>
      <c r="M852" s="6">
        <f>L852*E852</f>
        <v>6.75</v>
      </c>
      <c r="N852" t="str" cm="1">
        <f t="array" ref="N852">_xlfn.IFS( I852= "Rob", "Robusta", I852="Exc","Excelsa",I852="Ara","Arabica",I852="Lib", "Liberica")</f>
        <v>Arabica</v>
      </c>
      <c r="O852" t="str" cm="1">
        <f t="array" ref="O852">_xlfn.IFS(J852="M", "Medium",J852="L","Light",J852="D","Dark")</f>
        <v>Medium</v>
      </c>
    </row>
    <row r="853" spans="1:15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_xlfn.XLOOKUP(C853,customers!$A$2:$A$1001,customers!$B$2:$B$1001,,0)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8">
        <f>INDEX(products!$A$1:$G$49,MATCH(orders!$D853,products!$A$1:$A$49,0),MATCH(orders!K$1,products!$A$1:$G$1,0))</f>
        <v>0.5</v>
      </c>
      <c r="L853" s="6">
        <f>INDEX(products!$A$1:$G$49,MATCH(orders!$D853,products!$A$1:$A$49,0),MATCH(orders!L$1,products!$A$1:$G$1,0))</f>
        <v>7.77</v>
      </c>
      <c r="M853" s="6">
        <f>L853*E853</f>
        <v>7.77</v>
      </c>
      <c r="N853" t="str" cm="1">
        <f t="array" ref="N853">_xlfn.IFS( I853= "Rob", "Robusta", I853="Exc","Excelsa",I853="Ara","Arabica",I853="Lib", "Liberica")</f>
        <v>Liberica</v>
      </c>
      <c r="O853" t="str" cm="1">
        <f t="array" ref="O853">_xlfn.IFS(J853="M", "Medium",J853="L","Light",J853="D","Dark")</f>
        <v>Dark</v>
      </c>
    </row>
    <row r="854" spans="1:15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_xlfn.XLOOKUP(C854,customers!$A$2:$A$1001,customers!$B$2:$B$1001,,0)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8">
        <f>INDEX(products!$A$1:$G$49,MATCH(orders!$D854,products!$A$1:$A$49,0),MATCH(orders!K$1,products!$A$1:$G$1,0))</f>
        <v>2.5</v>
      </c>
      <c r="L854" s="6">
        <f>INDEX(products!$A$1:$G$49,MATCH(orders!$D854,products!$A$1:$A$49,0),MATCH(orders!L$1,products!$A$1:$G$1,0))</f>
        <v>29.784999999999997</v>
      </c>
      <c r="M854" s="6">
        <f>L854*E854</f>
        <v>119.13999999999999</v>
      </c>
      <c r="N854" t="str" cm="1">
        <f t="array" ref="N854">_xlfn.IFS( I854= "Rob", "Robusta", I854="Exc","Excelsa",I854="Ara","Arabica",I854="Lib", "Liberica")</f>
        <v>Liberica</v>
      </c>
      <c r="O854" t="str" cm="1">
        <f t="array" ref="O854">_xlfn.IFS(J854="M", "Medium",J854="L","Light",J854="D","Dark")</f>
        <v>Dark</v>
      </c>
    </row>
    <row r="855" spans="1:15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_xlfn.XLOOKUP(C855,customers!$A$2:$A$1001,customers!$B$2:$B$1001,,0)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8">
        <f>INDEX(products!$A$1:$G$49,MATCH(orders!$D855,products!$A$1:$A$49,0),MATCH(orders!K$1,products!$A$1:$G$1,0))</f>
        <v>1</v>
      </c>
      <c r="L855" s="6">
        <f>INDEX(products!$A$1:$G$49,MATCH(orders!$D855,products!$A$1:$A$49,0),MATCH(orders!L$1,products!$A$1:$G$1,0))</f>
        <v>9.9499999999999993</v>
      </c>
      <c r="M855" s="6">
        <f>L855*E855</f>
        <v>19.899999999999999</v>
      </c>
      <c r="N855" t="str" cm="1">
        <f t="array" ref="N855">_xlfn.IFS( I855= "Rob", "Robusta", I855="Exc","Excelsa",I855="Ara","Arabica",I855="Lib", "Liberica")</f>
        <v>Arabica</v>
      </c>
      <c r="O855" t="str" cm="1">
        <f t="array" ref="O855">_xlfn.IFS(J855="M", "Medium",J855="L","Light",J855="D","Dark")</f>
        <v>Dark</v>
      </c>
    </row>
    <row r="856" spans="1:15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_xlfn.XLOOKUP(C856,customers!$A$2:$A$1001,customers!$B$2:$B$1001,,0)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8">
        <f>INDEX(products!$A$1:$G$49,MATCH(orders!$D856,products!$A$1:$A$49,0),MATCH(orders!K$1,products!$A$1:$G$1,0))</f>
        <v>0.5</v>
      </c>
      <c r="L856" s="6">
        <f>INDEX(products!$A$1:$G$49,MATCH(orders!$D856,products!$A$1:$A$49,0),MATCH(orders!L$1,products!$A$1:$G$1,0))</f>
        <v>7.169999999999999</v>
      </c>
      <c r="M856" s="6">
        <f>L856*E856</f>
        <v>35.849999999999994</v>
      </c>
      <c r="N856" t="str" cm="1">
        <f t="array" ref="N856">_xlfn.IFS( I856= "Rob", "Robusta", I856="Exc","Excelsa",I856="Ara","Arabica",I856="Lib", "Liberica")</f>
        <v>Robusta</v>
      </c>
      <c r="O856" t="str" cm="1">
        <f t="array" ref="O856">_xlfn.IFS(J856="M", "Medium",J856="L","Light",J856="D","Dark")</f>
        <v>Light</v>
      </c>
    </row>
    <row r="857" spans="1:15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_xlfn.XLOOKUP(C857,customers!$A$2:$A$1001,customers!$B$2:$B$1001,,0)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8">
        <f>INDEX(products!$A$1:$G$49,MATCH(orders!$D857,products!$A$1:$A$49,0),MATCH(orders!K$1,products!$A$1:$G$1,0))</f>
        <v>2.5</v>
      </c>
      <c r="L857" s="6">
        <f>INDEX(products!$A$1:$G$49,MATCH(orders!$D857,products!$A$1:$A$49,0),MATCH(orders!L$1,products!$A$1:$G$1,0))</f>
        <v>29.784999999999997</v>
      </c>
      <c r="M857" s="6">
        <f>L857*E857</f>
        <v>89.35499999999999</v>
      </c>
      <c r="N857" t="str" cm="1">
        <f t="array" ref="N857">_xlfn.IFS( I857= "Rob", "Robusta", I857="Exc","Excelsa",I857="Ara","Arabica",I857="Lib", "Liberica")</f>
        <v>Liberica</v>
      </c>
      <c r="O857" t="str" cm="1">
        <f t="array" ref="O857">_xlfn.IFS(J857="M", "Medium",J857="L","Light",J857="D","Dark")</f>
        <v>Dark</v>
      </c>
    </row>
    <row r="858" spans="1:15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_xlfn.XLOOKUP(C858,customers!$A$2:$A$1001,customers!$B$2:$B$1001,,0)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8">
        <f>INDEX(products!$A$1:$G$49,MATCH(orders!$D858,products!$A$1:$A$49,0),MATCH(orders!K$1,products!$A$1:$G$1,0))</f>
        <v>0.2</v>
      </c>
      <c r="L858" s="6">
        <f>INDEX(products!$A$1:$G$49,MATCH(orders!$D858,products!$A$1:$A$49,0),MATCH(orders!L$1,products!$A$1:$G$1,0))</f>
        <v>4.3650000000000002</v>
      </c>
      <c r="M858" s="6">
        <f>L858*E858</f>
        <v>8.73</v>
      </c>
      <c r="N858" t="str" cm="1">
        <f t="array" ref="N858">_xlfn.IFS( I858= "Rob", "Robusta", I858="Exc","Excelsa",I858="Ara","Arabica",I858="Lib", "Liberica")</f>
        <v>Liberica</v>
      </c>
      <c r="O858" t="str" cm="1">
        <f t="array" ref="O858">_xlfn.IFS(J858="M", "Medium",J858="L","Light",J858="D","Dark")</f>
        <v>Medium</v>
      </c>
    </row>
    <row r="859" spans="1:15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_xlfn.XLOOKUP(C859,customers!$A$2:$A$1001,customers!$B$2:$B$1001,,0)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8">
        <f>INDEX(products!$A$1:$G$49,MATCH(orders!$D859,products!$A$1:$A$49,0),MATCH(orders!K$1,products!$A$1:$G$1,0))</f>
        <v>2.5</v>
      </c>
      <c r="L859" s="6">
        <f>INDEX(products!$A$1:$G$49,MATCH(orders!$D859,products!$A$1:$A$49,0),MATCH(orders!L$1,products!$A$1:$G$1,0))</f>
        <v>27.484999999999996</v>
      </c>
      <c r="M859" s="6">
        <f>L859*E859</f>
        <v>137.42499999999998</v>
      </c>
      <c r="N859" t="str" cm="1">
        <f t="array" ref="N859">_xlfn.IFS( I859= "Rob", "Robusta", I859="Exc","Excelsa",I859="Ara","Arabica",I859="Lib", "Liberica")</f>
        <v>Robusta</v>
      </c>
      <c r="O859" t="str" cm="1">
        <f t="array" ref="O859">_xlfn.IFS(J859="M", "Medium",J859="L","Light",J859="D","Dark")</f>
        <v>Light</v>
      </c>
    </row>
    <row r="860" spans="1:15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_xlfn.XLOOKUP(C860,customers!$A$2:$A$1001,customers!$B$2:$B$1001,,0)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8">
        <f>INDEX(products!$A$1:$G$49,MATCH(orders!$D860,products!$A$1:$A$49,0),MATCH(orders!K$1,products!$A$1:$G$1,0))</f>
        <v>0.5</v>
      </c>
      <c r="L860" s="6">
        <f>INDEX(products!$A$1:$G$49,MATCH(orders!$D860,products!$A$1:$A$49,0),MATCH(orders!L$1,products!$A$1:$G$1,0))</f>
        <v>8.73</v>
      </c>
      <c r="M860" s="6">
        <f>L860*E860</f>
        <v>34.92</v>
      </c>
      <c r="N860" t="str" cm="1">
        <f t="array" ref="N860">_xlfn.IFS( I860= "Rob", "Robusta", I860="Exc","Excelsa",I860="Ara","Arabica",I860="Lib", "Liberica")</f>
        <v>Liberica</v>
      </c>
      <c r="O860" t="str" cm="1">
        <f t="array" ref="O860">_xlfn.IFS(J860="M", "Medium",J860="L","Light",J860="D","Dark")</f>
        <v>Medium</v>
      </c>
    </row>
    <row r="861" spans="1:15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_xlfn.XLOOKUP(C861,customers!$A$2:$A$1001,customers!$B$2:$B$1001,,0)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8">
        <f>INDEX(products!$A$1:$G$49,MATCH(orders!$D861,products!$A$1:$A$49,0),MATCH(orders!K$1,products!$A$1:$G$1,0))</f>
        <v>2.5</v>
      </c>
      <c r="L861" s="6">
        <f>INDEX(products!$A$1:$G$49,MATCH(orders!$D861,products!$A$1:$A$49,0),MATCH(orders!L$1,products!$A$1:$G$1,0))</f>
        <v>29.784999999999997</v>
      </c>
      <c r="M861" s="6">
        <f>L861*E861</f>
        <v>178.70999999999998</v>
      </c>
      <c r="N861" t="str" cm="1">
        <f t="array" ref="N861">_xlfn.IFS( I861= "Rob", "Robusta", I861="Exc","Excelsa",I861="Ara","Arabica",I861="Lib", "Liberica")</f>
        <v>Arabica</v>
      </c>
      <c r="O861" t="str" cm="1">
        <f t="array" ref="O861">_xlfn.IFS(J861="M", "Medium",J861="L","Light",J861="D","Dark")</f>
        <v>Light</v>
      </c>
    </row>
    <row r="862" spans="1:15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_xlfn.XLOOKUP(C862,customers!$A$2:$A$1001,customers!$B$2:$B$1001,,0)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8">
        <f>INDEX(products!$A$1:$G$49,MATCH(orders!$D862,products!$A$1:$A$49,0),MATCH(orders!K$1,products!$A$1:$G$1,0))</f>
        <v>2.5</v>
      </c>
      <c r="L862" s="6">
        <f>INDEX(products!$A$1:$G$49,MATCH(orders!$D862,products!$A$1:$A$49,0),MATCH(orders!L$1,products!$A$1:$G$1,0))</f>
        <v>25.874999999999996</v>
      </c>
      <c r="M862" s="6">
        <f>L862*E862</f>
        <v>25.874999999999996</v>
      </c>
      <c r="N862" t="str" cm="1">
        <f t="array" ref="N862">_xlfn.IFS( I862= "Rob", "Robusta", I862="Exc","Excelsa",I862="Ara","Arabica",I862="Lib", "Liberica")</f>
        <v>Arabica</v>
      </c>
      <c r="O862" t="str" cm="1">
        <f t="array" ref="O862">_xlfn.IFS(J862="M", "Medium",J862="L","Light",J862="D","Dark")</f>
        <v>Medium</v>
      </c>
    </row>
    <row r="863" spans="1:15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_xlfn.XLOOKUP(C863,customers!$A$2:$A$1001,customers!$B$2:$B$1001,,0)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8">
        <f>INDEX(products!$A$1:$G$49,MATCH(orders!$D863,products!$A$1:$A$49,0),MATCH(orders!K$1,products!$A$1:$G$1,0))</f>
        <v>1</v>
      </c>
      <c r="L863" s="6">
        <f>INDEX(products!$A$1:$G$49,MATCH(orders!$D863,products!$A$1:$A$49,0),MATCH(orders!L$1,products!$A$1:$G$1,0))</f>
        <v>12.95</v>
      </c>
      <c r="M863" s="6">
        <f>L863*E863</f>
        <v>77.699999999999989</v>
      </c>
      <c r="N863" t="str" cm="1">
        <f t="array" ref="N863">_xlfn.IFS( I863= "Rob", "Robusta", I863="Exc","Excelsa",I863="Ara","Arabica",I863="Lib", "Liberica")</f>
        <v>Liberica</v>
      </c>
      <c r="O863" t="str" cm="1">
        <f t="array" ref="O863">_xlfn.IFS(J863="M", "Medium",J863="L","Light",J863="D","Dark")</f>
        <v>Dark</v>
      </c>
    </row>
    <row r="864" spans="1:15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_xlfn.XLOOKUP(C864,customers!$A$2:$A$1001,customers!$B$2:$B$1001,,0)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8">
        <f>INDEX(products!$A$1:$G$49,MATCH(orders!$D864,products!$A$1:$A$49,0),MATCH(orders!K$1,products!$A$1:$G$1,0))</f>
        <v>1</v>
      </c>
      <c r="L864" s="6">
        <f>INDEX(products!$A$1:$G$49,MATCH(orders!$D864,products!$A$1:$A$49,0),MATCH(orders!L$1,products!$A$1:$G$1,0))</f>
        <v>9.9499999999999993</v>
      </c>
      <c r="M864" s="6">
        <f>L864*E864</f>
        <v>9.9499999999999993</v>
      </c>
      <c r="N864" t="str" cm="1">
        <f t="array" ref="N864">_xlfn.IFS( I864= "Rob", "Robusta", I864="Exc","Excelsa",I864="Ara","Arabica",I864="Lib", "Liberica")</f>
        <v>Robusta</v>
      </c>
      <c r="O864" t="str" cm="1">
        <f t="array" ref="O864">_xlfn.IFS(J864="M", "Medium",J864="L","Light",J864="D","Dark")</f>
        <v>Medium</v>
      </c>
    </row>
    <row r="865" spans="1:15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_xlfn.XLOOKUP(C865,customers!$A$2:$A$1001,customers!$B$2:$B$1001,,0)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8">
        <f>INDEX(products!$A$1:$G$49,MATCH(orders!$D865,products!$A$1:$A$49,0),MATCH(orders!K$1,products!$A$1:$G$1,0))</f>
        <v>1</v>
      </c>
      <c r="L865" s="6">
        <f>INDEX(products!$A$1:$G$49,MATCH(orders!$D865,products!$A$1:$A$49,0),MATCH(orders!L$1,products!$A$1:$G$1,0))</f>
        <v>14.55</v>
      </c>
      <c r="M865" s="6">
        <f>L865*E865</f>
        <v>29.1</v>
      </c>
      <c r="N865" t="str" cm="1">
        <f t="array" ref="N865">_xlfn.IFS( I865= "Rob", "Robusta", I865="Exc","Excelsa",I865="Ara","Arabica",I865="Lib", "Liberica")</f>
        <v>Liberica</v>
      </c>
      <c r="O865" t="str" cm="1">
        <f t="array" ref="O865">_xlfn.IFS(J865="M", "Medium",J865="L","Light",J865="D","Dark")</f>
        <v>Medium</v>
      </c>
    </row>
    <row r="866" spans="1:15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_xlfn.XLOOKUP(C866,customers!$A$2:$A$1001,customers!$B$2:$B$1001,,0)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8">
        <f>INDEX(products!$A$1:$G$49,MATCH(orders!$D866,products!$A$1:$A$49,0),MATCH(orders!K$1,products!$A$1:$G$1,0))</f>
        <v>0.2</v>
      </c>
      <c r="L866" s="6">
        <f>INDEX(products!$A$1:$G$49,MATCH(orders!$D866,products!$A$1:$A$49,0),MATCH(orders!L$1,products!$A$1:$G$1,0))</f>
        <v>3.5849999999999995</v>
      </c>
      <c r="M866" s="6">
        <f>L866*E866</f>
        <v>21.509999999999998</v>
      </c>
      <c r="N866" t="str" cm="1">
        <f t="array" ref="N866">_xlfn.IFS( I866= "Rob", "Robusta", I866="Exc","Excelsa",I866="Ara","Arabica",I866="Lib", "Liberica")</f>
        <v>Robusta</v>
      </c>
      <c r="O866" t="str" cm="1">
        <f t="array" ref="O866">_xlfn.IFS(J866="M", "Medium",J866="L","Light",J866="D","Dark")</f>
        <v>Light</v>
      </c>
    </row>
    <row r="867" spans="1:15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_xlfn.XLOOKUP(C867,customers!$A$2:$A$1001,customers!$B$2:$B$1001,,0)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8">
        <f>INDEX(products!$A$1:$G$49,MATCH(orders!$D867,products!$A$1:$A$49,0),MATCH(orders!K$1,products!$A$1:$G$1,0))</f>
        <v>0.5</v>
      </c>
      <c r="L867" s="6">
        <f>INDEX(products!$A$1:$G$49,MATCH(orders!$D867,products!$A$1:$A$49,0),MATCH(orders!L$1,products!$A$1:$G$1,0))</f>
        <v>6.75</v>
      </c>
      <c r="M867" s="6">
        <f>L867*E867</f>
        <v>6.75</v>
      </c>
      <c r="N867" t="str" cm="1">
        <f t="array" ref="N867">_xlfn.IFS( I867= "Rob", "Robusta", I867="Exc","Excelsa",I867="Ara","Arabica",I867="Lib", "Liberica")</f>
        <v>Arabica</v>
      </c>
      <c r="O867" t="str" cm="1">
        <f t="array" ref="O867">_xlfn.IFS(J867="M", "Medium",J867="L","Light",J867="D","Dark")</f>
        <v>Medium</v>
      </c>
    </row>
    <row r="868" spans="1:15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_xlfn.XLOOKUP(C868,customers!$A$2:$A$1001,customers!$B$2:$B$1001,,0)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8">
        <f>INDEX(products!$A$1:$G$49,MATCH(orders!$D868,products!$A$1:$A$49,0),MATCH(orders!K$1,products!$A$1:$G$1,0))</f>
        <v>0.5</v>
      </c>
      <c r="L868" s="6">
        <f>INDEX(products!$A$1:$G$49,MATCH(orders!$D868,products!$A$1:$A$49,0),MATCH(orders!L$1,products!$A$1:$G$1,0))</f>
        <v>5.97</v>
      </c>
      <c r="M868" s="6">
        <f>L868*E868</f>
        <v>17.91</v>
      </c>
      <c r="N868" t="str" cm="1">
        <f t="array" ref="N868">_xlfn.IFS( I868= "Rob", "Robusta", I868="Exc","Excelsa",I868="Ara","Arabica",I868="Lib", "Liberica")</f>
        <v>Arabica</v>
      </c>
      <c r="O868" t="str" cm="1">
        <f t="array" ref="O868">_xlfn.IFS(J868="M", "Medium",J868="L","Light",J868="D","Dark")</f>
        <v>Dark</v>
      </c>
    </row>
    <row r="869" spans="1:15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_xlfn.XLOOKUP(C869,customers!$A$2:$A$1001,customers!$B$2:$B$1001,,0)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8">
        <f>INDEX(products!$A$1:$G$49,MATCH(orders!$D869,products!$A$1:$A$49,0),MATCH(orders!K$1,products!$A$1:$G$1,0))</f>
        <v>2.5</v>
      </c>
      <c r="L869" s="6">
        <f>INDEX(products!$A$1:$G$49,MATCH(orders!$D869,products!$A$1:$A$49,0),MATCH(orders!L$1,products!$A$1:$G$1,0))</f>
        <v>29.784999999999997</v>
      </c>
      <c r="M869" s="6">
        <f>L869*E869</f>
        <v>29.784999999999997</v>
      </c>
      <c r="N869" t="str" cm="1">
        <f t="array" ref="N869">_xlfn.IFS( I869= "Rob", "Robusta", I869="Exc","Excelsa",I869="Ara","Arabica",I869="Lib", "Liberica")</f>
        <v>Arabica</v>
      </c>
      <c r="O869" t="str" cm="1">
        <f t="array" ref="O869">_xlfn.IFS(J869="M", "Medium",J869="L","Light",J869="D","Dark")</f>
        <v>Light</v>
      </c>
    </row>
    <row r="870" spans="1:15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_xlfn.XLOOKUP(C870,customers!$A$2:$A$1001,customers!$B$2:$B$1001,,0)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8">
        <f>INDEX(products!$A$1:$G$49,MATCH(orders!$D870,products!$A$1:$A$49,0),MATCH(orders!K$1,products!$A$1:$G$1,0))</f>
        <v>0.5</v>
      </c>
      <c r="L870" s="6">
        <f>INDEX(products!$A$1:$G$49,MATCH(orders!$D870,products!$A$1:$A$49,0),MATCH(orders!L$1,products!$A$1:$G$1,0))</f>
        <v>8.25</v>
      </c>
      <c r="M870" s="6">
        <f>L870*E870</f>
        <v>41.25</v>
      </c>
      <c r="N870" t="str" cm="1">
        <f t="array" ref="N870">_xlfn.IFS( I870= "Rob", "Robusta", I870="Exc","Excelsa",I870="Ara","Arabica",I870="Lib", "Liberica")</f>
        <v>Excelsa</v>
      </c>
      <c r="O870" t="str" cm="1">
        <f t="array" ref="O870">_xlfn.IFS(J870="M", "Medium",J870="L","Light",J870="D","Dark")</f>
        <v>Medium</v>
      </c>
    </row>
    <row r="871" spans="1:15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_xlfn.XLOOKUP(C871,customers!$A$2:$A$1001,customers!$B$2:$B$1001,,0)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8">
        <f>INDEX(products!$A$1:$G$49,MATCH(orders!$D871,products!$A$1:$A$49,0),MATCH(orders!K$1,products!$A$1:$G$1,0))</f>
        <v>0.5</v>
      </c>
      <c r="L871" s="6">
        <f>INDEX(products!$A$1:$G$49,MATCH(orders!$D871,products!$A$1:$A$49,0),MATCH(orders!L$1,products!$A$1:$G$1,0))</f>
        <v>5.97</v>
      </c>
      <c r="M871" s="6">
        <f>L871*E871</f>
        <v>17.91</v>
      </c>
      <c r="N871" t="str" cm="1">
        <f t="array" ref="N871">_xlfn.IFS( I871= "Rob", "Robusta", I871="Exc","Excelsa",I871="Ara","Arabica",I871="Lib", "Liberica")</f>
        <v>Robusta</v>
      </c>
      <c r="O871" t="str" cm="1">
        <f t="array" ref="O871">_xlfn.IFS(J871="M", "Medium",J871="L","Light",J871="D","Dark")</f>
        <v>Medium</v>
      </c>
    </row>
    <row r="872" spans="1:15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_xlfn.XLOOKUP(C872,customers!$A$2:$A$1001,customers!$B$2:$B$1001,,0)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8">
        <f>INDEX(products!$A$1:$G$49,MATCH(orders!$D872,products!$A$1:$A$49,0),MATCH(orders!K$1,products!$A$1:$G$1,0))</f>
        <v>0.5</v>
      </c>
      <c r="L872" s="6">
        <f>INDEX(products!$A$1:$G$49,MATCH(orders!$D872,products!$A$1:$A$49,0),MATCH(orders!L$1,products!$A$1:$G$1,0))</f>
        <v>7.29</v>
      </c>
      <c r="M872" s="6">
        <f>L872*E872</f>
        <v>7.29</v>
      </c>
      <c r="N872" t="str" cm="1">
        <f t="array" ref="N872">_xlfn.IFS( I872= "Rob", "Robusta", I872="Exc","Excelsa",I872="Ara","Arabica",I872="Lib", "Liberica")</f>
        <v>Excelsa</v>
      </c>
      <c r="O872" t="str" cm="1">
        <f t="array" ref="O872">_xlfn.IFS(J872="M", "Medium",J872="L","Light",J872="D","Dark")</f>
        <v>Dark</v>
      </c>
    </row>
    <row r="873" spans="1:15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_xlfn.XLOOKUP(C873,customers!$A$2:$A$1001,customers!$B$2:$B$1001,,0)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8">
        <f>INDEX(products!$A$1:$G$49,MATCH(orders!$D873,products!$A$1:$A$49,0),MATCH(orders!K$1,products!$A$1:$G$1,0))</f>
        <v>1</v>
      </c>
      <c r="L873" s="6">
        <f>INDEX(products!$A$1:$G$49,MATCH(orders!$D873,products!$A$1:$A$49,0),MATCH(orders!L$1,products!$A$1:$G$1,0))</f>
        <v>14.85</v>
      </c>
      <c r="M873" s="6">
        <f>L873*E873</f>
        <v>29.7</v>
      </c>
      <c r="N873" t="str" cm="1">
        <f t="array" ref="N873">_xlfn.IFS( I873= "Rob", "Robusta", I873="Exc","Excelsa",I873="Ara","Arabica",I873="Lib", "Liberica")</f>
        <v>Excelsa</v>
      </c>
      <c r="O873" t="str" cm="1">
        <f t="array" ref="O873">_xlfn.IFS(J873="M", "Medium",J873="L","Light",J873="D","Dark")</f>
        <v>Light</v>
      </c>
    </row>
    <row r="874" spans="1:15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_xlfn.XLOOKUP(C874,customers!$A$2:$A$1001,customers!$B$2:$B$1001,,0)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8">
        <f>INDEX(products!$A$1:$G$49,MATCH(orders!$D874,products!$A$1:$A$49,0),MATCH(orders!K$1,products!$A$1:$G$1,0))</f>
        <v>1</v>
      </c>
      <c r="L874" s="6">
        <f>INDEX(products!$A$1:$G$49,MATCH(orders!$D874,products!$A$1:$A$49,0),MATCH(orders!L$1,products!$A$1:$G$1,0))</f>
        <v>11.25</v>
      </c>
      <c r="M874" s="6">
        <f>L874*E874</f>
        <v>22.5</v>
      </c>
      <c r="N874" t="str" cm="1">
        <f t="array" ref="N874">_xlfn.IFS( I874= "Rob", "Robusta", I874="Exc","Excelsa",I874="Ara","Arabica",I874="Lib", "Liberica")</f>
        <v>Arabica</v>
      </c>
      <c r="O874" t="str" cm="1">
        <f t="array" ref="O874">_xlfn.IFS(J874="M", "Medium",J874="L","Light",J874="D","Dark")</f>
        <v>Medium</v>
      </c>
    </row>
    <row r="875" spans="1:15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_xlfn.XLOOKUP(C875,customers!$A$2:$A$1001,customers!$B$2:$B$1001,,0)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8">
        <f>INDEX(products!$A$1:$G$49,MATCH(orders!$D875,products!$A$1:$A$49,0),MATCH(orders!K$1,products!$A$1:$G$1,0))</f>
        <v>0.2</v>
      </c>
      <c r="L875" s="6">
        <f>INDEX(products!$A$1:$G$49,MATCH(orders!$D875,products!$A$1:$A$49,0),MATCH(orders!L$1,products!$A$1:$G$1,0))</f>
        <v>2.9849999999999999</v>
      </c>
      <c r="M875" s="6">
        <f>L875*E875</f>
        <v>11.94</v>
      </c>
      <c r="N875" t="str" cm="1">
        <f t="array" ref="N875">_xlfn.IFS( I875= "Rob", "Robusta", I875="Exc","Excelsa",I875="Ara","Arabica",I875="Lib", "Liberica")</f>
        <v>Robusta</v>
      </c>
      <c r="O875" t="str" cm="1">
        <f t="array" ref="O875">_xlfn.IFS(J875="M", "Medium",J875="L","Light",J875="D","Dark")</f>
        <v>Medium</v>
      </c>
    </row>
    <row r="876" spans="1:15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_xlfn.XLOOKUP(C876,customers!$A$2:$A$1001,customers!$B$2:$B$1001,,0)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8">
        <f>INDEX(products!$A$1:$G$49,MATCH(orders!$D876,products!$A$1:$A$49,0),MATCH(orders!K$1,products!$A$1:$G$1,0))</f>
        <v>1</v>
      </c>
      <c r="L876" s="6">
        <f>INDEX(products!$A$1:$G$49,MATCH(orders!$D876,products!$A$1:$A$49,0),MATCH(orders!L$1,products!$A$1:$G$1,0))</f>
        <v>12.95</v>
      </c>
      <c r="M876" s="6">
        <f>L876*E876</f>
        <v>25.9</v>
      </c>
      <c r="N876" t="str" cm="1">
        <f t="array" ref="N876">_xlfn.IFS( I876= "Rob", "Robusta", I876="Exc","Excelsa",I876="Ara","Arabica",I876="Lib", "Liberica")</f>
        <v>Arabica</v>
      </c>
      <c r="O876" t="str" cm="1">
        <f t="array" ref="O876">_xlfn.IFS(J876="M", "Medium",J876="L","Light",J876="D","Dark")</f>
        <v>Light</v>
      </c>
    </row>
    <row r="877" spans="1:15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_xlfn.XLOOKUP(C877,customers!$A$2:$A$1001,customers!$B$2:$B$1001,,0)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8">
        <f>INDEX(products!$A$1:$G$49,MATCH(orders!$D877,products!$A$1:$A$49,0),MATCH(orders!K$1,products!$A$1:$G$1,0))</f>
        <v>0.5</v>
      </c>
      <c r="L877" s="6">
        <f>INDEX(products!$A$1:$G$49,MATCH(orders!$D877,products!$A$1:$A$49,0),MATCH(orders!L$1,products!$A$1:$G$1,0))</f>
        <v>8.73</v>
      </c>
      <c r="M877" s="6">
        <f>L877*E877</f>
        <v>43.650000000000006</v>
      </c>
      <c r="N877" t="str" cm="1">
        <f t="array" ref="N877">_xlfn.IFS( I877= "Rob", "Robusta", I877="Exc","Excelsa",I877="Ara","Arabica",I877="Lib", "Liberica")</f>
        <v>Liberica</v>
      </c>
      <c r="O877" t="str" cm="1">
        <f t="array" ref="O877">_xlfn.IFS(J877="M", "Medium",J877="L","Light",J877="D","Dark")</f>
        <v>Medium</v>
      </c>
    </row>
    <row r="878" spans="1:15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_xlfn.XLOOKUP(C878,customers!$A$2:$A$1001,customers!$B$2:$B$1001,,0)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8">
        <f>INDEX(products!$A$1:$G$49,MATCH(orders!$D878,products!$A$1:$A$49,0),MATCH(orders!K$1,products!$A$1:$G$1,0))</f>
        <v>0.5</v>
      </c>
      <c r="L878" s="6">
        <f>INDEX(products!$A$1:$G$49,MATCH(orders!$D878,products!$A$1:$A$49,0),MATCH(orders!L$1,products!$A$1:$G$1,0))</f>
        <v>7.77</v>
      </c>
      <c r="M878" s="6">
        <f>L878*E878</f>
        <v>46.62</v>
      </c>
      <c r="N878" t="str" cm="1">
        <f t="array" ref="N878">_xlfn.IFS( I878= "Rob", "Robusta", I878="Exc","Excelsa",I878="Ara","Arabica",I878="Lib", "Liberica")</f>
        <v>Arabica</v>
      </c>
      <c r="O878" t="str" cm="1">
        <f t="array" ref="O878">_xlfn.IFS(J878="M", "Medium",J878="L","Light",J878="D","Dark")</f>
        <v>Light</v>
      </c>
    </row>
    <row r="879" spans="1:15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_xlfn.XLOOKUP(C879,customers!$A$2:$A$1001,customers!$B$2:$B$1001,,0)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8">
        <f>INDEX(products!$A$1:$G$49,MATCH(orders!$D879,products!$A$1:$A$49,0),MATCH(orders!K$1,products!$A$1:$G$1,0))</f>
        <v>0.5</v>
      </c>
      <c r="L879" s="6">
        <f>INDEX(products!$A$1:$G$49,MATCH(orders!$D879,products!$A$1:$A$49,0),MATCH(orders!L$1,products!$A$1:$G$1,0))</f>
        <v>9.51</v>
      </c>
      <c r="M879" s="6">
        <f>L879*E879</f>
        <v>28.53</v>
      </c>
      <c r="N879" t="str" cm="1">
        <f t="array" ref="N879">_xlfn.IFS( I879= "Rob", "Robusta", I879="Exc","Excelsa",I879="Ara","Arabica",I879="Lib", "Liberica")</f>
        <v>Liberica</v>
      </c>
      <c r="O879" t="str" cm="1">
        <f t="array" ref="O879">_xlfn.IFS(J879="M", "Medium",J879="L","Light",J879="D","Dark")</f>
        <v>Light</v>
      </c>
    </row>
    <row r="880" spans="1:15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_xlfn.XLOOKUP(C880,customers!$A$2:$A$1001,customers!$B$2:$B$1001,,0)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8">
        <f>INDEX(products!$A$1:$G$49,MATCH(orders!$D880,products!$A$1:$A$49,0),MATCH(orders!K$1,products!$A$1:$G$1,0))</f>
        <v>2.5</v>
      </c>
      <c r="L880" s="6">
        <f>INDEX(products!$A$1:$G$49,MATCH(orders!$D880,products!$A$1:$A$49,0),MATCH(orders!L$1,products!$A$1:$G$1,0))</f>
        <v>27.484999999999996</v>
      </c>
      <c r="M880" s="6">
        <f>L880*E880</f>
        <v>27.484999999999996</v>
      </c>
      <c r="N880" t="str" cm="1">
        <f t="array" ref="N880">_xlfn.IFS( I880= "Rob", "Robusta", I880="Exc","Excelsa",I880="Ara","Arabica",I880="Lib", "Liberica")</f>
        <v>Robusta</v>
      </c>
      <c r="O880" t="str" cm="1">
        <f t="array" ref="O880">_xlfn.IFS(J880="M", "Medium",J880="L","Light",J880="D","Dark")</f>
        <v>Light</v>
      </c>
    </row>
    <row r="881" spans="1:15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_xlfn.XLOOKUP(C881,customers!$A$2:$A$1001,customers!$B$2:$B$1001,,0)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8">
        <f>INDEX(products!$A$1:$G$49,MATCH(orders!$D881,products!$A$1:$A$49,0),MATCH(orders!K$1,products!$A$1:$G$1,0))</f>
        <v>0.2</v>
      </c>
      <c r="L881" s="6">
        <f>INDEX(products!$A$1:$G$49,MATCH(orders!$D881,products!$A$1:$A$49,0),MATCH(orders!L$1,products!$A$1:$G$1,0))</f>
        <v>3.645</v>
      </c>
      <c r="M881" s="6">
        <f>L881*E881</f>
        <v>10.935</v>
      </c>
      <c r="N881" t="str" cm="1">
        <f t="array" ref="N881">_xlfn.IFS( I881= "Rob", "Robusta", I881="Exc","Excelsa",I881="Ara","Arabica",I881="Lib", "Liberica")</f>
        <v>Excelsa</v>
      </c>
      <c r="O881" t="str" cm="1">
        <f t="array" ref="O881">_xlfn.IFS(J881="M", "Medium",J881="L","Light",J881="D","Dark")</f>
        <v>Dark</v>
      </c>
    </row>
    <row r="882" spans="1:15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_xlfn.XLOOKUP(C882,customers!$A$2:$A$1001,customers!$B$2:$B$1001,,0)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8">
        <f>INDEX(products!$A$1:$G$49,MATCH(orders!$D882,products!$A$1:$A$49,0),MATCH(orders!K$1,products!$A$1:$G$1,0))</f>
        <v>0.2</v>
      </c>
      <c r="L882" s="6">
        <f>INDEX(products!$A$1:$G$49,MATCH(orders!$D882,products!$A$1:$A$49,0),MATCH(orders!L$1,products!$A$1:$G$1,0))</f>
        <v>3.5849999999999995</v>
      </c>
      <c r="M882" s="6">
        <f>L882*E882</f>
        <v>7.169999999999999</v>
      </c>
      <c r="N882" t="str" cm="1">
        <f t="array" ref="N882">_xlfn.IFS( I882= "Rob", "Robusta", I882="Exc","Excelsa",I882="Ara","Arabica",I882="Lib", "Liberica")</f>
        <v>Robusta</v>
      </c>
      <c r="O882" t="str" cm="1">
        <f t="array" ref="O882">_xlfn.IFS(J882="M", "Medium",J882="L","Light",J882="D","Dark")</f>
        <v>Light</v>
      </c>
    </row>
    <row r="883" spans="1:15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_xlfn.XLOOKUP(C883,customers!$A$2:$A$1001,customers!$B$2:$B$1001,,0)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8">
        <f>INDEX(products!$A$1:$G$49,MATCH(orders!$D883,products!$A$1:$A$49,0),MATCH(orders!K$1,products!$A$1:$G$1,0))</f>
        <v>0.2</v>
      </c>
      <c r="L883" s="6">
        <f>INDEX(products!$A$1:$G$49,MATCH(orders!$D883,products!$A$1:$A$49,0),MATCH(orders!L$1,products!$A$1:$G$1,0))</f>
        <v>3.8849999999999998</v>
      </c>
      <c r="M883" s="6">
        <f>L883*E883</f>
        <v>23.31</v>
      </c>
      <c r="N883" t="str" cm="1">
        <f t="array" ref="N883">_xlfn.IFS( I883= "Rob", "Robusta", I883="Exc","Excelsa",I883="Ara","Arabica",I883="Lib", "Liberica")</f>
        <v>Arabica</v>
      </c>
      <c r="O883" t="str" cm="1">
        <f t="array" ref="O883">_xlfn.IFS(J883="M", "Medium",J883="L","Light",J883="D","Dark")</f>
        <v>Light</v>
      </c>
    </row>
    <row r="884" spans="1:15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_xlfn.XLOOKUP(C884,customers!$A$2:$A$1001,customers!$B$2:$B$1001,,0)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8">
        <f>INDEX(products!$A$1:$G$49,MATCH(orders!$D884,products!$A$1:$A$49,0),MATCH(orders!K$1,products!$A$1:$G$1,0))</f>
        <v>2.5</v>
      </c>
      <c r="L884" s="6">
        <f>INDEX(products!$A$1:$G$49,MATCH(orders!$D884,products!$A$1:$A$49,0),MATCH(orders!L$1,products!$A$1:$G$1,0))</f>
        <v>22.884999999999998</v>
      </c>
      <c r="M884" s="6">
        <f>L884*E884</f>
        <v>114.42499999999998</v>
      </c>
      <c r="N884" t="str" cm="1">
        <f t="array" ref="N884">_xlfn.IFS( I884= "Rob", "Robusta", I884="Exc","Excelsa",I884="Ara","Arabica",I884="Lib", "Liberica")</f>
        <v>Arabica</v>
      </c>
      <c r="O884" t="str" cm="1">
        <f t="array" ref="O884">_xlfn.IFS(J884="M", "Medium",J884="L","Light",J884="D","Dark")</f>
        <v>Dark</v>
      </c>
    </row>
    <row r="885" spans="1:15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_xlfn.XLOOKUP(C885,customers!$A$2:$A$1001,customers!$B$2:$B$1001,,0)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8">
        <f>INDEX(products!$A$1:$G$49,MATCH(orders!$D885,products!$A$1:$A$49,0),MATCH(orders!K$1,products!$A$1:$G$1,0))</f>
        <v>2.5</v>
      </c>
      <c r="L885" s="6">
        <f>INDEX(products!$A$1:$G$49,MATCH(orders!$D885,products!$A$1:$A$49,0),MATCH(orders!L$1,products!$A$1:$G$1,0))</f>
        <v>25.874999999999996</v>
      </c>
      <c r="M885" s="6">
        <f>L885*E885</f>
        <v>77.624999999999986</v>
      </c>
      <c r="N885" t="str" cm="1">
        <f t="array" ref="N885">_xlfn.IFS( I885= "Rob", "Robusta", I885="Exc","Excelsa",I885="Ara","Arabica",I885="Lib", "Liberica")</f>
        <v>Arabica</v>
      </c>
      <c r="O885" t="str" cm="1">
        <f t="array" ref="O885">_xlfn.IFS(J885="M", "Medium",J885="L","Light",J885="D","Dark")</f>
        <v>Medium</v>
      </c>
    </row>
    <row r="886" spans="1:15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_xlfn.XLOOKUP(C886,customers!$A$2:$A$1001,customers!$B$2:$B$1001,,0)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8">
        <f>INDEX(products!$A$1:$G$49,MATCH(orders!$D886,products!$A$1:$A$49,0),MATCH(orders!K$1,products!$A$1:$G$1,0))</f>
        <v>0.5</v>
      </c>
      <c r="L886" s="6">
        <f>INDEX(products!$A$1:$G$49,MATCH(orders!$D886,products!$A$1:$A$49,0),MATCH(orders!L$1,products!$A$1:$G$1,0))</f>
        <v>5.3699999999999992</v>
      </c>
      <c r="M886" s="6">
        <f>L886*E886</f>
        <v>5.3699999999999992</v>
      </c>
      <c r="N886" t="str" cm="1">
        <f t="array" ref="N886">_xlfn.IFS( I886= "Rob", "Robusta", I886="Exc","Excelsa",I886="Ara","Arabica",I886="Lib", "Liberica")</f>
        <v>Robusta</v>
      </c>
      <c r="O886" t="str" cm="1">
        <f t="array" ref="O886">_xlfn.IFS(J886="M", "Medium",J886="L","Light",J886="D","Dark")</f>
        <v>Dark</v>
      </c>
    </row>
    <row r="887" spans="1:15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_xlfn.XLOOKUP(C887,customers!$A$2:$A$1001,customers!$B$2:$B$1001,,0)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8">
        <f>INDEX(products!$A$1:$G$49,MATCH(orders!$D887,products!$A$1:$A$49,0),MATCH(orders!K$1,products!$A$1:$G$1,0))</f>
        <v>2.5</v>
      </c>
      <c r="L887" s="6">
        <f>INDEX(products!$A$1:$G$49,MATCH(orders!$D887,products!$A$1:$A$49,0),MATCH(orders!L$1,products!$A$1:$G$1,0))</f>
        <v>20.584999999999997</v>
      </c>
      <c r="M887" s="6">
        <f>L887*E887</f>
        <v>123.50999999999999</v>
      </c>
      <c r="N887" t="str" cm="1">
        <f t="array" ref="N887">_xlfn.IFS( I887= "Rob", "Robusta", I887="Exc","Excelsa",I887="Ara","Arabica",I887="Lib", "Liberica")</f>
        <v>Robusta</v>
      </c>
      <c r="O887" t="str" cm="1">
        <f t="array" ref="O887">_xlfn.IFS(J887="M", "Medium",J887="L","Light",J887="D","Dark")</f>
        <v>Dark</v>
      </c>
    </row>
    <row r="888" spans="1:15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_xlfn.XLOOKUP(C888,customers!$A$2:$A$1001,customers!$B$2:$B$1001,,0)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8">
        <f>INDEX(products!$A$1:$G$49,MATCH(orders!$D888,products!$A$1:$A$49,0),MATCH(orders!K$1,products!$A$1:$G$1,0))</f>
        <v>0.5</v>
      </c>
      <c r="L888" s="6">
        <f>INDEX(products!$A$1:$G$49,MATCH(orders!$D888,products!$A$1:$A$49,0),MATCH(orders!L$1,products!$A$1:$G$1,0))</f>
        <v>8.73</v>
      </c>
      <c r="M888" s="6">
        <f>L888*E888</f>
        <v>17.46</v>
      </c>
      <c r="N888" t="str" cm="1">
        <f t="array" ref="N888">_xlfn.IFS( I888= "Rob", "Robusta", I888="Exc","Excelsa",I888="Ara","Arabica",I888="Lib", "Liberica")</f>
        <v>Liberica</v>
      </c>
      <c r="O888" t="str" cm="1">
        <f t="array" ref="O888">_xlfn.IFS(J888="M", "Medium",J888="L","Light",J888="D","Dark")</f>
        <v>Medium</v>
      </c>
    </row>
    <row r="889" spans="1:15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_xlfn.XLOOKUP(C889,customers!$A$2:$A$1001,customers!$B$2:$B$1001,,0)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8">
        <f>INDEX(products!$A$1:$G$49,MATCH(orders!$D889,products!$A$1:$A$49,0),MATCH(orders!K$1,products!$A$1:$G$1,0))</f>
        <v>0.2</v>
      </c>
      <c r="L889" s="6">
        <f>INDEX(products!$A$1:$G$49,MATCH(orders!$D889,products!$A$1:$A$49,0),MATCH(orders!L$1,products!$A$1:$G$1,0))</f>
        <v>4.4550000000000001</v>
      </c>
      <c r="M889" s="6">
        <f>L889*E889</f>
        <v>13.365</v>
      </c>
      <c r="N889" t="str" cm="1">
        <f t="array" ref="N889">_xlfn.IFS( I889= "Rob", "Robusta", I889="Exc","Excelsa",I889="Ara","Arabica",I889="Lib", "Liberica")</f>
        <v>Excelsa</v>
      </c>
      <c r="O889" t="str" cm="1">
        <f t="array" ref="O889">_xlfn.IFS(J889="M", "Medium",J889="L","Light",J889="D","Dark")</f>
        <v>Light</v>
      </c>
    </row>
    <row r="890" spans="1:15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_xlfn.XLOOKUP(C890,customers!$A$2:$A$1001,customers!$B$2:$B$1001,,0)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8">
        <f>INDEX(products!$A$1:$G$49,MATCH(orders!$D890,products!$A$1:$A$49,0),MATCH(orders!K$1,products!$A$1:$G$1,0))</f>
        <v>0.2</v>
      </c>
      <c r="L890" s="6">
        <f>INDEX(products!$A$1:$G$49,MATCH(orders!$D890,products!$A$1:$A$49,0),MATCH(orders!L$1,products!$A$1:$G$1,0))</f>
        <v>3.8849999999999998</v>
      </c>
      <c r="M890" s="6">
        <f>L890*E890</f>
        <v>7.77</v>
      </c>
      <c r="N890" t="str" cm="1">
        <f t="array" ref="N890">_xlfn.IFS( I890= "Rob", "Robusta", I890="Exc","Excelsa",I890="Ara","Arabica",I890="Lib", "Liberica")</f>
        <v>Arabica</v>
      </c>
      <c r="O890" t="str" cm="1">
        <f t="array" ref="O890">_xlfn.IFS(J890="M", "Medium",J890="L","Light",J890="D","Dark")</f>
        <v>Light</v>
      </c>
    </row>
    <row r="891" spans="1:15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_xlfn.XLOOKUP(C891,customers!$A$2:$A$1001,customers!$B$2:$B$1001,,0)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8">
        <f>INDEX(products!$A$1:$G$49,MATCH(orders!$D891,products!$A$1:$A$49,0),MATCH(orders!K$1,products!$A$1:$G$1,0))</f>
        <v>0.2</v>
      </c>
      <c r="L891" s="6">
        <f>INDEX(products!$A$1:$G$49,MATCH(orders!$D891,products!$A$1:$A$49,0),MATCH(orders!L$1,products!$A$1:$G$1,0))</f>
        <v>2.6849999999999996</v>
      </c>
      <c r="M891" s="6">
        <f>L891*E891</f>
        <v>2.6849999999999996</v>
      </c>
      <c r="N891" t="str" cm="1">
        <f t="array" ref="N891">_xlfn.IFS( I891= "Rob", "Robusta", I891="Exc","Excelsa",I891="Ara","Arabica",I891="Lib", "Liberica")</f>
        <v>Robusta</v>
      </c>
      <c r="O891" t="str" cm="1">
        <f t="array" ref="O891">_xlfn.IFS(J891="M", "Medium",J891="L","Light",J891="D","Dark")</f>
        <v>Dark</v>
      </c>
    </row>
    <row r="892" spans="1:15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_xlfn.XLOOKUP(C892,customers!$A$2:$A$1001,customers!$B$2:$B$1001,,0)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8">
        <f>INDEX(products!$A$1:$G$49,MATCH(orders!$D892,products!$A$1:$A$49,0),MATCH(orders!K$1,products!$A$1:$G$1,0))</f>
        <v>2.5</v>
      </c>
      <c r="L892" s="6">
        <f>INDEX(products!$A$1:$G$49,MATCH(orders!$D892,products!$A$1:$A$49,0),MATCH(orders!L$1,products!$A$1:$G$1,0))</f>
        <v>20.584999999999997</v>
      </c>
      <c r="M892" s="6">
        <f>L892*E892</f>
        <v>20.584999999999997</v>
      </c>
      <c r="N892" t="str" cm="1">
        <f t="array" ref="N892">_xlfn.IFS( I892= "Rob", "Robusta", I892="Exc","Excelsa",I892="Ara","Arabica",I892="Lib", "Liberica")</f>
        <v>Robusta</v>
      </c>
      <c r="O892" t="str" cm="1">
        <f t="array" ref="O892">_xlfn.IFS(J892="M", "Medium",J892="L","Light",J892="D","Dark")</f>
        <v>Dark</v>
      </c>
    </row>
    <row r="893" spans="1:15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_xlfn.XLOOKUP(C893,customers!$A$2:$A$1001,customers!$B$2:$B$1001,,0)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8">
        <f>INDEX(products!$A$1:$G$49,MATCH(orders!$D893,products!$A$1:$A$49,0),MATCH(orders!K$1,products!$A$1:$G$1,0))</f>
        <v>2.5</v>
      </c>
      <c r="L893" s="6">
        <f>INDEX(products!$A$1:$G$49,MATCH(orders!$D893,products!$A$1:$A$49,0),MATCH(orders!L$1,products!$A$1:$G$1,0))</f>
        <v>22.884999999999998</v>
      </c>
      <c r="M893" s="6">
        <f>L893*E893</f>
        <v>114.42499999999998</v>
      </c>
      <c r="N893" t="str" cm="1">
        <f t="array" ref="N893">_xlfn.IFS( I893= "Rob", "Robusta", I893="Exc","Excelsa",I893="Ara","Arabica",I893="Lib", "Liberica")</f>
        <v>Arabica</v>
      </c>
      <c r="O893" t="str" cm="1">
        <f t="array" ref="O893">_xlfn.IFS(J893="M", "Medium",J893="L","Light",J893="D","Dark")</f>
        <v>Dark</v>
      </c>
    </row>
    <row r="894" spans="1:15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_xlfn.XLOOKUP(C894,customers!$A$2:$A$1001,customers!$B$2:$B$1001,,0)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8">
        <f>INDEX(products!$A$1:$G$49,MATCH(orders!$D894,products!$A$1:$A$49,0),MATCH(orders!K$1,products!$A$1:$G$1,0))</f>
        <v>0.2</v>
      </c>
      <c r="L894" s="6">
        <f>INDEX(products!$A$1:$G$49,MATCH(orders!$D894,products!$A$1:$A$49,0),MATCH(orders!L$1,products!$A$1:$G$1,0))</f>
        <v>4.125</v>
      </c>
      <c r="M894" s="6">
        <f>L894*E894</f>
        <v>20.625</v>
      </c>
      <c r="N894" t="str" cm="1">
        <f t="array" ref="N894">_xlfn.IFS( I894= "Rob", "Robusta", I894="Exc","Excelsa",I894="Ara","Arabica",I894="Lib", "Liberica")</f>
        <v>Excelsa</v>
      </c>
      <c r="O894" t="str" cm="1">
        <f t="array" ref="O894">_xlfn.IFS(J894="M", "Medium",J894="L","Light",J894="D","Dark")</f>
        <v>Medium</v>
      </c>
    </row>
    <row r="895" spans="1:15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_xlfn.XLOOKUP(C895,customers!$A$2:$A$1001,customers!$B$2:$B$1001,,0)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8">
        <f>INDEX(products!$A$1:$G$49,MATCH(orders!$D895,products!$A$1:$A$49,0),MATCH(orders!K$1,products!$A$1:$G$1,0))</f>
        <v>0.5</v>
      </c>
      <c r="L895" s="6">
        <f>INDEX(products!$A$1:$G$49,MATCH(orders!$D895,products!$A$1:$A$49,0),MATCH(orders!L$1,products!$A$1:$G$1,0))</f>
        <v>9.51</v>
      </c>
      <c r="M895" s="6">
        <f>L895*E895</f>
        <v>57.06</v>
      </c>
      <c r="N895" t="str" cm="1">
        <f t="array" ref="N895">_xlfn.IFS( I895= "Rob", "Robusta", I895="Exc","Excelsa",I895="Ara","Arabica",I895="Lib", "Liberica")</f>
        <v>Liberica</v>
      </c>
      <c r="O895" t="str" cm="1">
        <f t="array" ref="O895">_xlfn.IFS(J895="M", "Medium",J895="L","Light",J895="D","Dark")</f>
        <v>Light</v>
      </c>
    </row>
    <row r="896" spans="1:15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_xlfn.XLOOKUP(C896,customers!$A$2:$A$1001,customers!$B$2:$B$1001,,0)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8">
        <f>INDEX(products!$A$1:$G$49,MATCH(orders!$D896,products!$A$1:$A$49,0),MATCH(orders!K$1,products!$A$1:$G$1,0))</f>
        <v>2.5</v>
      </c>
      <c r="L896" s="6">
        <f>INDEX(products!$A$1:$G$49,MATCH(orders!$D896,products!$A$1:$A$49,0),MATCH(orders!L$1,products!$A$1:$G$1,0))</f>
        <v>20.584999999999997</v>
      </c>
      <c r="M896" s="6">
        <f>L896*E896</f>
        <v>82.339999999999989</v>
      </c>
      <c r="N896" t="str" cm="1">
        <f t="array" ref="N896">_xlfn.IFS( I896= "Rob", "Robusta", I896="Exc","Excelsa",I896="Ara","Arabica",I896="Lib", "Liberica")</f>
        <v>Robusta</v>
      </c>
      <c r="O896" t="str" cm="1">
        <f t="array" ref="O896">_xlfn.IFS(J896="M", "Medium",J896="L","Light",J896="D","Dark")</f>
        <v>Dark</v>
      </c>
    </row>
    <row r="897" spans="1:15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_xlfn.XLOOKUP(C897,customers!$A$2:$A$1001,customers!$B$2:$B$1001,,0)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8">
        <f>INDEX(products!$A$1:$G$49,MATCH(orders!$D897,products!$A$1:$A$49,0),MATCH(orders!K$1,products!$A$1:$G$1,0))</f>
        <v>2.5</v>
      </c>
      <c r="L897" s="6">
        <f>INDEX(products!$A$1:$G$49,MATCH(orders!$D897,products!$A$1:$A$49,0),MATCH(orders!L$1,products!$A$1:$G$1,0))</f>
        <v>31.624999999999996</v>
      </c>
      <c r="M897" s="6">
        <f>L897*E897</f>
        <v>158.12499999999997</v>
      </c>
      <c r="N897" t="str" cm="1">
        <f t="array" ref="N897">_xlfn.IFS( I897= "Rob", "Robusta", I897="Exc","Excelsa",I897="Ara","Arabica",I897="Lib", "Liberica")</f>
        <v>Excelsa</v>
      </c>
      <c r="O897" t="str" cm="1">
        <f t="array" ref="O897">_xlfn.IFS(J897="M", "Medium",J897="L","Light",J897="D","Dark")</f>
        <v>Medium</v>
      </c>
    </row>
    <row r="898" spans="1:15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_xlfn.XLOOKUP(C898,customers!$A$2:$A$1001,customers!$B$2:$B$1001,,0)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8">
        <f>INDEX(products!$A$1:$G$49,MATCH(orders!$D898,products!$A$1:$A$49,0),MATCH(orders!K$1,products!$A$1:$G$1,0))</f>
        <v>0.5</v>
      </c>
      <c r="L898" s="6">
        <f>INDEX(products!$A$1:$G$49,MATCH(orders!$D898,products!$A$1:$A$49,0),MATCH(orders!L$1,products!$A$1:$G$1,0))</f>
        <v>5.3699999999999992</v>
      </c>
      <c r="M898" s="6">
        <f>L898*E898</f>
        <v>32.22</v>
      </c>
      <c r="N898" t="str" cm="1">
        <f t="array" ref="N898">_xlfn.IFS( I898= "Rob", "Robusta", I898="Exc","Excelsa",I898="Ara","Arabica",I898="Lib", "Liberica")</f>
        <v>Robusta</v>
      </c>
      <c r="O898" t="str" cm="1">
        <f t="array" ref="O898">_xlfn.IFS(J898="M", "Medium",J898="L","Light",J898="D","Dark")</f>
        <v>Dark</v>
      </c>
    </row>
    <row r="899" spans="1:15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_xlfn.XLOOKUP(C899,customers!$A$2:$A$1001,customers!$B$2:$B$1001,,0)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8">
        <f>INDEX(products!$A$1:$G$49,MATCH(orders!$D899,products!$A$1:$A$49,0),MATCH(orders!K$1,products!$A$1:$G$1,0))</f>
        <v>1</v>
      </c>
      <c r="L899" s="6">
        <f>INDEX(products!$A$1:$G$49,MATCH(orders!$D899,products!$A$1:$A$49,0),MATCH(orders!L$1,products!$A$1:$G$1,0))</f>
        <v>12.15</v>
      </c>
      <c r="M899" s="6">
        <f>L899*E899</f>
        <v>24.3</v>
      </c>
      <c r="N899" t="str" cm="1">
        <f t="array" ref="N899">_xlfn.IFS( I899= "Rob", "Robusta", I899="Exc","Excelsa",I899="Ara","Arabica",I899="Lib", "Liberica")</f>
        <v>Excelsa</v>
      </c>
      <c r="O899" t="str" cm="1">
        <f t="array" ref="O899">_xlfn.IFS(J899="M", "Medium",J899="L","Light",J899="D","Dark")</f>
        <v>Dark</v>
      </c>
    </row>
    <row r="900" spans="1:15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_xlfn.XLOOKUP(C900,customers!$A$2:$A$1001,customers!$B$2:$B$1001,,0)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8">
        <f>INDEX(products!$A$1:$G$49,MATCH(orders!$D900,products!$A$1:$A$49,0),MATCH(orders!K$1,products!$A$1:$G$1,0))</f>
        <v>0.5</v>
      </c>
      <c r="L900" s="6">
        <f>INDEX(products!$A$1:$G$49,MATCH(orders!$D900,products!$A$1:$A$49,0),MATCH(orders!L$1,products!$A$1:$G$1,0))</f>
        <v>7.169999999999999</v>
      </c>
      <c r="M900" s="6">
        <f>L900*E900</f>
        <v>35.849999999999994</v>
      </c>
      <c r="N900" t="str" cm="1">
        <f t="array" ref="N900">_xlfn.IFS( I900= "Rob", "Robusta", I900="Exc","Excelsa",I900="Ara","Arabica",I900="Lib", "Liberica")</f>
        <v>Robusta</v>
      </c>
      <c r="O900" t="str" cm="1">
        <f t="array" ref="O900">_xlfn.IFS(J900="M", "Medium",J900="L","Light",J900="D","Dark")</f>
        <v>Light</v>
      </c>
    </row>
    <row r="901" spans="1:15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_xlfn.XLOOKUP(C901,customers!$A$2:$A$1001,customers!$B$2:$B$1001,,0)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8">
        <f>INDEX(products!$A$1:$G$49,MATCH(orders!$D901,products!$A$1:$A$49,0),MATCH(orders!K$1,products!$A$1:$G$1,0))</f>
        <v>1</v>
      </c>
      <c r="L901" s="6">
        <f>INDEX(products!$A$1:$G$49,MATCH(orders!$D901,products!$A$1:$A$49,0),MATCH(orders!L$1,products!$A$1:$G$1,0))</f>
        <v>14.55</v>
      </c>
      <c r="M901" s="6">
        <f>L901*E901</f>
        <v>72.75</v>
      </c>
      <c r="N901" t="str" cm="1">
        <f t="array" ref="N901">_xlfn.IFS( I901= "Rob", "Robusta", I901="Exc","Excelsa",I901="Ara","Arabica",I901="Lib", "Liberica")</f>
        <v>Liberica</v>
      </c>
      <c r="O901" t="str" cm="1">
        <f t="array" ref="O901">_xlfn.IFS(J901="M", "Medium",J901="L","Light",J901="D","Dark")</f>
        <v>Medium</v>
      </c>
    </row>
    <row r="902" spans="1:15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_xlfn.XLOOKUP(C902,customers!$A$2:$A$1001,customers!$B$2:$B$1001,,0)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8">
        <f>INDEX(products!$A$1:$G$49,MATCH(orders!$D902,products!$A$1:$A$49,0),MATCH(orders!K$1,products!$A$1:$G$1,0))</f>
        <v>1</v>
      </c>
      <c r="L902" s="6">
        <f>INDEX(products!$A$1:$G$49,MATCH(orders!$D902,products!$A$1:$A$49,0),MATCH(orders!L$1,products!$A$1:$G$1,0))</f>
        <v>15.85</v>
      </c>
      <c r="M902" s="6">
        <f>L902*E902</f>
        <v>47.55</v>
      </c>
      <c r="N902" t="str" cm="1">
        <f t="array" ref="N902">_xlfn.IFS( I902= "Rob", "Robusta", I902="Exc","Excelsa",I902="Ara","Arabica",I902="Lib", "Liberica")</f>
        <v>Liberica</v>
      </c>
      <c r="O902" t="str" cm="1">
        <f t="array" ref="O902">_xlfn.IFS(J902="M", "Medium",J902="L","Light",J902="D","Dark")</f>
        <v>Light</v>
      </c>
    </row>
    <row r="903" spans="1:15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_xlfn.XLOOKUP(C903,customers!$A$2:$A$1001,customers!$B$2:$B$1001,,0)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8">
        <f>INDEX(products!$A$1:$G$49,MATCH(orders!$D903,products!$A$1:$A$49,0),MATCH(orders!K$1,products!$A$1:$G$1,0))</f>
        <v>0.2</v>
      </c>
      <c r="L903" s="6">
        <f>INDEX(products!$A$1:$G$49,MATCH(orders!$D903,products!$A$1:$A$49,0),MATCH(orders!L$1,products!$A$1:$G$1,0))</f>
        <v>3.5849999999999995</v>
      </c>
      <c r="M903" s="6">
        <f>L903*E903</f>
        <v>3.5849999999999995</v>
      </c>
      <c r="N903" t="str" cm="1">
        <f t="array" ref="N903">_xlfn.IFS( I903= "Rob", "Robusta", I903="Exc","Excelsa",I903="Ara","Arabica",I903="Lib", "Liberica")</f>
        <v>Robusta</v>
      </c>
      <c r="O903" t="str" cm="1">
        <f t="array" ref="O903">_xlfn.IFS(J903="M", "Medium",J903="L","Light",J903="D","Dark")</f>
        <v>Light</v>
      </c>
    </row>
    <row r="904" spans="1:15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_xlfn.XLOOKUP(C904,customers!$A$2:$A$1001,customers!$B$2:$B$1001,,0)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8">
        <f>INDEX(products!$A$1:$G$49,MATCH(orders!$D904,products!$A$1:$A$49,0),MATCH(orders!K$1,products!$A$1:$G$1,0))</f>
        <v>2.5</v>
      </c>
      <c r="L904" s="6">
        <f>INDEX(products!$A$1:$G$49,MATCH(orders!$D904,products!$A$1:$A$49,0),MATCH(orders!L$1,products!$A$1:$G$1,0))</f>
        <v>31.624999999999996</v>
      </c>
      <c r="M904" s="6">
        <f>L904*E904</f>
        <v>158.12499999999997</v>
      </c>
      <c r="N904" t="str" cm="1">
        <f t="array" ref="N904">_xlfn.IFS( I904= "Rob", "Robusta", I904="Exc","Excelsa",I904="Ara","Arabica",I904="Lib", "Liberica")</f>
        <v>Excelsa</v>
      </c>
      <c r="O904" t="str" cm="1">
        <f t="array" ref="O904">_xlfn.IFS(J904="M", "Medium",J904="L","Light",J904="D","Dark")</f>
        <v>Medium</v>
      </c>
    </row>
    <row r="905" spans="1:15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_xlfn.XLOOKUP(C905,customers!$A$2:$A$1001,customers!$B$2:$B$1001,,0)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8">
        <f>INDEX(products!$A$1:$G$49,MATCH(orders!$D905,products!$A$1:$A$49,0),MATCH(orders!K$1,products!$A$1:$G$1,0))</f>
        <v>0.5</v>
      </c>
      <c r="L905" s="6">
        <f>INDEX(products!$A$1:$G$49,MATCH(orders!$D905,products!$A$1:$A$49,0),MATCH(orders!L$1,products!$A$1:$G$1,0))</f>
        <v>8.73</v>
      </c>
      <c r="M905" s="6">
        <f>L905*E905</f>
        <v>17.46</v>
      </c>
      <c r="N905" t="str" cm="1">
        <f t="array" ref="N905">_xlfn.IFS( I905= "Rob", "Robusta", I905="Exc","Excelsa",I905="Ara","Arabica",I905="Lib", "Liberica")</f>
        <v>Liberica</v>
      </c>
      <c r="O905" t="str" cm="1">
        <f t="array" ref="O905">_xlfn.IFS(J905="M", "Medium",J905="L","Light",J905="D","Dark")</f>
        <v>Medium</v>
      </c>
    </row>
    <row r="906" spans="1:15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_xlfn.XLOOKUP(C906,customers!$A$2:$A$1001,customers!$B$2:$B$1001,,0)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8">
        <f>INDEX(products!$A$1:$G$49,MATCH(orders!$D906,products!$A$1:$A$49,0),MATCH(orders!K$1,products!$A$1:$G$1,0))</f>
        <v>2.5</v>
      </c>
      <c r="L906" s="6">
        <f>INDEX(products!$A$1:$G$49,MATCH(orders!$D906,products!$A$1:$A$49,0),MATCH(orders!L$1,products!$A$1:$G$1,0))</f>
        <v>29.784999999999997</v>
      </c>
      <c r="M906" s="6">
        <f>L906*E906</f>
        <v>148.92499999999998</v>
      </c>
      <c r="N906" t="str" cm="1">
        <f t="array" ref="N906">_xlfn.IFS( I906= "Rob", "Robusta", I906="Exc","Excelsa",I906="Ara","Arabica",I906="Lib", "Liberica")</f>
        <v>Arabica</v>
      </c>
      <c r="O906" t="str" cm="1">
        <f t="array" ref="O906">_xlfn.IFS(J906="M", "Medium",J906="L","Light",J906="D","Dark")</f>
        <v>Light</v>
      </c>
    </row>
    <row r="907" spans="1:15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_xlfn.XLOOKUP(C907,customers!$A$2:$A$1001,customers!$B$2:$B$1001,,0)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8">
        <f>INDEX(products!$A$1:$G$49,MATCH(orders!$D907,products!$A$1:$A$49,0),MATCH(orders!K$1,products!$A$1:$G$1,0))</f>
        <v>0.5</v>
      </c>
      <c r="L907" s="6">
        <f>INDEX(products!$A$1:$G$49,MATCH(orders!$D907,products!$A$1:$A$49,0),MATCH(orders!L$1,products!$A$1:$G$1,0))</f>
        <v>6.75</v>
      </c>
      <c r="M907" s="6">
        <f>L907*E907</f>
        <v>40.5</v>
      </c>
      <c r="N907" t="str" cm="1">
        <f t="array" ref="N907">_xlfn.IFS( I907= "Rob", "Robusta", I907="Exc","Excelsa",I907="Ara","Arabica",I907="Lib", "Liberica")</f>
        <v>Arabica</v>
      </c>
      <c r="O907" t="str" cm="1">
        <f t="array" ref="O907">_xlfn.IFS(J907="M", "Medium",J907="L","Light",J907="D","Dark")</f>
        <v>Medium</v>
      </c>
    </row>
    <row r="908" spans="1:15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_xlfn.XLOOKUP(C908,customers!$A$2:$A$1001,customers!$B$2:$B$1001,,0)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8">
        <f>INDEX(products!$A$1:$G$49,MATCH(orders!$D908,products!$A$1:$A$49,0),MATCH(orders!K$1,products!$A$1:$G$1,0))</f>
        <v>0.5</v>
      </c>
      <c r="L908" s="6">
        <f>INDEX(products!$A$1:$G$49,MATCH(orders!$D908,products!$A$1:$A$49,0),MATCH(orders!L$1,products!$A$1:$G$1,0))</f>
        <v>6.75</v>
      </c>
      <c r="M908" s="6">
        <f>L908*E908</f>
        <v>27</v>
      </c>
      <c r="N908" t="str" cm="1">
        <f t="array" ref="N908">_xlfn.IFS( I908= "Rob", "Robusta", I908="Exc","Excelsa",I908="Ara","Arabica",I908="Lib", "Liberica")</f>
        <v>Arabica</v>
      </c>
      <c r="O908" t="str" cm="1">
        <f t="array" ref="O908">_xlfn.IFS(J908="M", "Medium",J908="L","Light",J908="D","Dark")</f>
        <v>Medium</v>
      </c>
    </row>
    <row r="909" spans="1:15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_xlfn.XLOOKUP(C909,customers!$A$2:$A$1001,customers!$B$2:$B$1001,,0)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8">
        <f>INDEX(products!$A$1:$G$49,MATCH(orders!$D909,products!$A$1:$A$49,0),MATCH(orders!K$1,products!$A$1:$G$1,0))</f>
        <v>1</v>
      </c>
      <c r="L909" s="6">
        <f>INDEX(products!$A$1:$G$49,MATCH(orders!$D909,products!$A$1:$A$49,0),MATCH(orders!L$1,products!$A$1:$G$1,0))</f>
        <v>12.95</v>
      </c>
      <c r="M909" s="6">
        <f>L909*E909</f>
        <v>38.849999999999994</v>
      </c>
      <c r="N909" t="str" cm="1">
        <f t="array" ref="N909">_xlfn.IFS( I909= "Rob", "Robusta", I909="Exc","Excelsa",I909="Ara","Arabica",I909="Lib", "Liberica")</f>
        <v>Liberica</v>
      </c>
      <c r="O909" t="str" cm="1">
        <f t="array" ref="O909">_xlfn.IFS(J909="M", "Medium",J909="L","Light",J909="D","Dark")</f>
        <v>Dark</v>
      </c>
    </row>
    <row r="910" spans="1:15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_xlfn.XLOOKUP(C910,customers!$A$2:$A$1001,customers!$B$2:$B$1001,,0)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8">
        <f>INDEX(products!$A$1:$G$49,MATCH(orders!$D910,products!$A$1:$A$49,0),MATCH(orders!K$1,products!$A$1:$G$1,0))</f>
        <v>1</v>
      </c>
      <c r="L910" s="6">
        <f>INDEX(products!$A$1:$G$49,MATCH(orders!$D910,products!$A$1:$A$49,0),MATCH(orders!L$1,products!$A$1:$G$1,0))</f>
        <v>11.95</v>
      </c>
      <c r="M910" s="6">
        <f>L910*E910</f>
        <v>59.75</v>
      </c>
      <c r="N910" t="str" cm="1">
        <f t="array" ref="N910">_xlfn.IFS( I910= "Rob", "Robusta", I910="Exc","Excelsa",I910="Ara","Arabica",I910="Lib", "Liberica")</f>
        <v>Robusta</v>
      </c>
      <c r="O910" t="str" cm="1">
        <f t="array" ref="O910">_xlfn.IFS(J910="M", "Medium",J910="L","Light",J910="D","Dark")</f>
        <v>Light</v>
      </c>
    </row>
    <row r="911" spans="1:15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_xlfn.XLOOKUP(C911,customers!$A$2:$A$1001,customers!$B$2:$B$1001,,0)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8">
        <f>INDEX(products!$A$1:$G$49,MATCH(orders!$D911,products!$A$1:$A$49,0),MATCH(orders!K$1,products!$A$1:$G$1,0))</f>
        <v>0.2</v>
      </c>
      <c r="L911" s="6">
        <f>INDEX(products!$A$1:$G$49,MATCH(orders!$D911,products!$A$1:$A$49,0),MATCH(orders!L$1,products!$A$1:$G$1,0))</f>
        <v>3.5849999999999995</v>
      </c>
      <c r="M911" s="6">
        <f>L911*E911</f>
        <v>10.754999999999999</v>
      </c>
      <c r="N911" t="str" cm="1">
        <f t="array" ref="N911">_xlfn.IFS( I911= "Rob", "Robusta", I911="Exc","Excelsa",I911="Ara","Arabica",I911="Lib", "Liberica")</f>
        <v>Robusta</v>
      </c>
      <c r="O911" t="str" cm="1">
        <f t="array" ref="O911">_xlfn.IFS(J911="M", "Medium",J911="L","Light",J911="D","Dark")</f>
        <v>Light</v>
      </c>
    </row>
    <row r="912" spans="1:15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_xlfn.XLOOKUP(C912,customers!$A$2:$A$1001,customers!$B$2:$B$1001,,0)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8">
        <f>INDEX(products!$A$1:$G$49,MATCH(orders!$D912,products!$A$1:$A$49,0),MATCH(orders!K$1,products!$A$1:$G$1,0))</f>
        <v>2.5</v>
      </c>
      <c r="L912" s="6">
        <f>INDEX(products!$A$1:$G$49,MATCH(orders!$D912,products!$A$1:$A$49,0),MATCH(orders!L$1,products!$A$1:$G$1,0))</f>
        <v>22.884999999999998</v>
      </c>
      <c r="M912" s="6">
        <f>L912*E912</f>
        <v>91.539999999999992</v>
      </c>
      <c r="N912" t="str" cm="1">
        <f t="array" ref="N912">_xlfn.IFS( I912= "Rob", "Robusta", I912="Exc","Excelsa",I912="Ara","Arabica",I912="Lib", "Liberica")</f>
        <v>Arabica</v>
      </c>
      <c r="O912" t="str" cm="1">
        <f t="array" ref="O912">_xlfn.IFS(J912="M", "Medium",J912="L","Light",J912="D","Dark")</f>
        <v>Dark</v>
      </c>
    </row>
    <row r="913" spans="1:15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_xlfn.XLOOKUP(C913,customers!$A$2:$A$1001,customers!$B$2:$B$1001,,0)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8">
        <f>INDEX(products!$A$1:$G$49,MATCH(orders!$D913,products!$A$1:$A$49,0),MATCH(orders!K$1,products!$A$1:$G$1,0))</f>
        <v>1</v>
      </c>
      <c r="L913" s="6">
        <f>INDEX(products!$A$1:$G$49,MATCH(orders!$D913,products!$A$1:$A$49,0),MATCH(orders!L$1,products!$A$1:$G$1,0))</f>
        <v>11.25</v>
      </c>
      <c r="M913" s="6">
        <f>L913*E913</f>
        <v>45</v>
      </c>
      <c r="N913" t="str" cm="1">
        <f t="array" ref="N913">_xlfn.IFS( I913= "Rob", "Robusta", I913="Exc","Excelsa",I913="Ara","Arabica",I913="Lib", "Liberica")</f>
        <v>Arabica</v>
      </c>
      <c r="O913" t="str" cm="1">
        <f t="array" ref="O913">_xlfn.IFS(J913="M", "Medium",J913="L","Light",J913="D","Dark")</f>
        <v>Medium</v>
      </c>
    </row>
    <row r="914" spans="1:15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_xlfn.XLOOKUP(C914,customers!$A$2:$A$1001,customers!$B$2:$B$1001,,0)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8">
        <f>INDEX(products!$A$1:$G$49,MATCH(orders!$D914,products!$A$1:$A$49,0),MATCH(orders!K$1,products!$A$1:$G$1,0))</f>
        <v>2.5</v>
      </c>
      <c r="L914" s="6">
        <f>INDEX(products!$A$1:$G$49,MATCH(orders!$D914,products!$A$1:$A$49,0),MATCH(orders!L$1,products!$A$1:$G$1,0))</f>
        <v>22.884999999999998</v>
      </c>
      <c r="M914" s="6">
        <f>L914*E914</f>
        <v>137.31</v>
      </c>
      <c r="N914" t="str" cm="1">
        <f t="array" ref="N914">_xlfn.IFS( I914= "Rob", "Robusta", I914="Exc","Excelsa",I914="Ara","Arabica",I914="Lib", "Liberica")</f>
        <v>Robusta</v>
      </c>
      <c r="O914" t="str" cm="1">
        <f t="array" ref="O914">_xlfn.IFS(J914="M", "Medium",J914="L","Light",J914="D","Dark")</f>
        <v>Medium</v>
      </c>
    </row>
    <row r="915" spans="1:15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_xlfn.XLOOKUP(C915,customers!$A$2:$A$1001,customers!$B$2:$B$1001,,0)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8">
        <f>INDEX(products!$A$1:$G$49,MATCH(orders!$D915,products!$A$1:$A$49,0),MATCH(orders!K$1,products!$A$1:$G$1,0))</f>
        <v>0.5</v>
      </c>
      <c r="L915" s="6">
        <f>INDEX(products!$A$1:$G$49,MATCH(orders!$D915,products!$A$1:$A$49,0),MATCH(orders!L$1,products!$A$1:$G$1,0))</f>
        <v>6.75</v>
      </c>
      <c r="M915" s="6">
        <f>L915*E915</f>
        <v>6.75</v>
      </c>
      <c r="N915" t="str" cm="1">
        <f t="array" ref="N915">_xlfn.IFS( I915= "Rob", "Robusta", I915="Exc","Excelsa",I915="Ara","Arabica",I915="Lib", "Liberica")</f>
        <v>Arabica</v>
      </c>
      <c r="O915" t="str" cm="1">
        <f t="array" ref="O915">_xlfn.IFS(J915="M", "Medium",J915="L","Light",J915="D","Dark")</f>
        <v>Medium</v>
      </c>
    </row>
    <row r="916" spans="1:15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_xlfn.XLOOKUP(C916,customers!$A$2:$A$1001,customers!$B$2:$B$1001,,0)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8">
        <f>INDEX(products!$A$1:$G$49,MATCH(orders!$D916,products!$A$1:$A$49,0),MATCH(orders!K$1,products!$A$1:$G$1,0))</f>
        <v>1</v>
      </c>
      <c r="L916" s="6">
        <f>INDEX(products!$A$1:$G$49,MATCH(orders!$D916,products!$A$1:$A$49,0),MATCH(orders!L$1,products!$A$1:$G$1,0))</f>
        <v>11.25</v>
      </c>
      <c r="M916" s="6">
        <f>L916*E916</f>
        <v>45</v>
      </c>
      <c r="N916" t="str" cm="1">
        <f t="array" ref="N916">_xlfn.IFS( I916= "Rob", "Robusta", I916="Exc","Excelsa",I916="Ara","Arabica",I916="Lib", "Liberica")</f>
        <v>Arabica</v>
      </c>
      <c r="O916" t="str" cm="1">
        <f t="array" ref="O916">_xlfn.IFS(J916="M", "Medium",J916="L","Light",J916="D","Dark")</f>
        <v>Medium</v>
      </c>
    </row>
    <row r="917" spans="1:15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_xlfn.XLOOKUP(C917,customers!$A$2:$A$1001,customers!$B$2:$B$1001,,0)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8">
        <f>INDEX(products!$A$1:$G$49,MATCH(orders!$D917,products!$A$1:$A$49,0),MATCH(orders!K$1,products!$A$1:$G$1,0))</f>
        <v>2.5</v>
      </c>
      <c r="L917" s="6">
        <f>INDEX(products!$A$1:$G$49,MATCH(orders!$D917,products!$A$1:$A$49,0),MATCH(orders!L$1,products!$A$1:$G$1,0))</f>
        <v>27.945</v>
      </c>
      <c r="M917" s="6">
        <f>L917*E917</f>
        <v>83.835000000000008</v>
      </c>
      <c r="N917" t="str" cm="1">
        <f t="array" ref="N917">_xlfn.IFS( I917= "Rob", "Robusta", I917="Exc","Excelsa",I917="Ara","Arabica",I917="Lib", "Liberica")</f>
        <v>Excelsa</v>
      </c>
      <c r="O917" t="str" cm="1">
        <f t="array" ref="O917">_xlfn.IFS(J917="M", "Medium",J917="L","Light",J917="D","Dark")</f>
        <v>Dark</v>
      </c>
    </row>
    <row r="918" spans="1:15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_xlfn.XLOOKUP(C918,customers!$A$2:$A$1001,customers!$B$2:$B$1001,,0)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8">
        <f>INDEX(products!$A$1:$G$49,MATCH(orders!$D918,products!$A$1:$A$49,0),MATCH(orders!K$1,products!$A$1:$G$1,0))</f>
        <v>0.2</v>
      </c>
      <c r="L918" s="6">
        <f>INDEX(products!$A$1:$G$49,MATCH(orders!$D918,products!$A$1:$A$49,0),MATCH(orders!L$1,products!$A$1:$G$1,0))</f>
        <v>3.645</v>
      </c>
      <c r="M918" s="6">
        <f>L918*E918</f>
        <v>3.645</v>
      </c>
      <c r="N918" t="str" cm="1">
        <f t="array" ref="N918">_xlfn.IFS( I918= "Rob", "Robusta", I918="Exc","Excelsa",I918="Ara","Arabica",I918="Lib", "Liberica")</f>
        <v>Excelsa</v>
      </c>
      <c r="O918" t="str" cm="1">
        <f t="array" ref="O918">_xlfn.IFS(J918="M", "Medium",J918="L","Light",J918="D","Dark")</f>
        <v>Dark</v>
      </c>
    </row>
    <row r="919" spans="1:15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_xlfn.XLOOKUP(C919,customers!$A$2:$A$1001,customers!$B$2:$B$1001,,0)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8">
        <f>INDEX(products!$A$1:$G$49,MATCH(orders!$D919,products!$A$1:$A$49,0),MATCH(orders!K$1,products!$A$1:$G$1,0))</f>
        <v>0.5</v>
      </c>
      <c r="L919" s="6">
        <f>INDEX(products!$A$1:$G$49,MATCH(orders!$D919,products!$A$1:$A$49,0),MATCH(orders!L$1,products!$A$1:$G$1,0))</f>
        <v>6.75</v>
      </c>
      <c r="M919" s="6">
        <f>L919*E919</f>
        <v>6.75</v>
      </c>
      <c r="N919" t="str" cm="1">
        <f t="array" ref="N919">_xlfn.IFS( I919= "Rob", "Robusta", I919="Exc","Excelsa",I919="Ara","Arabica",I919="Lib", "Liberica")</f>
        <v>Arabica</v>
      </c>
      <c r="O919" t="str" cm="1">
        <f t="array" ref="O919">_xlfn.IFS(J919="M", "Medium",J919="L","Light",J919="D","Dark")</f>
        <v>Medium</v>
      </c>
    </row>
    <row r="920" spans="1:15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_xlfn.XLOOKUP(C920,customers!$A$2:$A$1001,customers!$B$2:$B$1001,,0)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8">
        <f>INDEX(products!$A$1:$G$49,MATCH(orders!$D920,products!$A$1:$A$49,0),MATCH(orders!K$1,products!$A$1:$G$1,0))</f>
        <v>0.5</v>
      </c>
      <c r="L920" s="6">
        <f>INDEX(products!$A$1:$G$49,MATCH(orders!$D920,products!$A$1:$A$49,0),MATCH(orders!L$1,products!$A$1:$G$1,0))</f>
        <v>7.29</v>
      </c>
      <c r="M920" s="6">
        <f>L920*E920</f>
        <v>21.87</v>
      </c>
      <c r="N920" t="str" cm="1">
        <f t="array" ref="N920">_xlfn.IFS( I920= "Rob", "Robusta", I920="Exc","Excelsa",I920="Ara","Arabica",I920="Lib", "Liberica")</f>
        <v>Excelsa</v>
      </c>
      <c r="O920" t="str" cm="1">
        <f t="array" ref="O920">_xlfn.IFS(J920="M", "Medium",J920="L","Light",J920="D","Dark")</f>
        <v>Dark</v>
      </c>
    </row>
    <row r="921" spans="1:15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_xlfn.XLOOKUP(C921,customers!$A$2:$A$1001,customers!$B$2:$B$1001,,0)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8">
        <f>INDEX(products!$A$1:$G$49,MATCH(orders!$D921,products!$A$1:$A$49,0),MATCH(orders!K$1,products!$A$1:$G$1,0))</f>
        <v>0.2</v>
      </c>
      <c r="L921" s="6">
        <f>INDEX(products!$A$1:$G$49,MATCH(orders!$D921,products!$A$1:$A$49,0),MATCH(orders!L$1,products!$A$1:$G$1,0))</f>
        <v>2.6849999999999996</v>
      </c>
      <c r="M921" s="6">
        <f>L921*E921</f>
        <v>13.424999999999997</v>
      </c>
      <c r="N921" t="str" cm="1">
        <f t="array" ref="N921">_xlfn.IFS( I921= "Rob", "Robusta", I921="Exc","Excelsa",I921="Ara","Arabica",I921="Lib", "Liberica")</f>
        <v>Robusta</v>
      </c>
      <c r="O921" t="str" cm="1">
        <f t="array" ref="O921">_xlfn.IFS(J921="M", "Medium",J921="L","Light",J921="D","Dark")</f>
        <v>Dark</v>
      </c>
    </row>
    <row r="922" spans="1:15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_xlfn.XLOOKUP(C922,customers!$A$2:$A$1001,customers!$B$2:$B$1001,,0)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8">
        <f>INDEX(products!$A$1:$G$49,MATCH(orders!$D922,products!$A$1:$A$49,0),MATCH(orders!K$1,products!$A$1:$G$1,0))</f>
        <v>2.5</v>
      </c>
      <c r="L922" s="6">
        <f>INDEX(products!$A$1:$G$49,MATCH(orders!$D922,products!$A$1:$A$49,0),MATCH(orders!L$1,products!$A$1:$G$1,0))</f>
        <v>20.584999999999997</v>
      </c>
      <c r="M922" s="6">
        <f>L922*E922</f>
        <v>123.50999999999999</v>
      </c>
      <c r="N922" t="str" cm="1">
        <f t="array" ref="N922">_xlfn.IFS( I922= "Rob", "Robusta", I922="Exc","Excelsa",I922="Ara","Arabica",I922="Lib", "Liberica")</f>
        <v>Robusta</v>
      </c>
      <c r="O922" t="str" cm="1">
        <f t="array" ref="O922">_xlfn.IFS(J922="M", "Medium",J922="L","Light",J922="D","Dark")</f>
        <v>Dark</v>
      </c>
    </row>
    <row r="923" spans="1:15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_xlfn.XLOOKUP(C923,customers!$A$2:$A$1001,customers!$B$2:$B$1001,,0)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8">
        <f>INDEX(products!$A$1:$G$49,MATCH(orders!$D923,products!$A$1:$A$49,0),MATCH(orders!K$1,products!$A$1:$G$1,0))</f>
        <v>0.2</v>
      </c>
      <c r="L923" s="6">
        <f>INDEX(products!$A$1:$G$49,MATCH(orders!$D923,products!$A$1:$A$49,0),MATCH(orders!L$1,products!$A$1:$G$1,0))</f>
        <v>3.8849999999999998</v>
      </c>
      <c r="M923" s="6">
        <f>L923*E923</f>
        <v>7.77</v>
      </c>
      <c r="N923" t="str" cm="1">
        <f t="array" ref="N923">_xlfn.IFS( I923= "Rob", "Robusta", I923="Exc","Excelsa",I923="Ara","Arabica",I923="Lib", "Liberica")</f>
        <v>Liberica</v>
      </c>
      <c r="O923" t="str" cm="1">
        <f t="array" ref="O923">_xlfn.IFS(J923="M", "Medium",J923="L","Light",J923="D","Dark")</f>
        <v>Dark</v>
      </c>
    </row>
    <row r="924" spans="1:15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_xlfn.XLOOKUP(C924,customers!$A$2:$A$1001,customers!$B$2:$B$1001,,0)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8">
        <f>INDEX(products!$A$1:$G$49,MATCH(orders!$D924,products!$A$1:$A$49,0),MATCH(orders!K$1,products!$A$1:$G$1,0))</f>
        <v>1</v>
      </c>
      <c r="L924" s="6">
        <f>INDEX(products!$A$1:$G$49,MATCH(orders!$D924,products!$A$1:$A$49,0),MATCH(orders!L$1,products!$A$1:$G$1,0))</f>
        <v>11.25</v>
      </c>
      <c r="M924" s="6">
        <f>L924*E924</f>
        <v>67.5</v>
      </c>
      <c r="N924" t="str" cm="1">
        <f t="array" ref="N924">_xlfn.IFS( I924= "Rob", "Robusta", I924="Exc","Excelsa",I924="Ara","Arabica",I924="Lib", "Liberica")</f>
        <v>Arabica</v>
      </c>
      <c r="O924" t="str" cm="1">
        <f t="array" ref="O924">_xlfn.IFS(J924="M", "Medium",J924="L","Light",J924="D","Dark")</f>
        <v>Medium</v>
      </c>
    </row>
    <row r="925" spans="1:15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_xlfn.XLOOKUP(C925,customers!$A$2:$A$1001,customers!$B$2:$B$1001,,0)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8">
        <f>INDEX(products!$A$1:$G$49,MATCH(orders!$D925,products!$A$1:$A$49,0),MATCH(orders!K$1,products!$A$1:$G$1,0))</f>
        <v>2.5</v>
      </c>
      <c r="L925" s="6">
        <f>INDEX(products!$A$1:$G$49,MATCH(orders!$D925,products!$A$1:$A$49,0),MATCH(orders!L$1,products!$A$1:$G$1,0))</f>
        <v>27.945</v>
      </c>
      <c r="M925" s="6">
        <f>L925*E925</f>
        <v>27.945</v>
      </c>
      <c r="N925" t="str" cm="1">
        <f t="array" ref="N925">_xlfn.IFS( I925= "Rob", "Robusta", I925="Exc","Excelsa",I925="Ara","Arabica",I925="Lib", "Liberica")</f>
        <v>Excelsa</v>
      </c>
      <c r="O925" t="str" cm="1">
        <f t="array" ref="O925">_xlfn.IFS(J925="M", "Medium",J925="L","Light",J925="D","Dark")</f>
        <v>Dark</v>
      </c>
    </row>
    <row r="926" spans="1:15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_xlfn.XLOOKUP(C926,customers!$A$2:$A$1001,customers!$B$2:$B$1001,,0)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8">
        <f>INDEX(products!$A$1:$G$49,MATCH(orders!$D926,products!$A$1:$A$49,0),MATCH(orders!K$1,products!$A$1:$G$1,0))</f>
        <v>2.5</v>
      </c>
      <c r="L926" s="6">
        <f>INDEX(products!$A$1:$G$49,MATCH(orders!$D926,products!$A$1:$A$49,0),MATCH(orders!L$1,products!$A$1:$G$1,0))</f>
        <v>29.784999999999997</v>
      </c>
      <c r="M926" s="6">
        <f>L926*E926</f>
        <v>89.35499999999999</v>
      </c>
      <c r="N926" t="str" cm="1">
        <f t="array" ref="N926">_xlfn.IFS( I926= "Rob", "Robusta", I926="Exc","Excelsa",I926="Ara","Arabica",I926="Lib", "Liberica")</f>
        <v>Arabica</v>
      </c>
      <c r="O926" t="str" cm="1">
        <f t="array" ref="O926">_xlfn.IFS(J926="M", "Medium",J926="L","Light",J926="D","Dark")</f>
        <v>Light</v>
      </c>
    </row>
    <row r="927" spans="1:15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_xlfn.XLOOKUP(C927,customers!$A$2:$A$1001,customers!$B$2:$B$1001,,0)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8">
        <f>INDEX(products!$A$1:$G$49,MATCH(orders!$D927,products!$A$1:$A$49,0),MATCH(orders!K$1,products!$A$1:$G$1,0))</f>
        <v>0.5</v>
      </c>
      <c r="L927" s="6">
        <f>INDEX(products!$A$1:$G$49,MATCH(orders!$D927,products!$A$1:$A$49,0),MATCH(orders!L$1,products!$A$1:$G$1,0))</f>
        <v>6.75</v>
      </c>
      <c r="M927" s="6">
        <f>L927*E927</f>
        <v>20.25</v>
      </c>
      <c r="N927" t="str" cm="1">
        <f t="array" ref="N927">_xlfn.IFS( I927= "Rob", "Robusta", I927="Exc","Excelsa",I927="Ara","Arabica",I927="Lib", "Liberica")</f>
        <v>Arabica</v>
      </c>
      <c r="O927" t="str" cm="1">
        <f t="array" ref="O927">_xlfn.IFS(J927="M", "Medium",J927="L","Light",J927="D","Dark")</f>
        <v>Medium</v>
      </c>
    </row>
    <row r="928" spans="1:15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_xlfn.XLOOKUP(C928,customers!$A$2:$A$1001,customers!$B$2:$B$1001,,0)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8">
        <f>INDEX(products!$A$1:$G$49,MATCH(orders!$D928,products!$A$1:$A$49,0),MATCH(orders!K$1,products!$A$1:$G$1,0))</f>
        <v>0.5</v>
      </c>
      <c r="L928" s="6">
        <f>INDEX(products!$A$1:$G$49,MATCH(orders!$D928,products!$A$1:$A$49,0),MATCH(orders!L$1,products!$A$1:$G$1,0))</f>
        <v>6.75</v>
      </c>
      <c r="M928" s="6">
        <f>L928*E928</f>
        <v>33.75</v>
      </c>
      <c r="N928" t="str" cm="1">
        <f t="array" ref="N928">_xlfn.IFS( I928= "Rob", "Robusta", I928="Exc","Excelsa",I928="Ara","Arabica",I928="Lib", "Liberica")</f>
        <v>Arabica</v>
      </c>
      <c r="O928" t="str" cm="1">
        <f t="array" ref="O928">_xlfn.IFS(J928="M", "Medium",J928="L","Light",J928="D","Dark")</f>
        <v>Medium</v>
      </c>
    </row>
    <row r="929" spans="1:15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_xlfn.XLOOKUP(C929,customers!$A$2:$A$1001,customers!$B$2:$B$1001,,0)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8">
        <f>INDEX(products!$A$1:$G$49,MATCH(orders!$D929,products!$A$1:$A$49,0),MATCH(orders!K$1,products!$A$1:$G$1,0))</f>
        <v>2.5</v>
      </c>
      <c r="L929" s="6">
        <f>INDEX(products!$A$1:$G$49,MATCH(orders!$D929,products!$A$1:$A$49,0),MATCH(orders!L$1,products!$A$1:$G$1,0))</f>
        <v>27.945</v>
      </c>
      <c r="M929" s="6">
        <f>L929*E929</f>
        <v>111.78</v>
      </c>
      <c r="N929" t="str" cm="1">
        <f t="array" ref="N929">_xlfn.IFS( I929= "Rob", "Robusta", I929="Exc","Excelsa",I929="Ara","Arabica",I929="Lib", "Liberica")</f>
        <v>Excelsa</v>
      </c>
      <c r="O929" t="str" cm="1">
        <f t="array" ref="O929">_xlfn.IFS(J929="M", "Medium",J929="L","Light",J929="D","Dark")</f>
        <v>Dark</v>
      </c>
    </row>
    <row r="930" spans="1:15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_xlfn.XLOOKUP(C930,customers!$A$2:$A$1001,customers!$B$2:$B$1001,,0)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8">
        <f>INDEX(products!$A$1:$G$49,MATCH(orders!$D930,products!$A$1:$A$49,0),MATCH(orders!K$1,products!$A$1:$G$1,0))</f>
        <v>2.5</v>
      </c>
      <c r="L930" s="6">
        <f>INDEX(products!$A$1:$G$49,MATCH(orders!$D930,products!$A$1:$A$49,0),MATCH(orders!L$1,products!$A$1:$G$1,0))</f>
        <v>31.624999999999996</v>
      </c>
      <c r="M930" s="6">
        <f>L930*E930</f>
        <v>63.249999999999993</v>
      </c>
      <c r="N930" t="str" cm="1">
        <f t="array" ref="N930">_xlfn.IFS( I930= "Rob", "Robusta", I930="Exc","Excelsa",I930="Ara","Arabica",I930="Lib", "Liberica")</f>
        <v>Excelsa</v>
      </c>
      <c r="O930" t="str" cm="1">
        <f t="array" ref="O930">_xlfn.IFS(J930="M", "Medium",J930="L","Light",J930="D","Dark")</f>
        <v>Medium</v>
      </c>
    </row>
    <row r="931" spans="1:15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_xlfn.XLOOKUP(C931,customers!$A$2:$A$1001,customers!$B$2:$B$1001,,0)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8">
        <f>INDEX(products!$A$1:$G$49,MATCH(orders!$D931,products!$A$1:$A$49,0),MATCH(orders!K$1,products!$A$1:$G$1,0))</f>
        <v>0.2</v>
      </c>
      <c r="L931" s="6">
        <f>INDEX(products!$A$1:$G$49,MATCH(orders!$D931,products!$A$1:$A$49,0),MATCH(orders!L$1,products!$A$1:$G$1,0))</f>
        <v>4.4550000000000001</v>
      </c>
      <c r="M931" s="6">
        <f>L931*E931</f>
        <v>8.91</v>
      </c>
      <c r="N931" t="str" cm="1">
        <f t="array" ref="N931">_xlfn.IFS( I931= "Rob", "Robusta", I931="Exc","Excelsa",I931="Ara","Arabica",I931="Lib", "Liberica")</f>
        <v>Excelsa</v>
      </c>
      <c r="O931" t="str" cm="1">
        <f t="array" ref="O931">_xlfn.IFS(J931="M", "Medium",J931="L","Light",J931="D","Dark")</f>
        <v>Light</v>
      </c>
    </row>
    <row r="932" spans="1:15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_xlfn.XLOOKUP(C932,customers!$A$2:$A$1001,customers!$B$2:$B$1001,,0)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8">
        <f>INDEX(products!$A$1:$G$49,MATCH(orders!$D932,products!$A$1:$A$49,0),MATCH(orders!K$1,products!$A$1:$G$1,0))</f>
        <v>1</v>
      </c>
      <c r="L932" s="6">
        <f>INDEX(products!$A$1:$G$49,MATCH(orders!$D932,products!$A$1:$A$49,0),MATCH(orders!L$1,products!$A$1:$G$1,0))</f>
        <v>12.15</v>
      </c>
      <c r="M932" s="6">
        <f>L932*E932</f>
        <v>12.15</v>
      </c>
      <c r="N932" t="str" cm="1">
        <f t="array" ref="N932">_xlfn.IFS( I932= "Rob", "Robusta", I932="Exc","Excelsa",I932="Ara","Arabica",I932="Lib", "Liberica")</f>
        <v>Excelsa</v>
      </c>
      <c r="O932" t="str" cm="1">
        <f t="array" ref="O932">_xlfn.IFS(J932="M", "Medium",J932="L","Light",J932="D","Dark")</f>
        <v>Dark</v>
      </c>
    </row>
    <row r="933" spans="1:15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_xlfn.XLOOKUP(C933,customers!$A$2:$A$1001,customers!$B$2:$B$1001,,0)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8">
        <f>INDEX(products!$A$1:$G$49,MATCH(orders!$D933,products!$A$1:$A$49,0),MATCH(orders!K$1,products!$A$1:$G$1,0))</f>
        <v>0.5</v>
      </c>
      <c r="L933" s="6">
        <f>INDEX(products!$A$1:$G$49,MATCH(orders!$D933,products!$A$1:$A$49,0),MATCH(orders!L$1,products!$A$1:$G$1,0))</f>
        <v>5.97</v>
      </c>
      <c r="M933" s="6">
        <f>L933*E933</f>
        <v>23.88</v>
      </c>
      <c r="N933" t="str" cm="1">
        <f t="array" ref="N933">_xlfn.IFS( I933= "Rob", "Robusta", I933="Exc","Excelsa",I933="Ara","Arabica",I933="Lib", "Liberica")</f>
        <v>Arabica</v>
      </c>
      <c r="O933" t="str" cm="1">
        <f t="array" ref="O933">_xlfn.IFS(J933="M", "Medium",J933="L","Light",J933="D","Dark")</f>
        <v>Dark</v>
      </c>
    </row>
    <row r="934" spans="1:15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_xlfn.XLOOKUP(C934,customers!$A$2:$A$1001,customers!$B$2:$B$1001,,0)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8">
        <f>INDEX(products!$A$1:$G$49,MATCH(orders!$D934,products!$A$1:$A$49,0),MATCH(orders!K$1,products!$A$1:$G$1,0))</f>
        <v>1</v>
      </c>
      <c r="L934" s="6">
        <f>INDEX(products!$A$1:$G$49,MATCH(orders!$D934,products!$A$1:$A$49,0),MATCH(orders!L$1,products!$A$1:$G$1,0))</f>
        <v>13.75</v>
      </c>
      <c r="M934" s="6">
        <f>L934*E934</f>
        <v>55</v>
      </c>
      <c r="N934" t="str" cm="1">
        <f t="array" ref="N934">_xlfn.IFS( I934= "Rob", "Robusta", I934="Exc","Excelsa",I934="Ara","Arabica",I934="Lib", "Liberica")</f>
        <v>Excelsa</v>
      </c>
      <c r="O934" t="str" cm="1">
        <f t="array" ref="O934">_xlfn.IFS(J934="M", "Medium",J934="L","Light",J934="D","Dark")</f>
        <v>Medium</v>
      </c>
    </row>
    <row r="935" spans="1:15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_xlfn.XLOOKUP(C935,customers!$A$2:$A$1001,customers!$B$2:$B$1001,,0)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8">
        <f>INDEX(products!$A$1:$G$49,MATCH(orders!$D935,products!$A$1:$A$49,0),MATCH(orders!K$1,products!$A$1:$G$1,0))</f>
        <v>1</v>
      </c>
      <c r="L935" s="6">
        <f>INDEX(products!$A$1:$G$49,MATCH(orders!$D935,products!$A$1:$A$49,0),MATCH(orders!L$1,products!$A$1:$G$1,0))</f>
        <v>8.9499999999999993</v>
      </c>
      <c r="M935" s="6">
        <f>L935*E935</f>
        <v>26.849999999999998</v>
      </c>
      <c r="N935" t="str" cm="1">
        <f t="array" ref="N935">_xlfn.IFS( I935= "Rob", "Robusta", I935="Exc","Excelsa",I935="Ara","Arabica",I935="Lib", "Liberica")</f>
        <v>Robusta</v>
      </c>
      <c r="O935" t="str" cm="1">
        <f t="array" ref="O935">_xlfn.IFS(J935="M", "Medium",J935="L","Light",J935="D","Dark")</f>
        <v>Dark</v>
      </c>
    </row>
    <row r="936" spans="1:15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_xlfn.XLOOKUP(C936,customers!$A$2:$A$1001,customers!$B$2:$B$1001,,0)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8">
        <f>INDEX(products!$A$1:$G$49,MATCH(orders!$D936,products!$A$1:$A$49,0),MATCH(orders!K$1,products!$A$1:$G$1,0))</f>
        <v>2.5</v>
      </c>
      <c r="L936" s="6">
        <f>INDEX(products!$A$1:$G$49,MATCH(orders!$D936,products!$A$1:$A$49,0),MATCH(orders!L$1,products!$A$1:$G$1,0))</f>
        <v>22.884999999999998</v>
      </c>
      <c r="M936" s="6">
        <f>L936*E936</f>
        <v>114.42499999999998</v>
      </c>
      <c r="N936" t="str" cm="1">
        <f t="array" ref="N936">_xlfn.IFS( I936= "Rob", "Robusta", I936="Exc","Excelsa",I936="Ara","Arabica",I936="Lib", "Liberica")</f>
        <v>Robusta</v>
      </c>
      <c r="O936" t="str" cm="1">
        <f t="array" ref="O936">_xlfn.IFS(J936="M", "Medium",J936="L","Light",J936="D","Dark")</f>
        <v>Medium</v>
      </c>
    </row>
    <row r="937" spans="1:15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_xlfn.XLOOKUP(C937,customers!$A$2:$A$1001,customers!$B$2:$B$1001,,0)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8">
        <f>INDEX(products!$A$1:$G$49,MATCH(orders!$D937,products!$A$1:$A$49,0),MATCH(orders!K$1,products!$A$1:$G$1,0))</f>
        <v>2.5</v>
      </c>
      <c r="L937" s="6">
        <f>INDEX(products!$A$1:$G$49,MATCH(orders!$D937,products!$A$1:$A$49,0),MATCH(orders!L$1,products!$A$1:$G$1,0))</f>
        <v>25.874999999999996</v>
      </c>
      <c r="M937" s="6">
        <f>L937*E937</f>
        <v>155.24999999999997</v>
      </c>
      <c r="N937" t="str" cm="1">
        <f t="array" ref="N937">_xlfn.IFS( I937= "Rob", "Robusta", I937="Exc","Excelsa",I937="Ara","Arabica",I937="Lib", "Liberica")</f>
        <v>Arabica</v>
      </c>
      <c r="O937" t="str" cm="1">
        <f t="array" ref="O937">_xlfn.IFS(J937="M", "Medium",J937="L","Light",J937="D","Dark")</f>
        <v>Medium</v>
      </c>
    </row>
    <row r="938" spans="1:15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_xlfn.XLOOKUP(C938,customers!$A$2:$A$1001,customers!$B$2:$B$1001,,0)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8">
        <f>INDEX(products!$A$1:$G$49,MATCH(orders!$D938,products!$A$1:$A$49,0),MATCH(orders!K$1,products!$A$1:$G$1,0))</f>
        <v>0.5</v>
      </c>
      <c r="L938" s="6">
        <f>INDEX(products!$A$1:$G$49,MATCH(orders!$D938,products!$A$1:$A$49,0),MATCH(orders!L$1,products!$A$1:$G$1,0))</f>
        <v>7.77</v>
      </c>
      <c r="M938" s="6">
        <f>L938*E938</f>
        <v>23.31</v>
      </c>
      <c r="N938" t="str" cm="1">
        <f t="array" ref="N938">_xlfn.IFS( I938= "Rob", "Robusta", I938="Exc","Excelsa",I938="Ara","Arabica",I938="Lib", "Liberica")</f>
        <v>Liberica</v>
      </c>
      <c r="O938" t="str" cm="1">
        <f t="array" ref="O938">_xlfn.IFS(J938="M", "Medium",J938="L","Light",J938="D","Dark")</f>
        <v>Dark</v>
      </c>
    </row>
    <row r="939" spans="1:15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_xlfn.XLOOKUP(C939,customers!$A$2:$A$1001,customers!$B$2:$B$1001,,0)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8">
        <f>INDEX(products!$A$1:$G$49,MATCH(orders!$D939,products!$A$1:$A$49,0),MATCH(orders!K$1,products!$A$1:$G$1,0))</f>
        <v>2.5</v>
      </c>
      <c r="L939" s="6">
        <f>INDEX(products!$A$1:$G$49,MATCH(orders!$D939,products!$A$1:$A$49,0),MATCH(orders!L$1,products!$A$1:$G$1,0))</f>
        <v>22.884999999999998</v>
      </c>
      <c r="M939" s="6">
        <f>L939*E939</f>
        <v>91.539999999999992</v>
      </c>
      <c r="N939" t="str" cm="1">
        <f t="array" ref="N939">_xlfn.IFS( I939= "Rob", "Robusta", I939="Exc","Excelsa",I939="Ara","Arabica",I939="Lib", "Liberica")</f>
        <v>Robusta</v>
      </c>
      <c r="O939" t="str" cm="1">
        <f t="array" ref="O939">_xlfn.IFS(J939="M", "Medium",J939="L","Light",J939="D","Dark")</f>
        <v>Medium</v>
      </c>
    </row>
    <row r="940" spans="1:15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_xlfn.XLOOKUP(C940,customers!$A$2:$A$1001,customers!$B$2:$B$1001,,0)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8">
        <f>INDEX(products!$A$1:$G$49,MATCH(orders!$D940,products!$A$1:$A$49,0),MATCH(orders!K$1,products!$A$1:$G$1,0))</f>
        <v>1</v>
      </c>
      <c r="L940" s="6">
        <f>INDEX(products!$A$1:$G$49,MATCH(orders!$D940,products!$A$1:$A$49,0),MATCH(orders!L$1,products!$A$1:$G$1,0))</f>
        <v>14.85</v>
      </c>
      <c r="M940" s="6">
        <f>L940*E940</f>
        <v>74.25</v>
      </c>
      <c r="N940" t="str" cm="1">
        <f t="array" ref="N940">_xlfn.IFS( I940= "Rob", "Robusta", I940="Exc","Excelsa",I940="Ara","Arabica",I940="Lib", "Liberica")</f>
        <v>Excelsa</v>
      </c>
      <c r="O940" t="str" cm="1">
        <f t="array" ref="O940">_xlfn.IFS(J940="M", "Medium",J940="L","Light",J940="D","Dark")</f>
        <v>Light</v>
      </c>
    </row>
    <row r="941" spans="1:15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_xlfn.XLOOKUP(C941,customers!$A$2:$A$1001,customers!$B$2:$B$1001,,0)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8">
        <f>INDEX(products!$A$1:$G$49,MATCH(orders!$D941,products!$A$1:$A$49,0),MATCH(orders!K$1,products!$A$1:$G$1,0))</f>
        <v>0.2</v>
      </c>
      <c r="L941" s="6">
        <f>INDEX(products!$A$1:$G$49,MATCH(orders!$D941,products!$A$1:$A$49,0),MATCH(orders!L$1,products!$A$1:$G$1,0))</f>
        <v>4.7549999999999999</v>
      </c>
      <c r="M941" s="6">
        <f>L941*E941</f>
        <v>28.53</v>
      </c>
      <c r="N941" t="str" cm="1">
        <f t="array" ref="N941">_xlfn.IFS( I941= "Rob", "Robusta", I941="Exc","Excelsa",I941="Ara","Arabica",I941="Lib", "Liberica")</f>
        <v>Liberica</v>
      </c>
      <c r="O941" t="str" cm="1">
        <f t="array" ref="O941">_xlfn.IFS(J941="M", "Medium",J941="L","Light",J941="D","Dark")</f>
        <v>Light</v>
      </c>
    </row>
    <row r="942" spans="1:15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_xlfn.XLOOKUP(C942,customers!$A$2:$A$1001,customers!$B$2:$B$1001,,0)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8">
        <f>INDEX(products!$A$1:$G$49,MATCH(orders!$D942,products!$A$1:$A$49,0),MATCH(orders!K$1,products!$A$1:$G$1,0))</f>
        <v>0.5</v>
      </c>
      <c r="L942" s="6">
        <f>INDEX(products!$A$1:$G$49,MATCH(orders!$D942,products!$A$1:$A$49,0),MATCH(orders!L$1,products!$A$1:$G$1,0))</f>
        <v>7.169999999999999</v>
      </c>
      <c r="M942" s="6">
        <f>L942*E942</f>
        <v>14.339999999999998</v>
      </c>
      <c r="N942" t="str" cm="1">
        <f t="array" ref="N942">_xlfn.IFS( I942= "Rob", "Robusta", I942="Exc","Excelsa",I942="Ara","Arabica",I942="Lib", "Liberica")</f>
        <v>Robusta</v>
      </c>
      <c r="O942" t="str" cm="1">
        <f t="array" ref="O942">_xlfn.IFS(J942="M", "Medium",J942="L","Light",J942="D","Dark")</f>
        <v>Light</v>
      </c>
    </row>
    <row r="943" spans="1:15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_xlfn.XLOOKUP(C943,customers!$A$2:$A$1001,customers!$B$2:$B$1001,,0)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8">
        <f>INDEX(products!$A$1:$G$49,MATCH(orders!$D943,products!$A$1:$A$49,0),MATCH(orders!K$1,products!$A$1:$G$1,0))</f>
        <v>0.5</v>
      </c>
      <c r="L943" s="6">
        <f>INDEX(products!$A$1:$G$49,MATCH(orders!$D943,products!$A$1:$A$49,0),MATCH(orders!L$1,products!$A$1:$G$1,0))</f>
        <v>7.77</v>
      </c>
      <c r="M943" s="6">
        <f>L943*E943</f>
        <v>15.54</v>
      </c>
      <c r="N943" t="str" cm="1">
        <f t="array" ref="N943">_xlfn.IFS( I943= "Rob", "Robusta", I943="Exc","Excelsa",I943="Ara","Arabica",I943="Lib", "Liberica")</f>
        <v>Arabica</v>
      </c>
      <c r="O943" t="str" cm="1">
        <f t="array" ref="O943">_xlfn.IFS(J943="M", "Medium",J943="L","Light",J943="D","Dark")</f>
        <v>Light</v>
      </c>
    </row>
    <row r="944" spans="1:15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_xlfn.XLOOKUP(C944,customers!$A$2:$A$1001,customers!$B$2:$B$1001,,0)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8">
        <f>INDEX(products!$A$1:$G$49,MATCH(orders!$D944,products!$A$1:$A$49,0),MATCH(orders!K$1,products!$A$1:$G$1,0))</f>
        <v>1</v>
      </c>
      <c r="L944" s="6">
        <f>INDEX(products!$A$1:$G$49,MATCH(orders!$D944,products!$A$1:$A$49,0),MATCH(orders!L$1,products!$A$1:$G$1,0))</f>
        <v>11.95</v>
      </c>
      <c r="M944" s="6">
        <f>L944*E944</f>
        <v>35.849999999999994</v>
      </c>
      <c r="N944" t="str" cm="1">
        <f t="array" ref="N944">_xlfn.IFS( I944= "Rob", "Robusta", I944="Exc","Excelsa",I944="Ara","Arabica",I944="Lib", "Liberica")</f>
        <v>Robusta</v>
      </c>
      <c r="O944" t="str" cm="1">
        <f t="array" ref="O944">_xlfn.IFS(J944="M", "Medium",J944="L","Light",J944="D","Dark")</f>
        <v>Light</v>
      </c>
    </row>
    <row r="945" spans="1:15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_xlfn.XLOOKUP(C945,customers!$A$2:$A$1001,customers!$B$2:$B$1001,,0)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8">
        <f>INDEX(products!$A$1:$G$49,MATCH(orders!$D945,products!$A$1:$A$49,0),MATCH(orders!K$1,products!$A$1:$G$1,0))</f>
        <v>0.5</v>
      </c>
      <c r="L945" s="6">
        <f>INDEX(products!$A$1:$G$49,MATCH(orders!$D945,products!$A$1:$A$49,0),MATCH(orders!L$1,products!$A$1:$G$1,0))</f>
        <v>7.77</v>
      </c>
      <c r="M945" s="6">
        <f>L945*E945</f>
        <v>46.62</v>
      </c>
      <c r="N945" t="str" cm="1">
        <f t="array" ref="N945">_xlfn.IFS( I945= "Rob", "Robusta", I945="Exc","Excelsa",I945="Ara","Arabica",I945="Lib", "Liberica")</f>
        <v>Arabica</v>
      </c>
      <c r="O945" t="str" cm="1">
        <f t="array" ref="O945">_xlfn.IFS(J945="M", "Medium",J945="L","Light",J945="D","Dark")</f>
        <v>Light</v>
      </c>
    </row>
    <row r="946" spans="1:15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_xlfn.XLOOKUP(C946,customers!$A$2:$A$1001,customers!$B$2:$B$1001,,0)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8">
        <f>INDEX(products!$A$1:$G$49,MATCH(orders!$D946,products!$A$1:$A$49,0),MATCH(orders!K$1,products!$A$1:$G$1,0))</f>
        <v>0.5</v>
      </c>
      <c r="L946" s="6">
        <f>INDEX(products!$A$1:$G$49,MATCH(orders!$D946,products!$A$1:$A$49,0),MATCH(orders!L$1,products!$A$1:$G$1,0))</f>
        <v>7.169999999999999</v>
      </c>
      <c r="M946" s="6">
        <f>L946*E946</f>
        <v>35.849999999999994</v>
      </c>
      <c r="N946" t="str" cm="1">
        <f t="array" ref="N946">_xlfn.IFS( I946= "Rob", "Robusta", I946="Exc","Excelsa",I946="Ara","Arabica",I946="Lib", "Liberica")</f>
        <v>Robusta</v>
      </c>
      <c r="O946" t="str" cm="1">
        <f t="array" ref="O946">_xlfn.IFS(J946="M", "Medium",J946="L","Light",J946="D","Dark")</f>
        <v>Light</v>
      </c>
    </row>
    <row r="947" spans="1:15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_xlfn.XLOOKUP(C947,customers!$A$2:$A$1001,customers!$B$2:$B$1001,,0)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8">
        <f>INDEX(products!$A$1:$G$49,MATCH(orders!$D947,products!$A$1:$A$49,0),MATCH(orders!K$1,products!$A$1:$G$1,0))</f>
        <v>2.5</v>
      </c>
      <c r="L947" s="6">
        <f>INDEX(products!$A$1:$G$49,MATCH(orders!$D947,products!$A$1:$A$49,0),MATCH(orders!L$1,products!$A$1:$G$1,0))</f>
        <v>29.784999999999997</v>
      </c>
      <c r="M947" s="6">
        <f>L947*E947</f>
        <v>119.13999999999999</v>
      </c>
      <c r="N947" t="str" cm="1">
        <f t="array" ref="N947">_xlfn.IFS( I947= "Rob", "Robusta", I947="Exc","Excelsa",I947="Ara","Arabica",I947="Lib", "Liberica")</f>
        <v>Liberica</v>
      </c>
      <c r="O947" t="str" cm="1">
        <f t="array" ref="O947">_xlfn.IFS(J947="M", "Medium",J947="L","Light",J947="D","Dark")</f>
        <v>Dark</v>
      </c>
    </row>
    <row r="948" spans="1:15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_xlfn.XLOOKUP(C948,customers!$A$2:$A$1001,customers!$B$2:$B$1001,,0)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8">
        <f>INDEX(products!$A$1:$G$49,MATCH(orders!$D948,products!$A$1:$A$49,0),MATCH(orders!K$1,products!$A$1:$G$1,0))</f>
        <v>0.5</v>
      </c>
      <c r="L948" s="6">
        <f>INDEX(products!$A$1:$G$49,MATCH(orders!$D948,products!$A$1:$A$49,0),MATCH(orders!L$1,products!$A$1:$G$1,0))</f>
        <v>7.77</v>
      </c>
      <c r="M948" s="6">
        <f>L948*E948</f>
        <v>23.31</v>
      </c>
      <c r="N948" t="str" cm="1">
        <f t="array" ref="N948">_xlfn.IFS( I948= "Rob", "Robusta", I948="Exc","Excelsa",I948="Ara","Arabica",I948="Lib", "Liberica")</f>
        <v>Liberica</v>
      </c>
      <c r="O948" t="str" cm="1">
        <f t="array" ref="O948">_xlfn.IFS(J948="M", "Medium",J948="L","Light",J948="D","Dark")</f>
        <v>Dark</v>
      </c>
    </row>
    <row r="949" spans="1:15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_xlfn.XLOOKUP(C949,customers!$A$2:$A$1001,customers!$B$2:$B$1001,,0)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8">
        <f>INDEX(products!$A$1:$G$49,MATCH(orders!$D949,products!$A$1:$A$49,0),MATCH(orders!K$1,products!$A$1:$G$1,0))</f>
        <v>1</v>
      </c>
      <c r="L949" s="6">
        <f>INDEX(products!$A$1:$G$49,MATCH(orders!$D949,products!$A$1:$A$49,0),MATCH(orders!L$1,products!$A$1:$G$1,0))</f>
        <v>11.25</v>
      </c>
      <c r="M949" s="6">
        <f>L949*E949</f>
        <v>11.25</v>
      </c>
      <c r="N949" t="str" cm="1">
        <f t="array" ref="N949">_xlfn.IFS( I949= "Rob", "Robusta", I949="Exc","Excelsa",I949="Ara","Arabica",I949="Lib", "Liberica")</f>
        <v>Arabica</v>
      </c>
      <c r="O949" t="str" cm="1">
        <f t="array" ref="O949">_xlfn.IFS(J949="M", "Medium",J949="L","Light",J949="D","Dark")</f>
        <v>Medium</v>
      </c>
    </row>
    <row r="950" spans="1:15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_xlfn.XLOOKUP(C950,customers!$A$2:$A$1001,customers!$B$2:$B$1001,,0)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8">
        <f>INDEX(products!$A$1:$G$49,MATCH(orders!$D950,products!$A$1:$A$49,0),MATCH(orders!K$1,products!$A$1:$G$1,0))</f>
        <v>2.5</v>
      </c>
      <c r="L950" s="6">
        <f>INDEX(products!$A$1:$G$49,MATCH(orders!$D950,products!$A$1:$A$49,0),MATCH(orders!L$1,products!$A$1:$G$1,0))</f>
        <v>27.945</v>
      </c>
      <c r="M950" s="6">
        <f>L950*E950</f>
        <v>83.835000000000008</v>
      </c>
      <c r="N950" t="str" cm="1">
        <f t="array" ref="N950">_xlfn.IFS( I950= "Rob", "Robusta", I950="Exc","Excelsa",I950="Ara","Arabica",I950="Lib", "Liberica")</f>
        <v>Excelsa</v>
      </c>
      <c r="O950" t="str" cm="1">
        <f t="array" ref="O950">_xlfn.IFS(J950="M", "Medium",J950="L","Light",J950="D","Dark")</f>
        <v>Dark</v>
      </c>
    </row>
    <row r="951" spans="1:15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_xlfn.XLOOKUP(C951,customers!$A$2:$A$1001,customers!$B$2:$B$1001,,0)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8">
        <f>INDEX(products!$A$1:$G$49,MATCH(orders!$D951,products!$A$1:$A$49,0),MATCH(orders!K$1,products!$A$1:$G$1,0))</f>
        <v>2.5</v>
      </c>
      <c r="L951" s="6">
        <f>INDEX(products!$A$1:$G$49,MATCH(orders!$D951,products!$A$1:$A$49,0),MATCH(orders!L$1,products!$A$1:$G$1,0))</f>
        <v>27.484999999999996</v>
      </c>
      <c r="M951" s="6">
        <f>L951*E951</f>
        <v>109.93999999999998</v>
      </c>
      <c r="N951" t="str" cm="1">
        <f t="array" ref="N951">_xlfn.IFS( I951= "Rob", "Robusta", I951="Exc","Excelsa",I951="Ara","Arabica",I951="Lib", "Liberica")</f>
        <v>Robusta</v>
      </c>
      <c r="O951" t="str" cm="1">
        <f t="array" ref="O951">_xlfn.IFS(J951="M", "Medium",J951="L","Light",J951="D","Dark")</f>
        <v>Light</v>
      </c>
    </row>
    <row r="952" spans="1:15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_xlfn.XLOOKUP(C952,customers!$A$2:$A$1001,customers!$B$2:$B$1001,,0)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8">
        <f>INDEX(products!$A$1:$G$49,MATCH(orders!$D952,products!$A$1:$A$49,0),MATCH(orders!K$1,products!$A$1:$G$1,0))</f>
        <v>0.2</v>
      </c>
      <c r="L952" s="6">
        <f>INDEX(products!$A$1:$G$49,MATCH(orders!$D952,products!$A$1:$A$49,0),MATCH(orders!L$1,products!$A$1:$G$1,0))</f>
        <v>3.5849999999999995</v>
      </c>
      <c r="M952" s="6">
        <f>L952*E952</f>
        <v>14.339999999999998</v>
      </c>
      <c r="N952" t="str" cm="1">
        <f t="array" ref="N952">_xlfn.IFS( I952= "Rob", "Robusta", I952="Exc","Excelsa",I952="Ara","Arabica",I952="Lib", "Liberica")</f>
        <v>Robusta</v>
      </c>
      <c r="O952" t="str" cm="1">
        <f t="array" ref="O952">_xlfn.IFS(J952="M", "Medium",J952="L","Light",J952="D","Dark")</f>
        <v>Light</v>
      </c>
    </row>
    <row r="953" spans="1:15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_xlfn.XLOOKUP(C953,customers!$A$2:$A$1001,customers!$B$2:$B$1001,,0)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8">
        <f>INDEX(products!$A$1:$G$49,MATCH(orders!$D953,products!$A$1:$A$49,0),MATCH(orders!K$1,products!$A$1:$G$1,0))</f>
        <v>0.2</v>
      </c>
      <c r="L953" s="6">
        <f>INDEX(products!$A$1:$G$49,MATCH(orders!$D953,products!$A$1:$A$49,0),MATCH(orders!L$1,products!$A$1:$G$1,0))</f>
        <v>3.5849999999999995</v>
      </c>
      <c r="M953" s="6">
        <f>L953*E953</f>
        <v>21.509999999999998</v>
      </c>
      <c r="N953" t="str" cm="1">
        <f t="array" ref="N953">_xlfn.IFS( I953= "Rob", "Robusta", I953="Exc","Excelsa",I953="Ara","Arabica",I953="Lib", "Liberica")</f>
        <v>Robusta</v>
      </c>
      <c r="O953" t="str" cm="1">
        <f t="array" ref="O953">_xlfn.IFS(J953="M", "Medium",J953="L","Light",J953="D","Dark")</f>
        <v>Light</v>
      </c>
    </row>
    <row r="954" spans="1:15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_xlfn.XLOOKUP(C954,customers!$A$2:$A$1001,customers!$B$2:$B$1001,,0)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8">
        <f>INDEX(products!$A$1:$G$49,MATCH(orders!$D954,products!$A$1:$A$49,0),MATCH(orders!K$1,products!$A$1:$G$1,0))</f>
        <v>1</v>
      </c>
      <c r="L954" s="6">
        <f>INDEX(products!$A$1:$G$49,MATCH(orders!$D954,products!$A$1:$A$49,0),MATCH(orders!L$1,products!$A$1:$G$1,0))</f>
        <v>11.25</v>
      </c>
      <c r="M954" s="6">
        <f>L954*E954</f>
        <v>22.5</v>
      </c>
      <c r="N954" t="str" cm="1">
        <f t="array" ref="N954">_xlfn.IFS( I954= "Rob", "Robusta", I954="Exc","Excelsa",I954="Ara","Arabica",I954="Lib", "Liberica")</f>
        <v>Arabica</v>
      </c>
      <c r="O954" t="str" cm="1">
        <f t="array" ref="O954">_xlfn.IFS(J954="M", "Medium",J954="L","Light",J954="D","Dark")</f>
        <v>Medium</v>
      </c>
    </row>
    <row r="955" spans="1:15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_xlfn.XLOOKUP(C955,customers!$A$2:$A$1001,customers!$B$2:$B$1001,,0)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8">
        <f>INDEX(products!$A$1:$G$49,MATCH(orders!$D955,products!$A$1:$A$49,0),MATCH(orders!K$1,products!$A$1:$G$1,0))</f>
        <v>0.2</v>
      </c>
      <c r="L955" s="6">
        <f>INDEX(products!$A$1:$G$49,MATCH(orders!$D955,products!$A$1:$A$49,0),MATCH(orders!L$1,products!$A$1:$G$1,0))</f>
        <v>3.8849999999999998</v>
      </c>
      <c r="M955" s="6">
        <f>L955*E955</f>
        <v>3.8849999999999998</v>
      </c>
      <c r="N955" t="str" cm="1">
        <f t="array" ref="N955">_xlfn.IFS( I955= "Rob", "Robusta", I955="Exc","Excelsa",I955="Ara","Arabica",I955="Lib", "Liberica")</f>
        <v>Arabica</v>
      </c>
      <c r="O955" t="str" cm="1">
        <f t="array" ref="O955">_xlfn.IFS(J955="M", "Medium",J955="L","Light",J955="D","Dark")</f>
        <v>Light</v>
      </c>
    </row>
    <row r="956" spans="1:15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_xlfn.XLOOKUP(C956,customers!$A$2:$A$1001,customers!$B$2:$B$1001,,0)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8">
        <f>INDEX(products!$A$1:$G$49,MATCH(orders!$D956,products!$A$1:$A$49,0),MATCH(orders!K$1,products!$A$1:$G$1,0))</f>
        <v>2.5</v>
      </c>
      <c r="L956" s="6">
        <f>INDEX(products!$A$1:$G$49,MATCH(orders!$D956,products!$A$1:$A$49,0),MATCH(orders!L$1,products!$A$1:$G$1,0))</f>
        <v>27.945</v>
      </c>
      <c r="M956" s="6">
        <f>L956*E956</f>
        <v>27.945</v>
      </c>
      <c r="N956" t="str" cm="1">
        <f t="array" ref="N956">_xlfn.IFS( I956= "Rob", "Robusta", I956="Exc","Excelsa",I956="Ara","Arabica",I956="Lib", "Liberica")</f>
        <v>Excelsa</v>
      </c>
      <c r="O956" t="str" cm="1">
        <f t="array" ref="O956">_xlfn.IFS(J956="M", "Medium",J956="L","Light",J956="D","Dark")</f>
        <v>Dark</v>
      </c>
    </row>
    <row r="957" spans="1:15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_xlfn.XLOOKUP(C957,customers!$A$2:$A$1001,customers!$B$2:$B$1001,,0)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8">
        <f>INDEX(products!$A$1:$G$49,MATCH(orders!$D957,products!$A$1:$A$49,0),MATCH(orders!K$1,products!$A$1:$G$1,0))</f>
        <v>2.5</v>
      </c>
      <c r="L957" s="6">
        <f>INDEX(products!$A$1:$G$49,MATCH(orders!$D957,products!$A$1:$A$49,0),MATCH(orders!L$1,products!$A$1:$G$1,0))</f>
        <v>34.154999999999994</v>
      </c>
      <c r="M957" s="6">
        <f>L957*E957</f>
        <v>170.77499999999998</v>
      </c>
      <c r="N957" t="str" cm="1">
        <f t="array" ref="N957">_xlfn.IFS( I957= "Rob", "Robusta", I957="Exc","Excelsa",I957="Ara","Arabica",I957="Lib", "Liberica")</f>
        <v>Excelsa</v>
      </c>
      <c r="O957" t="str" cm="1">
        <f t="array" ref="O957">_xlfn.IFS(J957="M", "Medium",J957="L","Light",J957="D","Dark")</f>
        <v>Light</v>
      </c>
    </row>
    <row r="958" spans="1:15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_xlfn.XLOOKUP(C958,customers!$A$2:$A$1001,customers!$B$2:$B$1001,,0)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8">
        <f>INDEX(products!$A$1:$G$49,MATCH(orders!$D958,products!$A$1:$A$49,0),MATCH(orders!K$1,products!$A$1:$G$1,0))</f>
        <v>2.5</v>
      </c>
      <c r="L958" s="6">
        <f>INDEX(products!$A$1:$G$49,MATCH(orders!$D958,products!$A$1:$A$49,0),MATCH(orders!L$1,products!$A$1:$G$1,0))</f>
        <v>27.484999999999996</v>
      </c>
      <c r="M958" s="6">
        <f>L958*E958</f>
        <v>54.969999999999992</v>
      </c>
      <c r="N958" t="str" cm="1">
        <f t="array" ref="N958">_xlfn.IFS( I958= "Rob", "Robusta", I958="Exc","Excelsa",I958="Ara","Arabica",I958="Lib", "Liberica")</f>
        <v>Robusta</v>
      </c>
      <c r="O958" t="str" cm="1">
        <f t="array" ref="O958">_xlfn.IFS(J958="M", "Medium",J958="L","Light",J958="D","Dark")</f>
        <v>Light</v>
      </c>
    </row>
    <row r="959" spans="1:15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_xlfn.XLOOKUP(C959,customers!$A$2:$A$1001,customers!$B$2:$B$1001,,0)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8">
        <f>INDEX(products!$A$1:$G$49,MATCH(orders!$D959,products!$A$1:$A$49,0),MATCH(orders!K$1,products!$A$1:$G$1,0))</f>
        <v>1</v>
      </c>
      <c r="L959" s="6">
        <f>INDEX(products!$A$1:$G$49,MATCH(orders!$D959,products!$A$1:$A$49,0),MATCH(orders!L$1,products!$A$1:$G$1,0))</f>
        <v>14.85</v>
      </c>
      <c r="M959" s="6">
        <f>L959*E959</f>
        <v>14.85</v>
      </c>
      <c r="N959" t="str" cm="1">
        <f t="array" ref="N959">_xlfn.IFS( I959= "Rob", "Robusta", I959="Exc","Excelsa",I959="Ara","Arabica",I959="Lib", "Liberica")</f>
        <v>Excelsa</v>
      </c>
      <c r="O959" t="str" cm="1">
        <f t="array" ref="O959">_xlfn.IFS(J959="M", "Medium",J959="L","Light",J959="D","Dark")</f>
        <v>Light</v>
      </c>
    </row>
    <row r="960" spans="1:15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_xlfn.XLOOKUP(C960,customers!$A$2:$A$1001,customers!$B$2:$B$1001,,0)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8">
        <f>INDEX(products!$A$1:$G$49,MATCH(orders!$D960,products!$A$1:$A$49,0),MATCH(orders!K$1,products!$A$1:$G$1,0))</f>
        <v>0.2</v>
      </c>
      <c r="L960" s="6">
        <f>INDEX(products!$A$1:$G$49,MATCH(orders!$D960,products!$A$1:$A$49,0),MATCH(orders!L$1,products!$A$1:$G$1,0))</f>
        <v>3.8849999999999998</v>
      </c>
      <c r="M960" s="6">
        <f>L960*E960</f>
        <v>7.77</v>
      </c>
      <c r="N960" t="str" cm="1">
        <f t="array" ref="N960">_xlfn.IFS( I960= "Rob", "Robusta", I960="Exc","Excelsa",I960="Ara","Arabica",I960="Lib", "Liberica")</f>
        <v>Arabica</v>
      </c>
      <c r="O960" t="str" cm="1">
        <f t="array" ref="O960">_xlfn.IFS(J960="M", "Medium",J960="L","Light",J960="D","Dark")</f>
        <v>Light</v>
      </c>
    </row>
    <row r="961" spans="1:15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_xlfn.XLOOKUP(C961,customers!$A$2:$A$1001,customers!$B$2:$B$1001,,0)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8">
        <f>INDEX(products!$A$1:$G$49,MATCH(orders!$D961,products!$A$1:$A$49,0),MATCH(orders!K$1,products!$A$1:$G$1,0))</f>
        <v>0.2</v>
      </c>
      <c r="L961" s="6">
        <f>INDEX(products!$A$1:$G$49,MATCH(orders!$D961,products!$A$1:$A$49,0),MATCH(orders!L$1,products!$A$1:$G$1,0))</f>
        <v>4.7549999999999999</v>
      </c>
      <c r="M961" s="6">
        <f>L961*E961</f>
        <v>23.774999999999999</v>
      </c>
      <c r="N961" t="str" cm="1">
        <f t="array" ref="N961">_xlfn.IFS( I961= "Rob", "Robusta", I961="Exc","Excelsa",I961="Ara","Arabica",I961="Lib", "Liberica")</f>
        <v>Liberica</v>
      </c>
      <c r="O961" t="str" cm="1">
        <f t="array" ref="O961">_xlfn.IFS(J961="M", "Medium",J961="L","Light",J961="D","Dark")</f>
        <v>Light</v>
      </c>
    </row>
    <row r="962" spans="1:15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_xlfn.XLOOKUP(C962,customers!$A$2:$A$1001,customers!$B$2:$B$1001,,0)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8">
        <f>INDEX(products!$A$1:$G$49,MATCH(orders!$D962,products!$A$1:$A$49,0),MATCH(orders!K$1,products!$A$1:$G$1,0))</f>
        <v>1</v>
      </c>
      <c r="L962" s="6">
        <f>INDEX(products!$A$1:$G$49,MATCH(orders!$D962,products!$A$1:$A$49,0),MATCH(orders!L$1,products!$A$1:$G$1,0))</f>
        <v>15.85</v>
      </c>
      <c r="M962" s="6">
        <f>L962*E962</f>
        <v>79.25</v>
      </c>
      <c r="N962" t="str" cm="1">
        <f t="array" ref="N962">_xlfn.IFS( I962= "Rob", "Robusta", I962="Exc","Excelsa",I962="Ara","Arabica",I962="Lib", "Liberica")</f>
        <v>Liberica</v>
      </c>
      <c r="O962" t="str" cm="1">
        <f t="array" ref="O962">_xlfn.IFS(J962="M", "Medium",J962="L","Light",J962="D","Dark")</f>
        <v>Light</v>
      </c>
    </row>
    <row r="963" spans="1:15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_xlfn.XLOOKUP(C963,customers!$A$2:$A$1001,customers!$B$2:$B$1001,,0)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8">
        <f>INDEX(products!$A$1:$G$49,MATCH(orders!$D963,products!$A$1:$A$49,0),MATCH(orders!K$1,products!$A$1:$G$1,0))</f>
        <v>2.5</v>
      </c>
      <c r="L963" s="6">
        <f>INDEX(products!$A$1:$G$49,MATCH(orders!$D963,products!$A$1:$A$49,0),MATCH(orders!L$1,products!$A$1:$G$1,0))</f>
        <v>22.884999999999998</v>
      </c>
      <c r="M963" s="6">
        <f>L963*E963</f>
        <v>45.769999999999996</v>
      </c>
      <c r="N963" t="str" cm="1">
        <f t="array" ref="N963">_xlfn.IFS( I963= "Rob", "Robusta", I963="Exc","Excelsa",I963="Ara","Arabica",I963="Lib", "Liberica")</f>
        <v>Arabica</v>
      </c>
      <c r="O963" t="str" cm="1">
        <f t="array" ref="O963">_xlfn.IFS(J963="M", "Medium",J963="L","Light",J963="D","Dark")</f>
        <v>Dark</v>
      </c>
    </row>
    <row r="964" spans="1:15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_xlfn.XLOOKUP(C964,customers!$A$2:$A$1001,customers!$B$2:$B$1001,,0)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8">
        <f>INDEX(products!$A$1:$G$49,MATCH(orders!$D964,products!$A$1:$A$49,0),MATCH(orders!K$1,products!$A$1:$G$1,0))</f>
        <v>1</v>
      </c>
      <c r="L964" s="6">
        <f>INDEX(products!$A$1:$G$49,MATCH(orders!$D964,products!$A$1:$A$49,0),MATCH(orders!L$1,products!$A$1:$G$1,0))</f>
        <v>8.9499999999999993</v>
      </c>
      <c r="M964" s="6">
        <f>L964*E964</f>
        <v>8.9499999999999993</v>
      </c>
      <c r="N964" t="str" cm="1">
        <f t="array" ref="N964">_xlfn.IFS( I964= "Rob", "Robusta", I964="Exc","Excelsa",I964="Ara","Arabica",I964="Lib", "Liberica")</f>
        <v>Robusta</v>
      </c>
      <c r="O964" t="str" cm="1">
        <f t="array" ref="O964">_xlfn.IFS(J964="M", "Medium",J964="L","Light",J964="D","Dark")</f>
        <v>Dark</v>
      </c>
    </row>
    <row r="965" spans="1:15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_xlfn.XLOOKUP(C965,customers!$A$2:$A$1001,customers!$B$2:$B$1001,,0)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8">
        <f>INDEX(products!$A$1:$G$49,MATCH(orders!$D965,products!$A$1:$A$49,0),MATCH(orders!K$1,products!$A$1:$G$1,0))</f>
        <v>0.5</v>
      </c>
      <c r="L965" s="6">
        <f>INDEX(products!$A$1:$G$49,MATCH(orders!$D965,products!$A$1:$A$49,0),MATCH(orders!L$1,products!$A$1:$G$1,0))</f>
        <v>5.97</v>
      </c>
      <c r="M965" s="6">
        <f>L965*E965</f>
        <v>23.88</v>
      </c>
      <c r="N965" t="str" cm="1">
        <f t="array" ref="N965">_xlfn.IFS( I965= "Rob", "Robusta", I965="Exc","Excelsa",I965="Ara","Arabica",I965="Lib", "Liberica")</f>
        <v>Robusta</v>
      </c>
      <c r="O965" t="str" cm="1">
        <f t="array" ref="O965">_xlfn.IFS(J965="M", "Medium",J965="L","Light",J965="D","Dark")</f>
        <v>Medium</v>
      </c>
    </row>
    <row r="966" spans="1:15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_xlfn.XLOOKUP(C966,customers!$A$2:$A$1001,customers!$B$2:$B$1001,,0)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8">
        <f>INDEX(products!$A$1:$G$49,MATCH(orders!$D966,products!$A$1:$A$49,0),MATCH(orders!K$1,products!$A$1:$G$1,0))</f>
        <v>0.2</v>
      </c>
      <c r="L966" s="6">
        <f>INDEX(products!$A$1:$G$49,MATCH(orders!$D966,products!$A$1:$A$49,0),MATCH(orders!L$1,products!$A$1:$G$1,0))</f>
        <v>4.4550000000000001</v>
      </c>
      <c r="M966" s="6">
        <f>L966*E966</f>
        <v>22.274999999999999</v>
      </c>
      <c r="N966" t="str" cm="1">
        <f t="array" ref="N966">_xlfn.IFS( I966= "Rob", "Robusta", I966="Exc","Excelsa",I966="Ara","Arabica",I966="Lib", "Liberica")</f>
        <v>Excelsa</v>
      </c>
      <c r="O966" t="str" cm="1">
        <f t="array" ref="O966">_xlfn.IFS(J966="M", "Medium",J966="L","Light",J966="D","Dark")</f>
        <v>Light</v>
      </c>
    </row>
    <row r="967" spans="1:15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_xlfn.XLOOKUP(C967,customers!$A$2:$A$1001,customers!$B$2:$B$1001,,0)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8">
        <f>INDEX(products!$A$1:$G$49,MATCH(orders!$D967,products!$A$1:$A$49,0),MATCH(orders!K$1,products!$A$1:$G$1,0))</f>
        <v>1</v>
      </c>
      <c r="L967" s="6">
        <f>INDEX(products!$A$1:$G$49,MATCH(orders!$D967,products!$A$1:$A$49,0),MATCH(orders!L$1,products!$A$1:$G$1,0))</f>
        <v>9.9499999999999993</v>
      </c>
      <c r="M967" s="6">
        <f>L967*E967</f>
        <v>29.849999999999998</v>
      </c>
      <c r="N967" t="str" cm="1">
        <f t="array" ref="N967">_xlfn.IFS( I967= "Rob", "Robusta", I967="Exc","Excelsa",I967="Ara","Arabica",I967="Lib", "Liberica")</f>
        <v>Robusta</v>
      </c>
      <c r="O967" t="str" cm="1">
        <f t="array" ref="O967">_xlfn.IFS(J967="M", "Medium",J967="L","Light",J967="D","Dark")</f>
        <v>Medium</v>
      </c>
    </row>
    <row r="968" spans="1:15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_xlfn.XLOOKUP(C968,customers!$A$2:$A$1001,customers!$B$2:$B$1001,,0)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8">
        <f>INDEX(products!$A$1:$G$49,MATCH(orders!$D968,products!$A$1:$A$49,0),MATCH(orders!K$1,products!$A$1:$G$1,0))</f>
        <v>0.5</v>
      </c>
      <c r="L968" s="6">
        <f>INDEX(products!$A$1:$G$49,MATCH(orders!$D968,products!$A$1:$A$49,0),MATCH(orders!L$1,products!$A$1:$G$1,0))</f>
        <v>8.91</v>
      </c>
      <c r="M968" s="6">
        <f>L968*E968</f>
        <v>53.46</v>
      </c>
      <c r="N968" t="str" cm="1">
        <f t="array" ref="N968">_xlfn.IFS( I968= "Rob", "Robusta", I968="Exc","Excelsa",I968="Ara","Arabica",I968="Lib", "Liberica")</f>
        <v>Excelsa</v>
      </c>
      <c r="O968" t="str" cm="1">
        <f t="array" ref="O968">_xlfn.IFS(J968="M", "Medium",J968="L","Light",J968="D","Dark")</f>
        <v>Light</v>
      </c>
    </row>
    <row r="969" spans="1:15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_xlfn.XLOOKUP(C969,customers!$A$2:$A$1001,customers!$B$2:$B$1001,,0)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8">
        <f>INDEX(products!$A$1:$G$49,MATCH(orders!$D969,products!$A$1:$A$49,0),MATCH(orders!K$1,products!$A$1:$G$1,0))</f>
        <v>0.2</v>
      </c>
      <c r="L969" s="6">
        <f>INDEX(products!$A$1:$G$49,MATCH(orders!$D969,products!$A$1:$A$49,0),MATCH(orders!L$1,products!$A$1:$G$1,0))</f>
        <v>2.6849999999999996</v>
      </c>
      <c r="M969" s="6">
        <f>L969*E969</f>
        <v>2.6849999999999996</v>
      </c>
      <c r="N969" t="str" cm="1">
        <f t="array" ref="N969">_xlfn.IFS( I969= "Rob", "Robusta", I969="Exc","Excelsa",I969="Ara","Arabica",I969="Lib", "Liberica")</f>
        <v>Robusta</v>
      </c>
      <c r="O969" t="str" cm="1">
        <f t="array" ref="O969">_xlfn.IFS(J969="M", "Medium",J969="L","Light",J969="D","Dark")</f>
        <v>Dark</v>
      </c>
    </row>
    <row r="970" spans="1:15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_xlfn.XLOOKUP(C970,customers!$A$2:$A$1001,customers!$B$2:$B$1001,,0)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8">
        <f>INDEX(products!$A$1:$G$49,MATCH(orders!$D970,products!$A$1:$A$49,0),MATCH(orders!K$1,products!$A$1:$G$1,0))</f>
        <v>0.2</v>
      </c>
      <c r="L970" s="6">
        <f>INDEX(products!$A$1:$G$49,MATCH(orders!$D970,products!$A$1:$A$49,0),MATCH(orders!L$1,products!$A$1:$G$1,0))</f>
        <v>2.9849999999999999</v>
      </c>
      <c r="M970" s="6">
        <f>L970*E970</f>
        <v>5.97</v>
      </c>
      <c r="N970" t="str" cm="1">
        <f t="array" ref="N970">_xlfn.IFS( I970= "Rob", "Robusta", I970="Exc","Excelsa",I970="Ara","Arabica",I970="Lib", "Liberica")</f>
        <v>Robusta</v>
      </c>
      <c r="O970" t="str" cm="1">
        <f t="array" ref="O970">_xlfn.IFS(J970="M", "Medium",J970="L","Light",J970="D","Dark")</f>
        <v>Medium</v>
      </c>
    </row>
    <row r="971" spans="1:15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_xlfn.XLOOKUP(C971,customers!$A$2:$A$1001,customers!$B$2:$B$1001,,0)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8">
        <f>INDEX(products!$A$1:$G$49,MATCH(orders!$D971,products!$A$1:$A$49,0),MATCH(orders!K$1,products!$A$1:$G$1,0))</f>
        <v>1</v>
      </c>
      <c r="L971" s="6">
        <f>INDEX(products!$A$1:$G$49,MATCH(orders!$D971,products!$A$1:$A$49,0),MATCH(orders!L$1,products!$A$1:$G$1,0))</f>
        <v>12.95</v>
      </c>
      <c r="M971" s="6">
        <f>L971*E971</f>
        <v>12.95</v>
      </c>
      <c r="N971" t="str" cm="1">
        <f t="array" ref="N971">_xlfn.IFS( I971= "Rob", "Robusta", I971="Exc","Excelsa",I971="Ara","Arabica",I971="Lib", "Liberica")</f>
        <v>Liberica</v>
      </c>
      <c r="O971" t="str" cm="1">
        <f t="array" ref="O971">_xlfn.IFS(J971="M", "Medium",J971="L","Light",J971="D","Dark")</f>
        <v>Dark</v>
      </c>
    </row>
    <row r="972" spans="1:15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_xlfn.XLOOKUP(C972,customers!$A$2:$A$1001,customers!$B$2:$B$1001,,0)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8">
        <f>INDEX(products!$A$1:$G$49,MATCH(orders!$D972,products!$A$1:$A$49,0),MATCH(orders!K$1,products!$A$1:$G$1,0))</f>
        <v>0.5</v>
      </c>
      <c r="L972" s="6">
        <f>INDEX(products!$A$1:$G$49,MATCH(orders!$D972,products!$A$1:$A$49,0),MATCH(orders!L$1,products!$A$1:$G$1,0))</f>
        <v>8.25</v>
      </c>
      <c r="M972" s="6">
        <f>L972*E972</f>
        <v>8.25</v>
      </c>
      <c r="N972" t="str" cm="1">
        <f t="array" ref="N972">_xlfn.IFS( I972= "Rob", "Robusta", I972="Exc","Excelsa",I972="Ara","Arabica",I972="Lib", "Liberica")</f>
        <v>Excelsa</v>
      </c>
      <c r="O972" t="str" cm="1">
        <f t="array" ref="O972">_xlfn.IFS(J972="M", "Medium",J972="L","Light",J972="D","Dark")</f>
        <v>Medium</v>
      </c>
    </row>
    <row r="973" spans="1:15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_xlfn.XLOOKUP(C973,customers!$A$2:$A$1001,customers!$B$2:$B$1001,,0)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8">
        <f>INDEX(products!$A$1:$G$49,MATCH(orders!$D973,products!$A$1:$A$49,0),MATCH(orders!K$1,products!$A$1:$G$1,0))</f>
        <v>2.5</v>
      </c>
      <c r="L973" s="6">
        <f>INDEX(products!$A$1:$G$49,MATCH(orders!$D973,products!$A$1:$A$49,0),MATCH(orders!L$1,products!$A$1:$G$1,0))</f>
        <v>29.784999999999997</v>
      </c>
      <c r="M973" s="6">
        <f>L973*E973</f>
        <v>148.92499999999998</v>
      </c>
      <c r="N973" t="str" cm="1">
        <f t="array" ref="N973">_xlfn.IFS( I973= "Rob", "Robusta", I973="Exc","Excelsa",I973="Ara","Arabica",I973="Lib", "Liberica")</f>
        <v>Arabica</v>
      </c>
      <c r="O973" t="str" cm="1">
        <f t="array" ref="O973">_xlfn.IFS(J973="M", "Medium",J973="L","Light",J973="D","Dark")</f>
        <v>Light</v>
      </c>
    </row>
    <row r="974" spans="1:15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_xlfn.XLOOKUP(C974,customers!$A$2:$A$1001,customers!$B$2:$B$1001,,0)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8">
        <f>INDEX(products!$A$1:$G$49,MATCH(orders!$D974,products!$A$1:$A$49,0),MATCH(orders!K$1,products!$A$1:$G$1,0))</f>
        <v>2.5</v>
      </c>
      <c r="L974" s="6">
        <f>INDEX(products!$A$1:$G$49,MATCH(orders!$D974,products!$A$1:$A$49,0),MATCH(orders!L$1,products!$A$1:$G$1,0))</f>
        <v>29.784999999999997</v>
      </c>
      <c r="M974" s="6">
        <f>L974*E974</f>
        <v>89.35499999999999</v>
      </c>
      <c r="N974" t="str" cm="1">
        <f t="array" ref="N974">_xlfn.IFS( I974= "Rob", "Robusta", I974="Exc","Excelsa",I974="Ara","Arabica",I974="Lib", "Liberica")</f>
        <v>Arabica</v>
      </c>
      <c r="O974" t="str" cm="1">
        <f t="array" ref="O974">_xlfn.IFS(J974="M", "Medium",J974="L","Light",J974="D","Dark")</f>
        <v>Light</v>
      </c>
    </row>
    <row r="975" spans="1:15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_xlfn.XLOOKUP(C975,customers!$A$2:$A$1001,customers!$B$2:$B$1001,,0)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8">
        <f>INDEX(products!$A$1:$G$49,MATCH(orders!$D975,products!$A$1:$A$49,0),MATCH(orders!K$1,products!$A$1:$G$1,0))</f>
        <v>1</v>
      </c>
      <c r="L975" s="6">
        <f>INDEX(products!$A$1:$G$49,MATCH(orders!$D975,products!$A$1:$A$49,0),MATCH(orders!L$1,products!$A$1:$G$1,0))</f>
        <v>14.55</v>
      </c>
      <c r="M975" s="6">
        <f>L975*E975</f>
        <v>87.300000000000011</v>
      </c>
      <c r="N975" t="str" cm="1">
        <f t="array" ref="N975">_xlfn.IFS( I975= "Rob", "Robusta", I975="Exc","Excelsa",I975="Ara","Arabica",I975="Lib", "Liberica")</f>
        <v>Liberica</v>
      </c>
      <c r="O975" t="str" cm="1">
        <f t="array" ref="O975">_xlfn.IFS(J975="M", "Medium",J975="L","Light",J975="D","Dark")</f>
        <v>Medium</v>
      </c>
    </row>
    <row r="976" spans="1:15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_xlfn.XLOOKUP(C976,customers!$A$2:$A$1001,customers!$B$2:$B$1001,,0)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8">
        <f>INDEX(products!$A$1:$G$49,MATCH(orders!$D976,products!$A$1:$A$49,0),MATCH(orders!K$1,products!$A$1:$G$1,0))</f>
        <v>0.5</v>
      </c>
      <c r="L976" s="6">
        <f>INDEX(products!$A$1:$G$49,MATCH(orders!$D976,products!$A$1:$A$49,0),MATCH(orders!L$1,products!$A$1:$G$1,0))</f>
        <v>5.3699999999999992</v>
      </c>
      <c r="M976" s="6">
        <f>L976*E976</f>
        <v>5.3699999999999992</v>
      </c>
      <c r="N976" t="str" cm="1">
        <f t="array" ref="N976">_xlfn.IFS( I976= "Rob", "Robusta", I976="Exc","Excelsa",I976="Ara","Arabica",I976="Lib", "Liberica")</f>
        <v>Robusta</v>
      </c>
      <c r="O976" t="str" cm="1">
        <f t="array" ref="O976">_xlfn.IFS(J976="M", "Medium",J976="L","Light",J976="D","Dark")</f>
        <v>Dark</v>
      </c>
    </row>
    <row r="977" spans="1:15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_xlfn.XLOOKUP(C977,customers!$A$2:$A$1001,customers!$B$2:$B$1001,,0)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8">
        <f>INDEX(products!$A$1:$G$49,MATCH(orders!$D977,products!$A$1:$A$49,0),MATCH(orders!K$1,products!$A$1:$G$1,0))</f>
        <v>0.2</v>
      </c>
      <c r="L977" s="6">
        <f>INDEX(products!$A$1:$G$49,MATCH(orders!$D977,products!$A$1:$A$49,0),MATCH(orders!L$1,products!$A$1:$G$1,0))</f>
        <v>2.9849999999999999</v>
      </c>
      <c r="M977" s="6">
        <f>L977*E977</f>
        <v>8.9550000000000001</v>
      </c>
      <c r="N977" t="str" cm="1">
        <f t="array" ref="N977">_xlfn.IFS( I977= "Rob", "Robusta", I977="Exc","Excelsa",I977="Ara","Arabica",I977="Lib", "Liberica")</f>
        <v>Arabica</v>
      </c>
      <c r="O977" t="str" cm="1">
        <f t="array" ref="O977">_xlfn.IFS(J977="M", "Medium",J977="L","Light",J977="D","Dark")</f>
        <v>Dark</v>
      </c>
    </row>
    <row r="978" spans="1:15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_xlfn.XLOOKUP(C978,customers!$A$2:$A$1001,customers!$B$2:$B$1001,,0)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8">
        <f>INDEX(products!$A$1:$G$49,MATCH(orders!$D978,products!$A$1:$A$49,0),MATCH(orders!K$1,products!$A$1:$G$1,0))</f>
        <v>2.5</v>
      </c>
      <c r="L978" s="6">
        <f>INDEX(products!$A$1:$G$49,MATCH(orders!$D978,products!$A$1:$A$49,0),MATCH(orders!L$1,products!$A$1:$G$1,0))</f>
        <v>27.484999999999996</v>
      </c>
      <c r="M978" s="6">
        <f>L978*E978</f>
        <v>137.42499999999998</v>
      </c>
      <c r="N978" t="str" cm="1">
        <f t="array" ref="N978">_xlfn.IFS( I978= "Rob", "Robusta", I978="Exc","Excelsa",I978="Ara","Arabica",I978="Lib", "Liberica")</f>
        <v>Robusta</v>
      </c>
      <c r="O978" t="str" cm="1">
        <f t="array" ref="O978">_xlfn.IFS(J978="M", "Medium",J978="L","Light",J978="D","Dark")</f>
        <v>Light</v>
      </c>
    </row>
    <row r="979" spans="1:15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_xlfn.XLOOKUP(C979,customers!$A$2:$A$1001,customers!$B$2:$B$1001,,0)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8">
        <f>INDEX(products!$A$1:$G$49,MATCH(orders!$D979,products!$A$1:$A$49,0),MATCH(orders!K$1,products!$A$1:$G$1,0))</f>
        <v>1</v>
      </c>
      <c r="L979" s="6">
        <f>INDEX(products!$A$1:$G$49,MATCH(orders!$D979,products!$A$1:$A$49,0),MATCH(orders!L$1,products!$A$1:$G$1,0))</f>
        <v>11.95</v>
      </c>
      <c r="M979" s="6">
        <f>L979*E979</f>
        <v>59.75</v>
      </c>
      <c r="N979" t="str" cm="1">
        <f t="array" ref="N979">_xlfn.IFS( I979= "Rob", "Robusta", I979="Exc","Excelsa",I979="Ara","Arabica",I979="Lib", "Liberica")</f>
        <v>Robusta</v>
      </c>
      <c r="O979" t="str" cm="1">
        <f t="array" ref="O979">_xlfn.IFS(J979="M", "Medium",J979="L","Light",J979="D","Dark")</f>
        <v>Light</v>
      </c>
    </row>
    <row r="980" spans="1:15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_xlfn.XLOOKUP(C980,customers!$A$2:$A$1001,customers!$B$2:$B$1001,,0)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8">
        <f>INDEX(products!$A$1:$G$49,MATCH(orders!$D980,products!$A$1:$A$49,0),MATCH(orders!K$1,products!$A$1:$G$1,0))</f>
        <v>0.5</v>
      </c>
      <c r="L980" s="6">
        <f>INDEX(products!$A$1:$G$49,MATCH(orders!$D980,products!$A$1:$A$49,0),MATCH(orders!L$1,products!$A$1:$G$1,0))</f>
        <v>7.77</v>
      </c>
      <c r="M980" s="6">
        <f>L980*E980</f>
        <v>23.31</v>
      </c>
      <c r="N980" t="str" cm="1">
        <f t="array" ref="N980">_xlfn.IFS( I980= "Rob", "Robusta", I980="Exc","Excelsa",I980="Ara","Arabica",I980="Lib", "Liberica")</f>
        <v>Arabica</v>
      </c>
      <c r="O980" t="str" cm="1">
        <f t="array" ref="O980">_xlfn.IFS(J980="M", "Medium",J980="L","Light",J980="D","Dark")</f>
        <v>Light</v>
      </c>
    </row>
    <row r="981" spans="1:15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_xlfn.XLOOKUP(C981,customers!$A$2:$A$1001,customers!$B$2:$B$1001,,0)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8">
        <f>INDEX(products!$A$1:$G$49,MATCH(orders!$D981,products!$A$1:$A$49,0),MATCH(orders!K$1,products!$A$1:$G$1,0))</f>
        <v>0.5</v>
      </c>
      <c r="L981" s="6">
        <f>INDEX(products!$A$1:$G$49,MATCH(orders!$D981,products!$A$1:$A$49,0),MATCH(orders!L$1,products!$A$1:$G$1,0))</f>
        <v>5.3699999999999992</v>
      </c>
      <c r="M981" s="6">
        <f>L981*E981</f>
        <v>10.739999999999998</v>
      </c>
      <c r="N981" t="str" cm="1">
        <f t="array" ref="N981">_xlfn.IFS( I981= "Rob", "Robusta", I981="Exc","Excelsa",I981="Ara","Arabica",I981="Lib", "Liberica")</f>
        <v>Robusta</v>
      </c>
      <c r="O981" t="str" cm="1">
        <f t="array" ref="O981">_xlfn.IFS(J981="M", "Medium",J981="L","Light",J981="D","Dark")</f>
        <v>Dark</v>
      </c>
    </row>
    <row r="982" spans="1:15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_xlfn.XLOOKUP(C982,customers!$A$2:$A$1001,customers!$B$2:$B$1001,,0)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8">
        <f>INDEX(products!$A$1:$G$49,MATCH(orders!$D982,products!$A$1:$A$49,0),MATCH(orders!K$1,products!$A$1:$G$1,0))</f>
        <v>2.5</v>
      </c>
      <c r="L982" s="6">
        <f>INDEX(products!$A$1:$G$49,MATCH(orders!$D982,products!$A$1:$A$49,0),MATCH(orders!L$1,products!$A$1:$G$1,0))</f>
        <v>27.945</v>
      </c>
      <c r="M982" s="6">
        <f>L982*E982</f>
        <v>167.67000000000002</v>
      </c>
      <c r="N982" t="str" cm="1">
        <f t="array" ref="N982">_xlfn.IFS( I982= "Rob", "Robusta", I982="Exc","Excelsa",I982="Ara","Arabica",I982="Lib", "Liberica")</f>
        <v>Excelsa</v>
      </c>
      <c r="O982" t="str" cm="1">
        <f t="array" ref="O982">_xlfn.IFS(J982="M", "Medium",J982="L","Light",J982="D","Dark")</f>
        <v>Dark</v>
      </c>
    </row>
    <row r="983" spans="1:15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_xlfn.XLOOKUP(C983,customers!$A$2:$A$1001,customers!$B$2:$B$1001,,0)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8">
        <f>INDEX(products!$A$1:$G$49,MATCH(orders!$D983,products!$A$1:$A$49,0),MATCH(orders!K$1,products!$A$1:$G$1,0))</f>
        <v>0.2</v>
      </c>
      <c r="L983" s="6">
        <f>INDEX(products!$A$1:$G$49,MATCH(orders!$D983,products!$A$1:$A$49,0),MATCH(orders!L$1,products!$A$1:$G$1,0))</f>
        <v>3.645</v>
      </c>
      <c r="M983" s="6">
        <f>L983*E983</f>
        <v>21.87</v>
      </c>
      <c r="N983" t="str" cm="1">
        <f t="array" ref="N983">_xlfn.IFS( I983= "Rob", "Robusta", I983="Exc","Excelsa",I983="Ara","Arabica",I983="Lib", "Liberica")</f>
        <v>Excelsa</v>
      </c>
      <c r="O983" t="str" cm="1">
        <f t="array" ref="O983">_xlfn.IFS(J983="M", "Medium",J983="L","Light",J983="D","Dark")</f>
        <v>Dark</v>
      </c>
    </row>
    <row r="984" spans="1:15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_xlfn.XLOOKUP(C984,customers!$A$2:$A$1001,customers!$B$2:$B$1001,,0)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8">
        <f>INDEX(products!$A$1:$G$49,MATCH(orders!$D984,products!$A$1:$A$49,0),MATCH(orders!K$1,products!$A$1:$G$1,0))</f>
        <v>1</v>
      </c>
      <c r="L984" s="6">
        <f>INDEX(products!$A$1:$G$49,MATCH(orders!$D984,products!$A$1:$A$49,0),MATCH(orders!L$1,products!$A$1:$G$1,0))</f>
        <v>11.95</v>
      </c>
      <c r="M984" s="6">
        <f>L984*E984</f>
        <v>23.9</v>
      </c>
      <c r="N984" t="str" cm="1">
        <f t="array" ref="N984">_xlfn.IFS( I984= "Rob", "Robusta", I984="Exc","Excelsa",I984="Ara","Arabica",I984="Lib", "Liberica")</f>
        <v>Robusta</v>
      </c>
      <c r="O984" t="str" cm="1">
        <f t="array" ref="O984">_xlfn.IFS(J984="M", "Medium",J984="L","Light",J984="D","Dark")</f>
        <v>Light</v>
      </c>
    </row>
    <row r="985" spans="1:15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_xlfn.XLOOKUP(C985,customers!$A$2:$A$1001,customers!$B$2:$B$1001,,0)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8">
        <f>INDEX(products!$A$1:$G$49,MATCH(orders!$D985,products!$A$1:$A$49,0),MATCH(orders!K$1,products!$A$1:$G$1,0))</f>
        <v>0.2</v>
      </c>
      <c r="L985" s="6">
        <f>INDEX(products!$A$1:$G$49,MATCH(orders!$D985,products!$A$1:$A$49,0),MATCH(orders!L$1,products!$A$1:$G$1,0))</f>
        <v>3.375</v>
      </c>
      <c r="M985" s="6">
        <f>L985*E985</f>
        <v>6.75</v>
      </c>
      <c r="N985" t="str" cm="1">
        <f t="array" ref="N985">_xlfn.IFS( I985= "Rob", "Robusta", I985="Exc","Excelsa",I985="Ara","Arabica",I985="Lib", "Liberica")</f>
        <v>Arabica</v>
      </c>
      <c r="O985" t="str" cm="1">
        <f t="array" ref="O985">_xlfn.IFS(J985="M", "Medium",J985="L","Light",J985="D","Dark")</f>
        <v>Medium</v>
      </c>
    </row>
    <row r="986" spans="1:15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_xlfn.XLOOKUP(C986,customers!$A$2:$A$1001,customers!$B$2:$B$1001,,0)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8">
        <f>INDEX(products!$A$1:$G$49,MATCH(orders!$D986,products!$A$1:$A$49,0),MATCH(orders!K$1,products!$A$1:$G$1,0))</f>
        <v>2.5</v>
      </c>
      <c r="L986" s="6">
        <f>INDEX(products!$A$1:$G$49,MATCH(orders!$D986,products!$A$1:$A$49,0),MATCH(orders!L$1,products!$A$1:$G$1,0))</f>
        <v>31.624999999999996</v>
      </c>
      <c r="M986" s="6">
        <f>L986*E986</f>
        <v>31.624999999999996</v>
      </c>
      <c r="N986" t="str" cm="1">
        <f t="array" ref="N986">_xlfn.IFS( I986= "Rob", "Robusta", I986="Exc","Excelsa",I986="Ara","Arabica",I986="Lib", "Liberica")</f>
        <v>Excelsa</v>
      </c>
      <c r="O986" t="str" cm="1">
        <f t="array" ref="O986">_xlfn.IFS(J986="M", "Medium",J986="L","Light",J986="D","Dark")</f>
        <v>Medium</v>
      </c>
    </row>
    <row r="987" spans="1:15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_xlfn.XLOOKUP(C987,customers!$A$2:$A$1001,customers!$B$2:$B$1001,,0)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8">
        <f>INDEX(products!$A$1:$G$49,MATCH(orders!$D987,products!$A$1:$A$49,0),MATCH(orders!K$1,products!$A$1:$G$1,0))</f>
        <v>1</v>
      </c>
      <c r="L987" s="6">
        <f>INDEX(products!$A$1:$G$49,MATCH(orders!$D987,products!$A$1:$A$49,0),MATCH(orders!L$1,products!$A$1:$G$1,0))</f>
        <v>11.95</v>
      </c>
      <c r="M987" s="6">
        <f>L987*E987</f>
        <v>47.8</v>
      </c>
      <c r="N987" t="str" cm="1">
        <f t="array" ref="N987">_xlfn.IFS( I987= "Rob", "Robusta", I987="Exc","Excelsa",I987="Ara","Arabica",I987="Lib", "Liberica")</f>
        <v>Robusta</v>
      </c>
      <c r="O987" t="str" cm="1">
        <f t="array" ref="O987">_xlfn.IFS(J987="M", "Medium",J987="L","Light",J987="D","Dark")</f>
        <v>Light</v>
      </c>
    </row>
    <row r="988" spans="1:15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_xlfn.XLOOKUP(C988,customers!$A$2:$A$1001,customers!$B$2:$B$1001,,0)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8">
        <f>INDEX(products!$A$1:$G$49,MATCH(orders!$D988,products!$A$1:$A$49,0),MATCH(orders!K$1,products!$A$1:$G$1,0))</f>
        <v>2.5</v>
      </c>
      <c r="L988" s="6">
        <f>INDEX(products!$A$1:$G$49,MATCH(orders!$D988,products!$A$1:$A$49,0),MATCH(orders!L$1,products!$A$1:$G$1,0))</f>
        <v>33.464999999999996</v>
      </c>
      <c r="M988" s="6">
        <f>L988*E988</f>
        <v>33.464999999999996</v>
      </c>
      <c r="N988" t="str" cm="1">
        <f t="array" ref="N988">_xlfn.IFS( I988= "Rob", "Robusta", I988="Exc","Excelsa",I988="Ara","Arabica",I988="Lib", "Liberica")</f>
        <v>Liberica</v>
      </c>
      <c r="O988" t="str" cm="1">
        <f t="array" ref="O988">_xlfn.IFS(J988="M", "Medium",J988="L","Light",J988="D","Dark")</f>
        <v>Medium</v>
      </c>
    </row>
    <row r="989" spans="1:15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_xlfn.XLOOKUP(C989,customers!$A$2:$A$1001,customers!$B$2:$B$1001,,0)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8">
        <f>INDEX(products!$A$1:$G$49,MATCH(orders!$D989,products!$A$1:$A$49,0),MATCH(orders!K$1,products!$A$1:$G$1,0))</f>
        <v>0.5</v>
      </c>
      <c r="L989" s="6">
        <f>INDEX(products!$A$1:$G$49,MATCH(orders!$D989,products!$A$1:$A$49,0),MATCH(orders!L$1,products!$A$1:$G$1,0))</f>
        <v>5.97</v>
      </c>
      <c r="M989" s="6">
        <f>L989*E989</f>
        <v>29.849999999999998</v>
      </c>
      <c r="N989" t="str" cm="1">
        <f t="array" ref="N989">_xlfn.IFS( I989= "Rob", "Robusta", I989="Exc","Excelsa",I989="Ara","Arabica",I989="Lib", "Liberica")</f>
        <v>Arabica</v>
      </c>
      <c r="O989" t="str" cm="1">
        <f t="array" ref="O989">_xlfn.IFS(J989="M", "Medium",J989="L","Light",J989="D","Dark")</f>
        <v>Dark</v>
      </c>
    </row>
    <row r="990" spans="1:15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_xlfn.XLOOKUP(C990,customers!$A$2:$A$1001,customers!$B$2:$B$1001,,0)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8">
        <f>INDEX(products!$A$1:$G$49,MATCH(orders!$D990,products!$A$1:$A$49,0),MATCH(orders!K$1,products!$A$1:$G$1,0))</f>
        <v>1</v>
      </c>
      <c r="L990" s="6">
        <f>INDEX(products!$A$1:$G$49,MATCH(orders!$D990,products!$A$1:$A$49,0),MATCH(orders!L$1,products!$A$1:$G$1,0))</f>
        <v>9.9499999999999993</v>
      </c>
      <c r="M990" s="6">
        <f>L990*E990</f>
        <v>29.849999999999998</v>
      </c>
      <c r="N990" t="str" cm="1">
        <f t="array" ref="N990">_xlfn.IFS( I990= "Rob", "Robusta", I990="Exc","Excelsa",I990="Ara","Arabica",I990="Lib", "Liberica")</f>
        <v>Robusta</v>
      </c>
      <c r="O990" t="str" cm="1">
        <f t="array" ref="O990">_xlfn.IFS(J990="M", "Medium",J990="L","Light",J990="D","Dark")</f>
        <v>Medium</v>
      </c>
    </row>
    <row r="991" spans="1:15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_xlfn.XLOOKUP(C991,customers!$A$2:$A$1001,customers!$B$2:$B$1001,,0)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8">
        <f>INDEX(products!$A$1:$G$49,MATCH(orders!$D991,products!$A$1:$A$49,0),MATCH(orders!K$1,products!$A$1:$G$1,0))</f>
        <v>2.5</v>
      </c>
      <c r="L991" s="6">
        <f>INDEX(products!$A$1:$G$49,MATCH(orders!$D991,products!$A$1:$A$49,0),MATCH(orders!L$1,products!$A$1:$G$1,0))</f>
        <v>25.874999999999996</v>
      </c>
      <c r="M991" s="6">
        <f>L991*E991</f>
        <v>155.24999999999997</v>
      </c>
      <c r="N991" t="str" cm="1">
        <f t="array" ref="N991">_xlfn.IFS( I991= "Rob", "Robusta", I991="Exc","Excelsa",I991="Ara","Arabica",I991="Lib", "Liberica")</f>
        <v>Arabica</v>
      </c>
      <c r="O991" t="str" cm="1">
        <f t="array" ref="O991">_xlfn.IFS(J991="M", "Medium",J991="L","Light",J991="D","Dark")</f>
        <v>Medium</v>
      </c>
    </row>
    <row r="992" spans="1:15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_xlfn.XLOOKUP(C992,customers!$A$2:$A$1001,customers!$B$2:$B$1001,,0)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8">
        <f>INDEX(products!$A$1:$G$49,MATCH(orders!$D992,products!$A$1:$A$49,0),MATCH(orders!K$1,products!$A$1:$G$1,0))</f>
        <v>0.2</v>
      </c>
      <c r="L992" s="6">
        <f>INDEX(products!$A$1:$G$49,MATCH(orders!$D992,products!$A$1:$A$49,0),MATCH(orders!L$1,products!$A$1:$G$1,0))</f>
        <v>3.645</v>
      </c>
      <c r="M992" s="6">
        <f>L992*E992</f>
        <v>18.225000000000001</v>
      </c>
      <c r="N992" t="str" cm="1">
        <f t="array" ref="N992">_xlfn.IFS( I992= "Rob", "Robusta", I992="Exc","Excelsa",I992="Ara","Arabica",I992="Lib", "Liberica")</f>
        <v>Excelsa</v>
      </c>
      <c r="O992" t="str" cm="1">
        <f t="array" ref="O992">_xlfn.IFS(J992="M", "Medium",J992="L","Light",J992="D","Dark")</f>
        <v>Dark</v>
      </c>
    </row>
    <row r="993" spans="1:15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_xlfn.XLOOKUP(C993,customers!$A$2:$A$1001,customers!$B$2:$B$1001,,0)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8">
        <f>INDEX(products!$A$1:$G$49,MATCH(orders!$D993,products!$A$1:$A$49,0),MATCH(orders!K$1,products!$A$1:$G$1,0))</f>
        <v>0.5</v>
      </c>
      <c r="L993" s="6">
        <f>INDEX(products!$A$1:$G$49,MATCH(orders!$D993,products!$A$1:$A$49,0),MATCH(orders!L$1,products!$A$1:$G$1,0))</f>
        <v>7.77</v>
      </c>
      <c r="M993" s="6">
        <f>L993*E993</f>
        <v>15.54</v>
      </c>
      <c r="N993" t="str" cm="1">
        <f t="array" ref="N993">_xlfn.IFS( I993= "Rob", "Robusta", I993="Exc","Excelsa",I993="Ara","Arabica",I993="Lib", "Liberica")</f>
        <v>Liberica</v>
      </c>
      <c r="O993" t="str" cm="1">
        <f t="array" ref="O993">_xlfn.IFS(J993="M", "Medium",J993="L","Light",J993="D","Dark")</f>
        <v>Dark</v>
      </c>
    </row>
    <row r="994" spans="1:15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_xlfn.XLOOKUP(C994,customers!$A$2:$A$1001,customers!$B$2:$B$1001,,0)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8">
        <f>INDEX(products!$A$1:$G$49,MATCH(orders!$D994,products!$A$1:$A$49,0),MATCH(orders!K$1,products!$A$1:$G$1,0))</f>
        <v>2.5</v>
      </c>
      <c r="L994" s="6">
        <f>INDEX(products!$A$1:$G$49,MATCH(orders!$D994,products!$A$1:$A$49,0),MATCH(orders!L$1,products!$A$1:$G$1,0))</f>
        <v>36.454999999999998</v>
      </c>
      <c r="M994" s="6">
        <f>L994*E994</f>
        <v>109.36499999999999</v>
      </c>
      <c r="N994" t="str" cm="1">
        <f t="array" ref="N994">_xlfn.IFS( I994= "Rob", "Robusta", I994="Exc","Excelsa",I994="Ara","Arabica",I994="Lib", "Liberica")</f>
        <v>Liberica</v>
      </c>
      <c r="O994" t="str" cm="1">
        <f t="array" ref="O994">_xlfn.IFS(J994="M", "Medium",J994="L","Light",J994="D","Dark")</f>
        <v>Light</v>
      </c>
    </row>
    <row r="995" spans="1:15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_xlfn.XLOOKUP(C995,customers!$A$2:$A$1001,customers!$B$2:$B$1001,,0)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8">
        <f>INDEX(products!$A$1:$G$49,MATCH(orders!$D995,products!$A$1:$A$49,0),MATCH(orders!K$1,products!$A$1:$G$1,0))</f>
        <v>1</v>
      </c>
      <c r="L995" s="6">
        <f>INDEX(products!$A$1:$G$49,MATCH(orders!$D995,products!$A$1:$A$49,0),MATCH(orders!L$1,products!$A$1:$G$1,0))</f>
        <v>12.95</v>
      </c>
      <c r="M995" s="6">
        <f>L995*E995</f>
        <v>77.699999999999989</v>
      </c>
      <c r="N995" t="str" cm="1">
        <f t="array" ref="N995">_xlfn.IFS( I995= "Rob", "Robusta", I995="Exc","Excelsa",I995="Ara","Arabica",I995="Lib", "Liberica")</f>
        <v>Arabica</v>
      </c>
      <c r="O995" t="str" cm="1">
        <f t="array" ref="O995">_xlfn.IFS(J995="M", "Medium",J995="L","Light",J995="D","Dark")</f>
        <v>Light</v>
      </c>
    </row>
    <row r="996" spans="1:15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_xlfn.XLOOKUP(C996,customers!$A$2:$A$1001,customers!$B$2:$B$1001,,0)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8">
        <f>INDEX(products!$A$1:$G$49,MATCH(orders!$D996,products!$A$1:$A$49,0),MATCH(orders!K$1,products!$A$1:$G$1,0))</f>
        <v>0.2</v>
      </c>
      <c r="L996" s="6">
        <f>INDEX(products!$A$1:$G$49,MATCH(orders!$D996,products!$A$1:$A$49,0),MATCH(orders!L$1,products!$A$1:$G$1,0))</f>
        <v>2.9849999999999999</v>
      </c>
      <c r="M996" s="6">
        <f>L996*E996</f>
        <v>8.9550000000000001</v>
      </c>
      <c r="N996" t="str" cm="1">
        <f t="array" ref="N996">_xlfn.IFS( I996= "Rob", "Robusta", I996="Exc","Excelsa",I996="Ara","Arabica",I996="Lib", "Liberica")</f>
        <v>Arabica</v>
      </c>
      <c r="O996" t="str" cm="1">
        <f t="array" ref="O996">_xlfn.IFS(J996="M", "Medium",J996="L","Light",J996="D","Dark")</f>
        <v>Dark</v>
      </c>
    </row>
    <row r="997" spans="1:15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_xlfn.XLOOKUP(C997,customers!$A$2:$A$1001,customers!$B$2:$B$1001,,0)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8">
        <f>INDEX(products!$A$1:$G$49,MATCH(orders!$D997,products!$A$1:$A$49,0),MATCH(orders!K$1,products!$A$1:$G$1,0))</f>
        <v>2.5</v>
      </c>
      <c r="L997" s="6">
        <f>INDEX(products!$A$1:$G$49,MATCH(orders!$D997,products!$A$1:$A$49,0),MATCH(orders!L$1,products!$A$1:$G$1,0))</f>
        <v>27.484999999999996</v>
      </c>
      <c r="M997" s="6">
        <f>L997*E997</f>
        <v>27.484999999999996</v>
      </c>
      <c r="N997" t="str" cm="1">
        <f t="array" ref="N997">_xlfn.IFS( I997= "Rob", "Robusta", I997="Exc","Excelsa",I997="Ara","Arabica",I997="Lib", "Liberica")</f>
        <v>Robusta</v>
      </c>
      <c r="O997" t="str" cm="1">
        <f t="array" ref="O997">_xlfn.IFS(J997="M", "Medium",J997="L","Light",J997="D","Dark")</f>
        <v>Light</v>
      </c>
    </row>
    <row r="998" spans="1:15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_xlfn.XLOOKUP(C998,customers!$A$2:$A$1001,customers!$B$2:$B$1001,,0)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8">
        <f>INDEX(products!$A$1:$G$49,MATCH(orders!$D998,products!$A$1:$A$49,0),MATCH(orders!K$1,products!$A$1:$G$1,0))</f>
        <v>0.5</v>
      </c>
      <c r="L998" s="6">
        <f>INDEX(products!$A$1:$G$49,MATCH(orders!$D998,products!$A$1:$A$49,0),MATCH(orders!L$1,products!$A$1:$G$1,0))</f>
        <v>5.97</v>
      </c>
      <c r="M998" s="6">
        <f>L998*E998</f>
        <v>29.849999999999998</v>
      </c>
      <c r="N998" t="str" cm="1">
        <f t="array" ref="N998">_xlfn.IFS( I998= "Rob", "Robusta", I998="Exc","Excelsa",I998="Ara","Arabica",I998="Lib", "Liberica")</f>
        <v>Robusta</v>
      </c>
      <c r="O998" t="str" cm="1">
        <f t="array" ref="O998">_xlfn.IFS(J998="M", "Medium",J998="L","Light",J998="D","Dark")</f>
        <v>Medium</v>
      </c>
    </row>
    <row r="999" spans="1:15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_xlfn.XLOOKUP(C999,customers!$A$2:$A$1001,customers!$B$2:$B$1001,,0)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8">
        <f>INDEX(products!$A$1:$G$49,MATCH(orders!$D999,products!$A$1:$A$49,0),MATCH(orders!K$1,products!$A$1:$G$1,0))</f>
        <v>0.5</v>
      </c>
      <c r="L999" s="6">
        <f>INDEX(products!$A$1:$G$49,MATCH(orders!$D999,products!$A$1:$A$49,0),MATCH(orders!L$1,products!$A$1:$G$1,0))</f>
        <v>6.75</v>
      </c>
      <c r="M999" s="6">
        <f>L999*E999</f>
        <v>27</v>
      </c>
      <c r="N999" t="str" cm="1">
        <f t="array" ref="N999">_xlfn.IFS( I999= "Rob", "Robusta", I999="Exc","Excelsa",I999="Ara","Arabica",I999="Lib", "Liberica")</f>
        <v>Arabica</v>
      </c>
      <c r="O999" t="str" cm="1">
        <f t="array" ref="O999">_xlfn.IFS(J999="M", "Medium",J999="L","Light",J999="D","Dark")</f>
        <v>Medium</v>
      </c>
    </row>
    <row r="1000" spans="1:15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_xlfn.XLOOKUP(C1000,customers!$A$2:$A$1001,customers!$B$2:$B$1001,,0)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8">
        <f>INDEX(products!$A$1:$G$49,MATCH(orders!$D1000,products!$A$1:$A$49,0),MATCH(orders!K$1,products!$A$1:$G$1,0))</f>
        <v>1</v>
      </c>
      <c r="L1000" s="6">
        <f>INDEX(products!$A$1:$G$49,MATCH(orders!$D1000,products!$A$1:$A$49,0),MATCH(orders!L$1,products!$A$1:$G$1,0))</f>
        <v>9.9499999999999993</v>
      </c>
      <c r="M1000" s="6">
        <f>L1000*E1000</f>
        <v>9.9499999999999993</v>
      </c>
      <c r="N1000" t="str" cm="1">
        <f t="array" ref="N1000">_xlfn.IFS( I1000= "Rob", "Robusta", I1000="Exc","Excelsa",I1000="Ara","Arabica",I1000="Lib", "Liberica")</f>
        <v>Arabica</v>
      </c>
      <c r="O1000" t="str" cm="1">
        <f t="array" ref="O1000">_xlfn.IFS(J1000="M", "Medium",J1000="L","Light",J1000="D","Dark")</f>
        <v>Dark</v>
      </c>
    </row>
    <row r="1001" spans="1:15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_xlfn.XLOOKUP(C1001,customers!$A$2:$A$1001,customers!$B$2:$B$1001,,0)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8">
        <f>INDEX(products!$A$1:$G$49,MATCH(orders!$D1001,products!$A$1:$A$49,0),MATCH(orders!K$1,products!$A$1:$G$1,0))</f>
        <v>0.2</v>
      </c>
      <c r="L1001" s="6">
        <f>INDEX(products!$A$1:$G$49,MATCH(orders!$D1001,products!$A$1:$A$49,0),MATCH(orders!L$1,products!$A$1:$G$1,0))</f>
        <v>4.125</v>
      </c>
      <c r="M1001" s="6">
        <f>L1001*E1001</f>
        <v>12.375</v>
      </c>
      <c r="N1001" t="str" cm="1">
        <f t="array" ref="N1001">_xlfn.IFS( I1001= "Rob", "Robusta", I1001="Exc","Excelsa",I1001="Ara","Arabica",I1001="Lib", "Liberica")</f>
        <v>Excelsa</v>
      </c>
      <c r="O1001" t="str" cm="1">
        <f t="array" ref="O1001">_xlfn.IFS(J1001="M", "Medium",J1001="L","Light",J1001="D","Dark")</f>
        <v>Medium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A502" sqref="A50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Chaker Amine</cp:lastModifiedBy>
  <cp:revision/>
  <dcterms:created xsi:type="dcterms:W3CDTF">2022-11-26T09:51:45Z</dcterms:created>
  <dcterms:modified xsi:type="dcterms:W3CDTF">2025-01-12T12:24:01Z</dcterms:modified>
  <cp:category/>
  <cp:contentStatus/>
</cp:coreProperties>
</file>