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A2F2930B-2124-4F4C-A501-F3B2E048AF00}" xr6:coauthVersionLast="47" xr6:coauthVersionMax="47" xr10:uidLastSave="{00000000-0000-0000-0000-000000000000}"/>
  <bookViews>
    <workbookView xWindow="-98" yWindow="-98" windowWidth="19396" windowHeight="11475" tabRatio="866" xr2:uid="{00000000-000D-0000-FFFF-FFFF00000000}"/>
  </bookViews>
  <sheets>
    <sheet name="GDP" sheetId="1" r:id="rId1"/>
    <sheet name="S&amp;P_USGDP Correlation" sheetId="4" r:id="rId2"/>
    <sheet name="STOXX600_EUGDP Correlation" sheetId="5" r:id="rId3"/>
    <sheet name="SZSC_CNGDP Correlation" sheetId="6" r:id="rId4"/>
    <sheet name="Not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E119" i="5"/>
  <c r="H119" i="5" s="1"/>
  <c r="K119" i="5" s="1"/>
  <c r="N119" i="5" s="1"/>
  <c r="Q119" i="5" s="1"/>
  <c r="E118" i="5"/>
  <c r="H118" i="5" s="1"/>
  <c r="K118" i="5" s="1"/>
  <c r="N118" i="5" s="1"/>
  <c r="Q118" i="5" s="1"/>
  <c r="E117" i="5"/>
  <c r="H117" i="5" s="1"/>
  <c r="K117" i="5" s="1"/>
  <c r="N117" i="5" s="1"/>
  <c r="Q117" i="5" s="1"/>
  <c r="J119" i="5"/>
  <c r="E116" i="5"/>
  <c r="H116" i="5" s="1"/>
  <c r="K116" i="5" s="1"/>
  <c r="N116" i="5" s="1"/>
  <c r="Q116" i="5" s="1"/>
  <c r="J118" i="5"/>
  <c r="M119" i="5" s="1"/>
  <c r="E115" i="5"/>
  <c r="H115" i="5" s="1"/>
  <c r="K115" i="5" s="1"/>
  <c r="N115" i="5" s="1"/>
  <c r="Q115" i="5" s="1"/>
  <c r="J117" i="5"/>
  <c r="M118" i="5" s="1"/>
  <c r="P119" i="5" s="1"/>
  <c r="E114" i="5"/>
  <c r="H114" i="5" s="1"/>
  <c r="K114" i="5" s="1"/>
  <c r="N114" i="5" s="1"/>
  <c r="Q114" i="5" s="1"/>
  <c r="J116" i="5"/>
  <c r="M117" i="5" s="1"/>
  <c r="P118" i="5" s="1"/>
  <c r="E113" i="5"/>
  <c r="H113" i="5" s="1"/>
  <c r="K113" i="5" s="1"/>
  <c r="N113" i="5" s="1"/>
  <c r="Q113" i="5" s="1"/>
  <c r="J115" i="5"/>
  <c r="M116" i="5" s="1"/>
  <c r="P117" i="5" s="1"/>
  <c r="E112" i="5"/>
  <c r="H112" i="5" s="1"/>
  <c r="K112" i="5" s="1"/>
  <c r="N112" i="5" s="1"/>
  <c r="Q112" i="5" s="1"/>
  <c r="J114" i="5"/>
  <c r="M115" i="5" s="1"/>
  <c r="P116" i="5" s="1"/>
  <c r="E111" i="5"/>
  <c r="H111" i="5" s="1"/>
  <c r="K111" i="5" s="1"/>
  <c r="N111" i="5" s="1"/>
  <c r="Q111" i="5" s="1"/>
  <c r="J113" i="5"/>
  <c r="M114" i="5" s="1"/>
  <c r="P115" i="5" s="1"/>
  <c r="E110" i="5"/>
  <c r="H110" i="5" s="1"/>
  <c r="K110" i="5" s="1"/>
  <c r="N110" i="5" s="1"/>
  <c r="Q110" i="5" s="1"/>
  <c r="J112" i="5"/>
  <c r="M113" i="5" s="1"/>
  <c r="P114" i="5" s="1"/>
  <c r="E109" i="5"/>
  <c r="H109" i="5" s="1"/>
  <c r="K109" i="5" s="1"/>
  <c r="N109" i="5" s="1"/>
  <c r="Q109" i="5" s="1"/>
  <c r="J111" i="5"/>
  <c r="M112" i="5" s="1"/>
  <c r="P113" i="5" s="1"/>
  <c r="E108" i="5"/>
  <c r="H108" i="5" s="1"/>
  <c r="K108" i="5" s="1"/>
  <c r="N108" i="5" s="1"/>
  <c r="Q108" i="5" s="1"/>
  <c r="J110" i="5"/>
  <c r="M111" i="5" s="1"/>
  <c r="P112" i="5" s="1"/>
  <c r="E107" i="5"/>
  <c r="H107" i="5" s="1"/>
  <c r="K107" i="5" s="1"/>
  <c r="N107" i="5" s="1"/>
  <c r="Q107" i="5" s="1"/>
  <c r="J109" i="5"/>
  <c r="M110" i="5" s="1"/>
  <c r="P111" i="5" s="1"/>
  <c r="E106" i="5"/>
  <c r="H106" i="5" s="1"/>
  <c r="K106" i="5" s="1"/>
  <c r="N106" i="5" s="1"/>
  <c r="Q106" i="5" s="1"/>
  <c r="J108" i="5"/>
  <c r="M109" i="5" s="1"/>
  <c r="P110" i="5" s="1"/>
  <c r="E105" i="5"/>
  <c r="H105" i="5" s="1"/>
  <c r="K105" i="5" s="1"/>
  <c r="N105" i="5" s="1"/>
  <c r="Q105" i="5" s="1"/>
  <c r="D105" i="5"/>
  <c r="G106" i="5" s="1"/>
  <c r="J107" i="5" s="1"/>
  <c r="M108" i="5" s="1"/>
  <c r="P109" i="5" s="1"/>
  <c r="E104" i="5"/>
  <c r="H104" i="5" s="1"/>
  <c r="K104" i="5" s="1"/>
  <c r="N104" i="5" s="1"/>
  <c r="Q104" i="5" s="1"/>
  <c r="D104" i="5"/>
  <c r="G105" i="5" s="1"/>
  <c r="J106" i="5" s="1"/>
  <c r="M107" i="5" s="1"/>
  <c r="P108" i="5" s="1"/>
  <c r="E103" i="5"/>
  <c r="H103" i="5" s="1"/>
  <c r="K103" i="5" s="1"/>
  <c r="N103" i="5" s="1"/>
  <c r="Q103" i="5" s="1"/>
  <c r="D103" i="5"/>
  <c r="G104" i="5" s="1"/>
  <c r="J105" i="5" s="1"/>
  <c r="M106" i="5" s="1"/>
  <c r="P107" i="5" s="1"/>
  <c r="E102" i="5"/>
  <c r="H102" i="5" s="1"/>
  <c r="K102" i="5" s="1"/>
  <c r="N102" i="5" s="1"/>
  <c r="Q102" i="5" s="1"/>
  <c r="D102" i="5"/>
  <c r="G103" i="5" s="1"/>
  <c r="J104" i="5" s="1"/>
  <c r="M105" i="5" s="1"/>
  <c r="P106" i="5" s="1"/>
  <c r="E101" i="5"/>
  <c r="H101" i="5" s="1"/>
  <c r="K101" i="5" s="1"/>
  <c r="N101" i="5" s="1"/>
  <c r="Q101" i="5" s="1"/>
  <c r="D101" i="5"/>
  <c r="G102" i="5" s="1"/>
  <c r="J103" i="5" s="1"/>
  <c r="M104" i="5" s="1"/>
  <c r="P105" i="5" s="1"/>
  <c r="E100" i="5"/>
  <c r="H100" i="5" s="1"/>
  <c r="K100" i="5" s="1"/>
  <c r="N100" i="5" s="1"/>
  <c r="Q100" i="5" s="1"/>
  <c r="D100" i="5"/>
  <c r="G101" i="5" s="1"/>
  <c r="J102" i="5" s="1"/>
  <c r="M103" i="5" s="1"/>
  <c r="P104" i="5" s="1"/>
  <c r="E99" i="5"/>
  <c r="H99" i="5" s="1"/>
  <c r="K99" i="5" s="1"/>
  <c r="N99" i="5" s="1"/>
  <c r="Q99" i="5" s="1"/>
  <c r="D99" i="5"/>
  <c r="G100" i="5" s="1"/>
  <c r="J101" i="5" s="1"/>
  <c r="M102" i="5" s="1"/>
  <c r="P103" i="5" s="1"/>
  <c r="E98" i="5"/>
  <c r="H98" i="5" s="1"/>
  <c r="K98" i="5" s="1"/>
  <c r="N98" i="5" s="1"/>
  <c r="Q98" i="5" s="1"/>
  <c r="D98" i="5"/>
  <c r="G99" i="5" s="1"/>
  <c r="J100" i="5" s="1"/>
  <c r="M101" i="5" s="1"/>
  <c r="P102" i="5" s="1"/>
  <c r="E97" i="5"/>
  <c r="H97" i="5" s="1"/>
  <c r="K97" i="5" s="1"/>
  <c r="N97" i="5" s="1"/>
  <c r="Q97" i="5" s="1"/>
  <c r="D97" i="5"/>
  <c r="G98" i="5" s="1"/>
  <c r="J99" i="5" s="1"/>
  <c r="M100" i="5" s="1"/>
  <c r="P101" i="5" s="1"/>
  <c r="E96" i="5"/>
  <c r="H96" i="5" s="1"/>
  <c r="K96" i="5" s="1"/>
  <c r="N96" i="5" s="1"/>
  <c r="Q96" i="5" s="1"/>
  <c r="D96" i="5"/>
  <c r="G97" i="5" s="1"/>
  <c r="J98" i="5" s="1"/>
  <c r="M99" i="5" s="1"/>
  <c r="P100" i="5" s="1"/>
  <c r="E95" i="5"/>
  <c r="H95" i="5" s="1"/>
  <c r="K95" i="5" s="1"/>
  <c r="N95" i="5" s="1"/>
  <c r="Q95" i="5" s="1"/>
  <c r="D95" i="5"/>
  <c r="G96" i="5" s="1"/>
  <c r="J97" i="5" s="1"/>
  <c r="M98" i="5" s="1"/>
  <c r="P99" i="5" s="1"/>
  <c r="E94" i="5"/>
  <c r="H94" i="5" s="1"/>
  <c r="K94" i="5" s="1"/>
  <c r="N94" i="5" s="1"/>
  <c r="Q94" i="5" s="1"/>
  <c r="D94" i="5"/>
  <c r="G95" i="5" s="1"/>
  <c r="J96" i="5" s="1"/>
  <c r="M97" i="5" s="1"/>
  <c r="P98" i="5" s="1"/>
  <c r="E93" i="5"/>
  <c r="H93" i="5" s="1"/>
  <c r="K93" i="5" s="1"/>
  <c r="N93" i="5" s="1"/>
  <c r="Q93" i="5" s="1"/>
  <c r="D93" i="5"/>
  <c r="G94" i="5" s="1"/>
  <c r="J95" i="5" s="1"/>
  <c r="M96" i="5" s="1"/>
  <c r="P97" i="5" s="1"/>
  <c r="E92" i="5"/>
  <c r="H92" i="5" s="1"/>
  <c r="K92" i="5" s="1"/>
  <c r="N92" i="5" s="1"/>
  <c r="Q92" i="5" s="1"/>
  <c r="D92" i="5"/>
  <c r="G93" i="5" s="1"/>
  <c r="J94" i="5" s="1"/>
  <c r="M95" i="5" s="1"/>
  <c r="P96" i="5" s="1"/>
  <c r="E91" i="5"/>
  <c r="H91" i="5" s="1"/>
  <c r="K91" i="5" s="1"/>
  <c r="N91" i="5" s="1"/>
  <c r="Q91" i="5" s="1"/>
  <c r="D91" i="5"/>
  <c r="G92" i="5" s="1"/>
  <c r="J93" i="5" s="1"/>
  <c r="M94" i="5" s="1"/>
  <c r="P95" i="5" s="1"/>
  <c r="E90" i="5"/>
  <c r="H90" i="5" s="1"/>
  <c r="K90" i="5" s="1"/>
  <c r="N90" i="5" s="1"/>
  <c r="Q90" i="5" s="1"/>
  <c r="D90" i="5"/>
  <c r="G91" i="5" s="1"/>
  <c r="J92" i="5" s="1"/>
  <c r="M93" i="5" s="1"/>
  <c r="P94" i="5" s="1"/>
  <c r="E89" i="5"/>
  <c r="H89" i="5" s="1"/>
  <c r="K89" i="5" s="1"/>
  <c r="N89" i="5" s="1"/>
  <c r="Q89" i="5" s="1"/>
  <c r="D89" i="5"/>
  <c r="G90" i="5" s="1"/>
  <c r="J91" i="5" s="1"/>
  <c r="M92" i="5" s="1"/>
  <c r="P93" i="5" s="1"/>
  <c r="E88" i="5"/>
  <c r="H88" i="5" s="1"/>
  <c r="K88" i="5" s="1"/>
  <c r="N88" i="5" s="1"/>
  <c r="Q88" i="5" s="1"/>
  <c r="D88" i="5"/>
  <c r="G89" i="5" s="1"/>
  <c r="J90" i="5" s="1"/>
  <c r="M91" i="5" s="1"/>
  <c r="P92" i="5" s="1"/>
  <c r="E87" i="5"/>
  <c r="H87" i="5" s="1"/>
  <c r="K87" i="5" s="1"/>
  <c r="N87" i="5" s="1"/>
  <c r="Q87" i="5" s="1"/>
  <c r="D87" i="5"/>
  <c r="G88" i="5" s="1"/>
  <c r="J89" i="5" s="1"/>
  <c r="M90" i="5" s="1"/>
  <c r="P91" i="5" s="1"/>
  <c r="E86" i="5"/>
  <c r="H86" i="5" s="1"/>
  <c r="K86" i="5" s="1"/>
  <c r="N86" i="5" s="1"/>
  <c r="Q86" i="5" s="1"/>
  <c r="D86" i="5"/>
  <c r="G87" i="5" s="1"/>
  <c r="J88" i="5" s="1"/>
  <c r="M89" i="5" s="1"/>
  <c r="P90" i="5" s="1"/>
  <c r="E85" i="5"/>
  <c r="H85" i="5" s="1"/>
  <c r="K85" i="5" s="1"/>
  <c r="N85" i="5" s="1"/>
  <c r="Q85" i="5" s="1"/>
  <c r="D85" i="5"/>
  <c r="G86" i="5" s="1"/>
  <c r="J87" i="5" s="1"/>
  <c r="M88" i="5" s="1"/>
  <c r="P89" i="5" s="1"/>
  <c r="E84" i="5"/>
  <c r="H84" i="5" s="1"/>
  <c r="K84" i="5" s="1"/>
  <c r="N84" i="5" s="1"/>
  <c r="Q84" i="5" s="1"/>
  <c r="D84" i="5"/>
  <c r="G85" i="5" s="1"/>
  <c r="J86" i="5" s="1"/>
  <c r="M87" i="5" s="1"/>
  <c r="P88" i="5" s="1"/>
  <c r="E83" i="5"/>
  <c r="H83" i="5" s="1"/>
  <c r="K83" i="5" s="1"/>
  <c r="N83" i="5" s="1"/>
  <c r="Q83" i="5" s="1"/>
  <c r="D83" i="5"/>
  <c r="G84" i="5" s="1"/>
  <c r="J85" i="5" s="1"/>
  <c r="M86" i="5" s="1"/>
  <c r="P87" i="5" s="1"/>
  <c r="E82" i="5"/>
  <c r="H82" i="5" s="1"/>
  <c r="K82" i="5" s="1"/>
  <c r="N82" i="5" s="1"/>
  <c r="Q82" i="5" s="1"/>
  <c r="D82" i="5"/>
  <c r="G83" i="5" s="1"/>
  <c r="J84" i="5" s="1"/>
  <c r="M85" i="5" s="1"/>
  <c r="P86" i="5" s="1"/>
  <c r="E81" i="5"/>
  <c r="H81" i="5" s="1"/>
  <c r="K81" i="5" s="1"/>
  <c r="N81" i="5" s="1"/>
  <c r="Q81" i="5" s="1"/>
  <c r="D81" i="5"/>
  <c r="G82" i="5" s="1"/>
  <c r="J83" i="5" s="1"/>
  <c r="M84" i="5" s="1"/>
  <c r="P85" i="5" s="1"/>
  <c r="E80" i="5"/>
  <c r="H80" i="5" s="1"/>
  <c r="K80" i="5" s="1"/>
  <c r="N80" i="5" s="1"/>
  <c r="Q80" i="5" s="1"/>
  <c r="D80" i="5"/>
  <c r="G81" i="5" s="1"/>
  <c r="J82" i="5" s="1"/>
  <c r="M83" i="5" s="1"/>
  <c r="P84" i="5" s="1"/>
  <c r="E79" i="5"/>
  <c r="H79" i="5" s="1"/>
  <c r="K79" i="5" s="1"/>
  <c r="N79" i="5" s="1"/>
  <c r="Q79" i="5" s="1"/>
  <c r="D79" i="5"/>
  <c r="G80" i="5" s="1"/>
  <c r="J81" i="5" s="1"/>
  <c r="M82" i="5" s="1"/>
  <c r="P83" i="5" s="1"/>
  <c r="E78" i="5"/>
  <c r="H78" i="5" s="1"/>
  <c r="K78" i="5" s="1"/>
  <c r="N78" i="5" s="1"/>
  <c r="Q78" i="5" s="1"/>
  <c r="D78" i="5"/>
  <c r="G79" i="5" s="1"/>
  <c r="J80" i="5" s="1"/>
  <c r="M81" i="5" s="1"/>
  <c r="P82" i="5" s="1"/>
  <c r="E77" i="5"/>
  <c r="H77" i="5" s="1"/>
  <c r="K77" i="5" s="1"/>
  <c r="N77" i="5" s="1"/>
  <c r="Q77" i="5" s="1"/>
  <c r="D77" i="5"/>
  <c r="G78" i="5" s="1"/>
  <c r="J79" i="5" s="1"/>
  <c r="M80" i="5" s="1"/>
  <c r="P81" i="5" s="1"/>
  <c r="E76" i="5"/>
  <c r="H76" i="5" s="1"/>
  <c r="K76" i="5" s="1"/>
  <c r="N76" i="5" s="1"/>
  <c r="Q76" i="5" s="1"/>
  <c r="D76" i="5"/>
  <c r="G77" i="5" s="1"/>
  <c r="J78" i="5" s="1"/>
  <c r="M79" i="5" s="1"/>
  <c r="P80" i="5" s="1"/>
  <c r="E75" i="5"/>
  <c r="H75" i="5" s="1"/>
  <c r="K75" i="5" s="1"/>
  <c r="N75" i="5" s="1"/>
  <c r="Q75" i="5" s="1"/>
  <c r="D75" i="5"/>
  <c r="G76" i="5" s="1"/>
  <c r="J77" i="5" s="1"/>
  <c r="M78" i="5" s="1"/>
  <c r="P79" i="5" s="1"/>
  <c r="E74" i="5"/>
  <c r="H74" i="5" s="1"/>
  <c r="K74" i="5" s="1"/>
  <c r="N74" i="5" s="1"/>
  <c r="Q74" i="5" s="1"/>
  <c r="D74" i="5"/>
  <c r="G75" i="5" s="1"/>
  <c r="J76" i="5" s="1"/>
  <c r="M77" i="5" s="1"/>
  <c r="P78" i="5" s="1"/>
  <c r="E73" i="5"/>
  <c r="H73" i="5" s="1"/>
  <c r="K73" i="5" s="1"/>
  <c r="N73" i="5" s="1"/>
  <c r="Q73" i="5" s="1"/>
  <c r="D73" i="5"/>
  <c r="G74" i="5" s="1"/>
  <c r="J75" i="5" s="1"/>
  <c r="M76" i="5" s="1"/>
  <c r="P77" i="5" s="1"/>
  <c r="E72" i="5"/>
  <c r="H72" i="5" s="1"/>
  <c r="K72" i="5" s="1"/>
  <c r="N72" i="5" s="1"/>
  <c r="Q72" i="5" s="1"/>
  <c r="D72" i="5"/>
  <c r="G73" i="5" s="1"/>
  <c r="J74" i="5" s="1"/>
  <c r="M75" i="5" s="1"/>
  <c r="P76" i="5" s="1"/>
  <c r="E71" i="5"/>
  <c r="H71" i="5" s="1"/>
  <c r="K71" i="5" s="1"/>
  <c r="N71" i="5" s="1"/>
  <c r="Q71" i="5" s="1"/>
  <c r="D71" i="5"/>
  <c r="G72" i="5" s="1"/>
  <c r="J73" i="5" s="1"/>
  <c r="M74" i="5" s="1"/>
  <c r="P75" i="5" s="1"/>
  <c r="E70" i="5"/>
  <c r="H70" i="5" s="1"/>
  <c r="K70" i="5" s="1"/>
  <c r="N70" i="5" s="1"/>
  <c r="Q70" i="5" s="1"/>
  <c r="D70" i="5"/>
  <c r="G71" i="5" s="1"/>
  <c r="J72" i="5" s="1"/>
  <c r="M73" i="5" s="1"/>
  <c r="P74" i="5" s="1"/>
  <c r="E69" i="5"/>
  <c r="H69" i="5" s="1"/>
  <c r="K69" i="5" s="1"/>
  <c r="N69" i="5" s="1"/>
  <c r="Q69" i="5" s="1"/>
  <c r="D69" i="5"/>
  <c r="G70" i="5" s="1"/>
  <c r="J71" i="5" s="1"/>
  <c r="M72" i="5" s="1"/>
  <c r="P73" i="5" s="1"/>
  <c r="E68" i="5"/>
  <c r="H68" i="5" s="1"/>
  <c r="K68" i="5" s="1"/>
  <c r="N68" i="5" s="1"/>
  <c r="Q68" i="5" s="1"/>
  <c r="D68" i="5"/>
  <c r="G69" i="5" s="1"/>
  <c r="J70" i="5" s="1"/>
  <c r="M71" i="5" s="1"/>
  <c r="P72" i="5" s="1"/>
  <c r="E67" i="5"/>
  <c r="H67" i="5" s="1"/>
  <c r="K67" i="5" s="1"/>
  <c r="N67" i="5" s="1"/>
  <c r="Q67" i="5" s="1"/>
  <c r="D67" i="5"/>
  <c r="G68" i="5" s="1"/>
  <c r="J69" i="5" s="1"/>
  <c r="M70" i="5" s="1"/>
  <c r="P71" i="5" s="1"/>
  <c r="E66" i="5"/>
  <c r="H66" i="5" s="1"/>
  <c r="K66" i="5" s="1"/>
  <c r="N66" i="5" s="1"/>
  <c r="Q66" i="5" s="1"/>
  <c r="D66" i="5"/>
  <c r="G67" i="5" s="1"/>
  <c r="J68" i="5" s="1"/>
  <c r="M69" i="5" s="1"/>
  <c r="P70" i="5" s="1"/>
  <c r="E65" i="5"/>
  <c r="H65" i="5" s="1"/>
  <c r="K65" i="5" s="1"/>
  <c r="N65" i="5" s="1"/>
  <c r="Q65" i="5" s="1"/>
  <c r="D65" i="5"/>
  <c r="G66" i="5" s="1"/>
  <c r="J67" i="5" s="1"/>
  <c r="M68" i="5" s="1"/>
  <c r="P69" i="5" s="1"/>
  <c r="E64" i="5"/>
  <c r="H64" i="5" s="1"/>
  <c r="K64" i="5" s="1"/>
  <c r="N64" i="5" s="1"/>
  <c r="Q64" i="5" s="1"/>
  <c r="D64" i="5"/>
  <c r="G65" i="5" s="1"/>
  <c r="J66" i="5" s="1"/>
  <c r="M67" i="5" s="1"/>
  <c r="P68" i="5" s="1"/>
  <c r="E63" i="5"/>
  <c r="H63" i="5" s="1"/>
  <c r="K63" i="5" s="1"/>
  <c r="N63" i="5" s="1"/>
  <c r="Q63" i="5" s="1"/>
  <c r="D63" i="5"/>
  <c r="G64" i="5" s="1"/>
  <c r="J65" i="5" s="1"/>
  <c r="M66" i="5" s="1"/>
  <c r="P67" i="5" s="1"/>
  <c r="E62" i="5"/>
  <c r="H62" i="5" s="1"/>
  <c r="K62" i="5" s="1"/>
  <c r="N62" i="5" s="1"/>
  <c r="Q62" i="5" s="1"/>
  <c r="D62" i="5"/>
  <c r="G63" i="5" s="1"/>
  <c r="J64" i="5" s="1"/>
  <c r="M65" i="5" s="1"/>
  <c r="P66" i="5" s="1"/>
  <c r="E61" i="5"/>
  <c r="H61" i="5" s="1"/>
  <c r="K61" i="5" s="1"/>
  <c r="N61" i="5" s="1"/>
  <c r="Q61" i="5" s="1"/>
  <c r="D61" i="5"/>
  <c r="G62" i="5" s="1"/>
  <c r="J63" i="5" s="1"/>
  <c r="M64" i="5" s="1"/>
  <c r="P65" i="5" s="1"/>
  <c r="E60" i="5"/>
  <c r="H60" i="5" s="1"/>
  <c r="K60" i="5" s="1"/>
  <c r="N60" i="5" s="1"/>
  <c r="Q60" i="5" s="1"/>
  <c r="D60" i="5"/>
  <c r="G61" i="5" s="1"/>
  <c r="J62" i="5" s="1"/>
  <c r="M63" i="5" s="1"/>
  <c r="P64" i="5" s="1"/>
  <c r="E59" i="5"/>
  <c r="H59" i="5" s="1"/>
  <c r="K59" i="5" s="1"/>
  <c r="N59" i="5" s="1"/>
  <c r="Q59" i="5" s="1"/>
  <c r="D59" i="5"/>
  <c r="G60" i="5" s="1"/>
  <c r="J61" i="5" s="1"/>
  <c r="M62" i="5" s="1"/>
  <c r="P63" i="5" s="1"/>
  <c r="E58" i="5"/>
  <c r="H58" i="5" s="1"/>
  <c r="K58" i="5" s="1"/>
  <c r="N58" i="5" s="1"/>
  <c r="Q58" i="5" s="1"/>
  <c r="D58" i="5"/>
  <c r="G59" i="5" s="1"/>
  <c r="J60" i="5" s="1"/>
  <c r="M61" i="5" s="1"/>
  <c r="P62" i="5" s="1"/>
  <c r="E57" i="5"/>
  <c r="H57" i="5" s="1"/>
  <c r="K57" i="5" s="1"/>
  <c r="N57" i="5" s="1"/>
  <c r="Q57" i="5" s="1"/>
  <c r="D57" i="5"/>
  <c r="G58" i="5" s="1"/>
  <c r="J59" i="5" s="1"/>
  <c r="M60" i="5" s="1"/>
  <c r="P61" i="5" s="1"/>
  <c r="E56" i="5"/>
  <c r="H56" i="5" s="1"/>
  <c r="K56" i="5" s="1"/>
  <c r="N56" i="5" s="1"/>
  <c r="Q56" i="5" s="1"/>
  <c r="D56" i="5"/>
  <c r="G57" i="5" s="1"/>
  <c r="J58" i="5" s="1"/>
  <c r="M59" i="5" s="1"/>
  <c r="P60" i="5" s="1"/>
  <c r="E55" i="5"/>
  <c r="H55" i="5" s="1"/>
  <c r="K55" i="5" s="1"/>
  <c r="N55" i="5" s="1"/>
  <c r="Q55" i="5" s="1"/>
  <c r="D55" i="5"/>
  <c r="G56" i="5" s="1"/>
  <c r="J57" i="5" s="1"/>
  <c r="M58" i="5" s="1"/>
  <c r="P59" i="5" s="1"/>
  <c r="E54" i="5"/>
  <c r="H54" i="5" s="1"/>
  <c r="K54" i="5" s="1"/>
  <c r="N54" i="5" s="1"/>
  <c r="Q54" i="5" s="1"/>
  <c r="D54" i="5"/>
  <c r="G55" i="5" s="1"/>
  <c r="J56" i="5" s="1"/>
  <c r="M57" i="5" s="1"/>
  <c r="P58" i="5" s="1"/>
  <c r="E53" i="5"/>
  <c r="H53" i="5" s="1"/>
  <c r="K53" i="5" s="1"/>
  <c r="N53" i="5" s="1"/>
  <c r="Q53" i="5" s="1"/>
  <c r="D53" i="5"/>
  <c r="G54" i="5" s="1"/>
  <c r="J55" i="5" s="1"/>
  <c r="M56" i="5" s="1"/>
  <c r="P57" i="5" s="1"/>
  <c r="E52" i="5"/>
  <c r="H52" i="5" s="1"/>
  <c r="K52" i="5" s="1"/>
  <c r="N52" i="5" s="1"/>
  <c r="Q52" i="5" s="1"/>
  <c r="D52" i="5"/>
  <c r="G53" i="5" s="1"/>
  <c r="J54" i="5" s="1"/>
  <c r="M55" i="5" s="1"/>
  <c r="P56" i="5" s="1"/>
  <c r="E51" i="5"/>
  <c r="H51" i="5" s="1"/>
  <c r="K51" i="5" s="1"/>
  <c r="N51" i="5" s="1"/>
  <c r="Q51" i="5" s="1"/>
  <c r="D51" i="5"/>
  <c r="G52" i="5" s="1"/>
  <c r="J53" i="5" s="1"/>
  <c r="M54" i="5" s="1"/>
  <c r="P55" i="5" s="1"/>
  <c r="E50" i="5"/>
  <c r="H50" i="5" s="1"/>
  <c r="K50" i="5" s="1"/>
  <c r="N50" i="5" s="1"/>
  <c r="Q50" i="5" s="1"/>
  <c r="D50" i="5"/>
  <c r="G51" i="5" s="1"/>
  <c r="J52" i="5" s="1"/>
  <c r="M53" i="5" s="1"/>
  <c r="P54" i="5" s="1"/>
  <c r="E49" i="5"/>
  <c r="H49" i="5" s="1"/>
  <c r="K49" i="5" s="1"/>
  <c r="N49" i="5" s="1"/>
  <c r="Q49" i="5" s="1"/>
  <c r="D49" i="5"/>
  <c r="G50" i="5" s="1"/>
  <c r="J51" i="5" s="1"/>
  <c r="M52" i="5" s="1"/>
  <c r="P53" i="5" s="1"/>
  <c r="E48" i="5"/>
  <c r="H48" i="5" s="1"/>
  <c r="K48" i="5" s="1"/>
  <c r="N48" i="5" s="1"/>
  <c r="Q48" i="5" s="1"/>
  <c r="D48" i="5"/>
  <c r="G49" i="5" s="1"/>
  <c r="J50" i="5" s="1"/>
  <c r="M51" i="5" s="1"/>
  <c r="P52" i="5" s="1"/>
  <c r="E47" i="5"/>
  <c r="H47" i="5" s="1"/>
  <c r="K47" i="5" s="1"/>
  <c r="N47" i="5" s="1"/>
  <c r="Q47" i="5" s="1"/>
  <c r="D47" i="5"/>
  <c r="G48" i="5" s="1"/>
  <c r="J49" i="5" s="1"/>
  <c r="M50" i="5" s="1"/>
  <c r="P51" i="5" s="1"/>
  <c r="E46" i="5"/>
  <c r="H46" i="5" s="1"/>
  <c r="K46" i="5" s="1"/>
  <c r="N46" i="5" s="1"/>
  <c r="Q46" i="5" s="1"/>
  <c r="D46" i="5"/>
  <c r="G47" i="5" s="1"/>
  <c r="J48" i="5" s="1"/>
  <c r="M49" i="5" s="1"/>
  <c r="P50" i="5" s="1"/>
  <c r="E45" i="5"/>
  <c r="H45" i="5" s="1"/>
  <c r="K45" i="5" s="1"/>
  <c r="N45" i="5" s="1"/>
  <c r="Q45" i="5" s="1"/>
  <c r="D45" i="5"/>
  <c r="G46" i="5" s="1"/>
  <c r="J47" i="5" s="1"/>
  <c r="M48" i="5" s="1"/>
  <c r="P49" i="5" s="1"/>
  <c r="E44" i="5"/>
  <c r="H44" i="5" s="1"/>
  <c r="K44" i="5" s="1"/>
  <c r="N44" i="5" s="1"/>
  <c r="Q44" i="5" s="1"/>
  <c r="D44" i="5"/>
  <c r="G45" i="5" s="1"/>
  <c r="J46" i="5" s="1"/>
  <c r="M47" i="5" s="1"/>
  <c r="P48" i="5" s="1"/>
  <c r="E43" i="5"/>
  <c r="H43" i="5" s="1"/>
  <c r="K43" i="5" s="1"/>
  <c r="N43" i="5" s="1"/>
  <c r="Q43" i="5" s="1"/>
  <c r="D43" i="5"/>
  <c r="G44" i="5" s="1"/>
  <c r="J45" i="5" s="1"/>
  <c r="M46" i="5" s="1"/>
  <c r="P47" i="5" s="1"/>
  <c r="E42" i="5"/>
  <c r="H42" i="5" s="1"/>
  <c r="K42" i="5" s="1"/>
  <c r="N42" i="5" s="1"/>
  <c r="Q42" i="5" s="1"/>
  <c r="D42" i="5"/>
  <c r="G43" i="5" s="1"/>
  <c r="J44" i="5" s="1"/>
  <c r="M45" i="5" s="1"/>
  <c r="P46" i="5" s="1"/>
  <c r="E41" i="5"/>
  <c r="H41" i="5" s="1"/>
  <c r="K41" i="5" s="1"/>
  <c r="N41" i="5" s="1"/>
  <c r="Q41" i="5" s="1"/>
  <c r="D41" i="5"/>
  <c r="G42" i="5" s="1"/>
  <c r="J43" i="5" s="1"/>
  <c r="M44" i="5" s="1"/>
  <c r="P45" i="5" s="1"/>
  <c r="E40" i="5"/>
  <c r="H40" i="5" s="1"/>
  <c r="K40" i="5" s="1"/>
  <c r="N40" i="5" s="1"/>
  <c r="Q40" i="5" s="1"/>
  <c r="D40" i="5"/>
  <c r="G41" i="5" s="1"/>
  <c r="J42" i="5" s="1"/>
  <c r="M43" i="5" s="1"/>
  <c r="P44" i="5" s="1"/>
  <c r="E39" i="5"/>
  <c r="H39" i="5" s="1"/>
  <c r="K39" i="5" s="1"/>
  <c r="N39" i="5" s="1"/>
  <c r="Q39" i="5" s="1"/>
  <c r="D39" i="5"/>
  <c r="G40" i="5" s="1"/>
  <c r="J41" i="5" s="1"/>
  <c r="M42" i="5" s="1"/>
  <c r="P43" i="5" s="1"/>
  <c r="E38" i="5"/>
  <c r="H38" i="5" s="1"/>
  <c r="K38" i="5" s="1"/>
  <c r="N38" i="5" s="1"/>
  <c r="Q38" i="5" s="1"/>
  <c r="D38" i="5"/>
  <c r="G39" i="5" s="1"/>
  <c r="J40" i="5" s="1"/>
  <c r="M41" i="5" s="1"/>
  <c r="P42" i="5" s="1"/>
  <c r="E37" i="5"/>
  <c r="H37" i="5" s="1"/>
  <c r="K37" i="5" s="1"/>
  <c r="N37" i="5" s="1"/>
  <c r="Q37" i="5" s="1"/>
  <c r="D37" i="5"/>
  <c r="G38" i="5" s="1"/>
  <c r="J39" i="5" s="1"/>
  <c r="M40" i="5" s="1"/>
  <c r="P41" i="5" s="1"/>
  <c r="E36" i="5"/>
  <c r="H36" i="5" s="1"/>
  <c r="K36" i="5" s="1"/>
  <c r="N36" i="5" s="1"/>
  <c r="Q36" i="5" s="1"/>
  <c r="D36" i="5"/>
  <c r="G37" i="5" s="1"/>
  <c r="J38" i="5" s="1"/>
  <c r="M39" i="5" s="1"/>
  <c r="P40" i="5" s="1"/>
  <c r="E35" i="5"/>
  <c r="H35" i="5" s="1"/>
  <c r="K35" i="5" s="1"/>
  <c r="N35" i="5" s="1"/>
  <c r="Q35" i="5" s="1"/>
  <c r="D35" i="5"/>
  <c r="G36" i="5" s="1"/>
  <c r="J37" i="5" s="1"/>
  <c r="M38" i="5" s="1"/>
  <c r="P39" i="5" s="1"/>
  <c r="E34" i="5"/>
  <c r="H34" i="5" s="1"/>
  <c r="K34" i="5" s="1"/>
  <c r="N34" i="5" s="1"/>
  <c r="Q34" i="5" s="1"/>
  <c r="D34" i="5"/>
  <c r="G35" i="5" s="1"/>
  <c r="J36" i="5" s="1"/>
  <c r="M37" i="5" s="1"/>
  <c r="P38" i="5" s="1"/>
  <c r="E33" i="5"/>
  <c r="H33" i="5" s="1"/>
  <c r="K33" i="5" s="1"/>
  <c r="N33" i="5" s="1"/>
  <c r="Q33" i="5" s="1"/>
  <c r="D33" i="5"/>
  <c r="G34" i="5" s="1"/>
  <c r="J35" i="5" s="1"/>
  <c r="M36" i="5" s="1"/>
  <c r="P37" i="5" s="1"/>
  <c r="E32" i="5"/>
  <c r="H32" i="5" s="1"/>
  <c r="K32" i="5" s="1"/>
  <c r="N32" i="5" s="1"/>
  <c r="Q32" i="5" s="1"/>
  <c r="D32" i="5"/>
  <c r="G33" i="5" s="1"/>
  <c r="J34" i="5" s="1"/>
  <c r="M35" i="5" s="1"/>
  <c r="P36" i="5" s="1"/>
  <c r="E31" i="5"/>
  <c r="H31" i="5" s="1"/>
  <c r="K31" i="5" s="1"/>
  <c r="N31" i="5" s="1"/>
  <c r="Q31" i="5" s="1"/>
  <c r="D31" i="5"/>
  <c r="G32" i="5" s="1"/>
  <c r="J33" i="5" s="1"/>
  <c r="M34" i="5" s="1"/>
  <c r="P35" i="5" s="1"/>
  <c r="E30" i="5"/>
  <c r="H30" i="5" s="1"/>
  <c r="K30" i="5" s="1"/>
  <c r="N30" i="5" s="1"/>
  <c r="Q30" i="5" s="1"/>
  <c r="D30" i="5"/>
  <c r="G31" i="5" s="1"/>
  <c r="J32" i="5" s="1"/>
  <c r="M33" i="5" s="1"/>
  <c r="P34" i="5" s="1"/>
  <c r="E29" i="5"/>
  <c r="H29" i="5" s="1"/>
  <c r="K29" i="5" s="1"/>
  <c r="N29" i="5" s="1"/>
  <c r="Q29" i="5" s="1"/>
  <c r="D29" i="5"/>
  <c r="G30" i="5" s="1"/>
  <c r="J31" i="5" s="1"/>
  <c r="M32" i="5" s="1"/>
  <c r="P33" i="5" s="1"/>
  <c r="E28" i="5"/>
  <c r="H28" i="5" s="1"/>
  <c r="K28" i="5" s="1"/>
  <c r="N28" i="5" s="1"/>
  <c r="Q28" i="5" s="1"/>
  <c r="D28" i="5"/>
  <c r="G29" i="5" s="1"/>
  <c r="J30" i="5" s="1"/>
  <c r="M31" i="5" s="1"/>
  <c r="P32" i="5" s="1"/>
  <c r="E27" i="5"/>
  <c r="H27" i="5" s="1"/>
  <c r="K27" i="5" s="1"/>
  <c r="N27" i="5" s="1"/>
  <c r="Q27" i="5" s="1"/>
  <c r="G28" i="5"/>
  <c r="J29" i="5" s="1"/>
  <c r="M30" i="5" s="1"/>
  <c r="P31" i="5" s="1"/>
  <c r="E26" i="5"/>
  <c r="H26" i="5" s="1"/>
  <c r="K26" i="5" s="1"/>
  <c r="N26" i="5" s="1"/>
  <c r="Q26" i="5" s="1"/>
  <c r="D26" i="5"/>
  <c r="G27" i="5" s="1"/>
  <c r="J28" i="5" s="1"/>
  <c r="M29" i="5" s="1"/>
  <c r="P30" i="5" s="1"/>
  <c r="E25" i="5"/>
  <c r="H25" i="5" s="1"/>
  <c r="K25" i="5" s="1"/>
  <c r="N25" i="5" s="1"/>
  <c r="Q25" i="5" s="1"/>
  <c r="D25" i="5"/>
  <c r="G26" i="5" s="1"/>
  <c r="J27" i="5" s="1"/>
  <c r="M28" i="5" s="1"/>
  <c r="P29" i="5" s="1"/>
  <c r="E24" i="5"/>
  <c r="H24" i="5" s="1"/>
  <c r="K24" i="5" s="1"/>
  <c r="N24" i="5" s="1"/>
  <c r="Q24" i="5" s="1"/>
  <c r="D24" i="5"/>
  <c r="G25" i="5" s="1"/>
  <c r="J26" i="5" s="1"/>
  <c r="M27" i="5" s="1"/>
  <c r="P28" i="5" s="1"/>
  <c r="E23" i="5"/>
  <c r="H23" i="5" s="1"/>
  <c r="K23" i="5" s="1"/>
  <c r="N23" i="5" s="1"/>
  <c r="Q23" i="5" s="1"/>
  <c r="D23" i="5"/>
  <c r="G24" i="5" s="1"/>
  <c r="J25" i="5" s="1"/>
  <c r="M26" i="5" s="1"/>
  <c r="P27" i="5" s="1"/>
  <c r="E22" i="5"/>
  <c r="H22" i="5" s="1"/>
  <c r="K22" i="5" s="1"/>
  <c r="N22" i="5" s="1"/>
  <c r="Q22" i="5" s="1"/>
  <c r="D22" i="5"/>
  <c r="G23" i="5" s="1"/>
  <c r="J24" i="5" s="1"/>
  <c r="M25" i="5" s="1"/>
  <c r="P26" i="5" s="1"/>
  <c r="E21" i="5"/>
  <c r="H21" i="5" s="1"/>
  <c r="K21" i="5" s="1"/>
  <c r="N21" i="5" s="1"/>
  <c r="Q21" i="5" s="1"/>
  <c r="D21" i="5"/>
  <c r="G22" i="5" s="1"/>
  <c r="J23" i="5" s="1"/>
  <c r="M24" i="5" s="1"/>
  <c r="P25" i="5" s="1"/>
  <c r="E20" i="5"/>
  <c r="H20" i="5" s="1"/>
  <c r="K20" i="5" s="1"/>
  <c r="N20" i="5" s="1"/>
  <c r="Q20" i="5" s="1"/>
  <c r="D20" i="5"/>
  <c r="G21" i="5" s="1"/>
  <c r="J22" i="5" s="1"/>
  <c r="M23" i="5" s="1"/>
  <c r="P24" i="5" s="1"/>
  <c r="E19" i="5"/>
  <c r="H19" i="5" s="1"/>
  <c r="K19" i="5" s="1"/>
  <c r="N19" i="5" s="1"/>
  <c r="Q19" i="5" s="1"/>
  <c r="D19" i="5"/>
  <c r="G20" i="5" s="1"/>
  <c r="J21" i="5" s="1"/>
  <c r="M22" i="5" s="1"/>
  <c r="P23" i="5" s="1"/>
  <c r="E18" i="5"/>
  <c r="H18" i="5" s="1"/>
  <c r="K18" i="5" s="1"/>
  <c r="N18" i="5" s="1"/>
  <c r="Q18" i="5" s="1"/>
  <c r="D18" i="5"/>
  <c r="G19" i="5" s="1"/>
  <c r="J20" i="5" s="1"/>
  <c r="M21" i="5" s="1"/>
  <c r="P22" i="5" s="1"/>
  <c r="E17" i="5"/>
  <c r="H17" i="5" s="1"/>
  <c r="K17" i="5" s="1"/>
  <c r="N17" i="5" s="1"/>
  <c r="Q17" i="5" s="1"/>
  <c r="D17" i="5"/>
  <c r="G18" i="5" s="1"/>
  <c r="J19" i="5" s="1"/>
  <c r="M20" i="5" s="1"/>
  <c r="P21" i="5" s="1"/>
  <c r="E16" i="5"/>
  <c r="H16" i="5" s="1"/>
  <c r="K16" i="5" s="1"/>
  <c r="N16" i="5" s="1"/>
  <c r="Q16" i="5" s="1"/>
  <c r="D16" i="5"/>
  <c r="G17" i="5" s="1"/>
  <c r="J18" i="5" s="1"/>
  <c r="M19" i="5" s="1"/>
  <c r="P20" i="5" s="1"/>
  <c r="E15" i="5"/>
  <c r="H15" i="5" s="1"/>
  <c r="K15" i="5" s="1"/>
  <c r="N15" i="5" s="1"/>
  <c r="Q15" i="5" s="1"/>
  <c r="D15" i="5"/>
  <c r="G16" i="5" s="1"/>
  <c r="J17" i="5" s="1"/>
  <c r="M18" i="5" s="1"/>
  <c r="P19" i="5" s="1"/>
  <c r="E14" i="5"/>
  <c r="H14" i="5" s="1"/>
  <c r="K14" i="5" s="1"/>
  <c r="N14" i="5" s="1"/>
  <c r="Q14" i="5" s="1"/>
  <c r="D14" i="5"/>
  <c r="G15" i="5" s="1"/>
  <c r="J16" i="5" s="1"/>
  <c r="M17" i="5" s="1"/>
  <c r="P18" i="5" s="1"/>
  <c r="E13" i="5"/>
  <c r="H13" i="5" s="1"/>
  <c r="K13" i="5" s="1"/>
  <c r="N13" i="5" s="1"/>
  <c r="Q13" i="5" s="1"/>
  <c r="D13" i="5"/>
  <c r="G14" i="5" s="1"/>
  <c r="J15" i="5" s="1"/>
  <c r="M16" i="5" s="1"/>
  <c r="P17" i="5" s="1"/>
  <c r="E12" i="5"/>
  <c r="H12" i="5" s="1"/>
  <c r="K12" i="5" s="1"/>
  <c r="N12" i="5" s="1"/>
  <c r="Q12" i="5" s="1"/>
  <c r="D12" i="5"/>
  <c r="G13" i="5" s="1"/>
  <c r="J14" i="5" s="1"/>
  <c r="M15" i="5" s="1"/>
  <c r="P16" i="5" s="1"/>
  <c r="E11" i="5"/>
  <c r="H11" i="5" s="1"/>
  <c r="K11" i="5" s="1"/>
  <c r="N11" i="5" s="1"/>
  <c r="Q11" i="5" s="1"/>
  <c r="D11" i="5"/>
  <c r="G12" i="5" s="1"/>
  <c r="J13" i="5" s="1"/>
  <c r="M14" i="5" s="1"/>
  <c r="P15" i="5" s="1"/>
  <c r="E10" i="5"/>
  <c r="H10" i="5" s="1"/>
  <c r="K10" i="5" s="1"/>
  <c r="N10" i="5" s="1"/>
  <c r="Q10" i="5" s="1"/>
  <c r="D10" i="5"/>
  <c r="G11" i="5" s="1"/>
  <c r="J12" i="5" s="1"/>
  <c r="M13" i="5" s="1"/>
  <c r="P14" i="5" s="1"/>
  <c r="E9" i="5"/>
  <c r="H9" i="5" s="1"/>
  <c r="K9" i="5" s="1"/>
  <c r="N9" i="5" s="1"/>
  <c r="Q9" i="5" s="1"/>
  <c r="D9" i="5"/>
  <c r="G10" i="5" s="1"/>
  <c r="J11" i="5" s="1"/>
  <c r="M12" i="5" s="1"/>
  <c r="P13" i="5" s="1"/>
  <c r="E8" i="5"/>
  <c r="H8" i="5" s="1"/>
  <c r="K8" i="5" s="1"/>
  <c r="N8" i="5" s="1"/>
  <c r="Q8" i="5" s="1"/>
  <c r="D8" i="5"/>
  <c r="G9" i="5" s="1"/>
  <c r="J10" i="5" s="1"/>
  <c r="M11" i="5" s="1"/>
  <c r="P12" i="5" s="1"/>
  <c r="E7" i="5"/>
  <c r="H7" i="5" s="1"/>
  <c r="K7" i="5" s="1"/>
  <c r="N7" i="5" s="1"/>
  <c r="Q7" i="5" s="1"/>
  <c r="D7" i="5"/>
  <c r="G8" i="5" s="1"/>
  <c r="J9" i="5" s="1"/>
  <c r="M10" i="5" s="1"/>
  <c r="P11" i="5" s="1"/>
  <c r="U4" i="4"/>
  <c r="U5" i="4"/>
  <c r="U6" i="4"/>
  <c r="U8" i="4"/>
  <c r="U7" i="4"/>
  <c r="P300" i="4"/>
  <c r="Q299" i="4"/>
  <c r="P299" i="4"/>
  <c r="Q298" i="4"/>
  <c r="P298" i="4"/>
  <c r="Q297" i="4"/>
  <c r="P297" i="4"/>
  <c r="Q296" i="4"/>
  <c r="P296" i="4"/>
  <c r="Q295" i="4"/>
  <c r="P295" i="4"/>
  <c r="Q294" i="4"/>
  <c r="P294" i="4"/>
  <c r="Q293" i="4"/>
  <c r="P293" i="4"/>
  <c r="Q292" i="4"/>
  <c r="P292" i="4"/>
  <c r="Q291" i="4"/>
  <c r="P291" i="4"/>
  <c r="Q290" i="4"/>
  <c r="P290" i="4"/>
  <c r="Q289" i="4"/>
  <c r="P289" i="4"/>
  <c r="Q288" i="4"/>
  <c r="P288" i="4"/>
  <c r="Q287" i="4"/>
  <c r="P287" i="4"/>
  <c r="Q286" i="4"/>
  <c r="P286" i="4"/>
  <c r="Q285" i="4"/>
  <c r="P285" i="4"/>
  <c r="Q284" i="4"/>
  <c r="P284" i="4"/>
  <c r="Q283" i="4"/>
  <c r="P283" i="4"/>
  <c r="Q282" i="4"/>
  <c r="P282" i="4"/>
  <c r="Q281" i="4"/>
  <c r="P281" i="4"/>
  <c r="Q280" i="4"/>
  <c r="P280" i="4"/>
  <c r="Q279" i="4"/>
  <c r="P279" i="4"/>
  <c r="Q278" i="4"/>
  <c r="P278" i="4"/>
  <c r="Q277" i="4"/>
  <c r="P277" i="4"/>
  <c r="Q276" i="4"/>
  <c r="P276" i="4"/>
  <c r="Q275" i="4"/>
  <c r="P275" i="4"/>
  <c r="Q274" i="4"/>
  <c r="P274" i="4"/>
  <c r="Q273" i="4"/>
  <c r="P273" i="4"/>
  <c r="Q272" i="4"/>
  <c r="P272" i="4"/>
  <c r="Q271" i="4"/>
  <c r="P271" i="4"/>
  <c r="Q270" i="4"/>
  <c r="P270" i="4"/>
  <c r="Q269" i="4"/>
  <c r="P269" i="4"/>
  <c r="Q268" i="4"/>
  <c r="P268" i="4"/>
  <c r="Q267" i="4"/>
  <c r="P267" i="4"/>
  <c r="Q266" i="4"/>
  <c r="P266" i="4"/>
  <c r="Q265" i="4"/>
  <c r="P265" i="4"/>
  <c r="Q264" i="4"/>
  <c r="P264" i="4"/>
  <c r="Q263" i="4"/>
  <c r="P263" i="4"/>
  <c r="Q262" i="4"/>
  <c r="P262" i="4"/>
  <c r="Q261" i="4"/>
  <c r="P261" i="4"/>
  <c r="Q260" i="4"/>
  <c r="P260" i="4"/>
  <c r="Q259" i="4"/>
  <c r="P259" i="4"/>
  <c r="Q258" i="4"/>
  <c r="P258" i="4"/>
  <c r="Q257" i="4"/>
  <c r="P257" i="4"/>
  <c r="Q256" i="4"/>
  <c r="P256" i="4"/>
  <c r="Q255" i="4"/>
  <c r="P255" i="4"/>
  <c r="Q254" i="4"/>
  <c r="P254" i="4"/>
  <c r="Q253" i="4"/>
  <c r="P253" i="4"/>
  <c r="Q252" i="4"/>
  <c r="P252" i="4"/>
  <c r="Q251" i="4"/>
  <c r="P251" i="4"/>
  <c r="Q250" i="4"/>
  <c r="P250" i="4"/>
  <c r="Q249" i="4"/>
  <c r="P249" i="4"/>
  <c r="Q248" i="4"/>
  <c r="P248" i="4"/>
  <c r="Q247" i="4"/>
  <c r="P247" i="4"/>
  <c r="Q246" i="4"/>
  <c r="P246" i="4"/>
  <c r="Q245" i="4"/>
  <c r="P245" i="4"/>
  <c r="Q244" i="4"/>
  <c r="P244" i="4"/>
  <c r="Q243" i="4"/>
  <c r="P243" i="4"/>
  <c r="Q242" i="4"/>
  <c r="P242" i="4"/>
  <c r="Q241" i="4"/>
  <c r="P241" i="4"/>
  <c r="Q240" i="4"/>
  <c r="P240" i="4"/>
  <c r="Q239" i="4"/>
  <c r="P239" i="4"/>
  <c r="Q238" i="4"/>
  <c r="P238" i="4"/>
  <c r="Q237" i="4"/>
  <c r="P237" i="4"/>
  <c r="Q236" i="4"/>
  <c r="P236" i="4"/>
  <c r="Q235" i="4"/>
  <c r="P235" i="4"/>
  <c r="Q234" i="4"/>
  <c r="P234" i="4"/>
  <c r="Q233" i="4"/>
  <c r="P233" i="4"/>
  <c r="Q232" i="4"/>
  <c r="P232" i="4"/>
  <c r="Q231" i="4"/>
  <c r="P231" i="4"/>
  <c r="Q230" i="4"/>
  <c r="P230" i="4"/>
  <c r="Q229" i="4"/>
  <c r="P229" i="4"/>
  <c r="Q228" i="4"/>
  <c r="P228" i="4"/>
  <c r="Q227" i="4"/>
  <c r="P227" i="4"/>
  <c r="Q226" i="4"/>
  <c r="P226" i="4"/>
  <c r="Q225" i="4"/>
  <c r="P225" i="4"/>
  <c r="Q224" i="4"/>
  <c r="P224" i="4"/>
  <c r="Q223" i="4"/>
  <c r="P223" i="4"/>
  <c r="Q222" i="4"/>
  <c r="P222" i="4"/>
  <c r="Q221" i="4"/>
  <c r="P221" i="4"/>
  <c r="Q220" i="4"/>
  <c r="P220" i="4"/>
  <c r="Q219" i="4"/>
  <c r="P219" i="4"/>
  <c r="Q218" i="4"/>
  <c r="P218" i="4"/>
  <c r="Q217" i="4"/>
  <c r="P217" i="4"/>
  <c r="Q216" i="4"/>
  <c r="P216" i="4"/>
  <c r="Q215" i="4"/>
  <c r="P215" i="4"/>
  <c r="Q214" i="4"/>
  <c r="P214" i="4"/>
  <c r="Q213" i="4"/>
  <c r="P213" i="4"/>
  <c r="Q212" i="4"/>
  <c r="P212" i="4"/>
  <c r="Q211" i="4"/>
  <c r="P211" i="4"/>
  <c r="Q210" i="4"/>
  <c r="P210" i="4"/>
  <c r="Q209" i="4"/>
  <c r="P209" i="4"/>
  <c r="Q208" i="4"/>
  <c r="P208" i="4"/>
  <c r="Q207" i="4"/>
  <c r="P207" i="4"/>
  <c r="Q206" i="4"/>
  <c r="P206" i="4"/>
  <c r="Q205" i="4"/>
  <c r="P205" i="4"/>
  <c r="Q204" i="4"/>
  <c r="P204" i="4"/>
  <c r="Q203" i="4"/>
  <c r="P203" i="4"/>
  <c r="Q202" i="4"/>
  <c r="P202" i="4"/>
  <c r="Q201" i="4"/>
  <c r="P201" i="4"/>
  <c r="Q200" i="4"/>
  <c r="P200" i="4"/>
  <c r="Q199" i="4"/>
  <c r="P199" i="4"/>
  <c r="Q198" i="4"/>
  <c r="P198" i="4"/>
  <c r="Q197" i="4"/>
  <c r="P197" i="4"/>
  <c r="Q196" i="4"/>
  <c r="P196" i="4"/>
  <c r="Q195" i="4"/>
  <c r="P195" i="4"/>
  <c r="Q194" i="4"/>
  <c r="P194" i="4"/>
  <c r="Q193" i="4"/>
  <c r="P193" i="4"/>
  <c r="Q192" i="4"/>
  <c r="P192" i="4"/>
  <c r="Q191" i="4"/>
  <c r="P191" i="4"/>
  <c r="Q190" i="4"/>
  <c r="P190" i="4"/>
  <c r="Q189" i="4"/>
  <c r="P189" i="4"/>
  <c r="Q188" i="4"/>
  <c r="P188" i="4"/>
  <c r="Q187" i="4"/>
  <c r="P187" i="4"/>
  <c r="Q186" i="4"/>
  <c r="P186" i="4"/>
  <c r="Q185" i="4"/>
  <c r="P185" i="4"/>
  <c r="Q184" i="4"/>
  <c r="P184" i="4"/>
  <c r="Q183" i="4"/>
  <c r="P183" i="4"/>
  <c r="Q182" i="4"/>
  <c r="P182" i="4"/>
  <c r="Q181" i="4"/>
  <c r="P181" i="4"/>
  <c r="Q180" i="4"/>
  <c r="P180" i="4"/>
  <c r="Q179" i="4"/>
  <c r="P179" i="4"/>
  <c r="Q178" i="4"/>
  <c r="P178" i="4"/>
  <c r="Q177" i="4"/>
  <c r="P177" i="4"/>
  <c r="Q176" i="4"/>
  <c r="P176" i="4"/>
  <c r="Q175" i="4"/>
  <c r="P175" i="4"/>
  <c r="Q174" i="4"/>
  <c r="P174" i="4"/>
  <c r="Q173" i="4"/>
  <c r="P173" i="4"/>
  <c r="Q172" i="4"/>
  <c r="P172" i="4"/>
  <c r="Q171" i="4"/>
  <c r="P171" i="4"/>
  <c r="Q170" i="4"/>
  <c r="P170" i="4"/>
  <c r="Q169" i="4"/>
  <c r="P169" i="4"/>
  <c r="Q168" i="4"/>
  <c r="P168" i="4"/>
  <c r="Q167" i="4"/>
  <c r="P167" i="4"/>
  <c r="Q166" i="4"/>
  <c r="P166" i="4"/>
  <c r="Q165" i="4"/>
  <c r="P165" i="4"/>
  <c r="Q164" i="4"/>
  <c r="P164" i="4"/>
  <c r="Q163" i="4"/>
  <c r="P163" i="4"/>
  <c r="Q162" i="4"/>
  <c r="P162" i="4"/>
  <c r="Q161" i="4"/>
  <c r="P161" i="4"/>
  <c r="Q160" i="4"/>
  <c r="P160" i="4"/>
  <c r="Q159" i="4"/>
  <c r="P159" i="4"/>
  <c r="Q158" i="4"/>
  <c r="P158" i="4"/>
  <c r="Q157" i="4"/>
  <c r="P157" i="4"/>
  <c r="Q156" i="4"/>
  <c r="P156" i="4"/>
  <c r="Q155" i="4"/>
  <c r="P155" i="4"/>
  <c r="Q154" i="4"/>
  <c r="P154" i="4"/>
  <c r="Q153" i="4"/>
  <c r="P153" i="4"/>
  <c r="Q152" i="4"/>
  <c r="P152" i="4"/>
  <c r="Q151" i="4"/>
  <c r="P151" i="4"/>
  <c r="Q150" i="4"/>
  <c r="P150" i="4"/>
  <c r="Q149" i="4"/>
  <c r="P149" i="4"/>
  <c r="Q148" i="4"/>
  <c r="P148" i="4"/>
  <c r="Q147" i="4"/>
  <c r="P147" i="4"/>
  <c r="Q146" i="4"/>
  <c r="P146" i="4"/>
  <c r="Q145" i="4"/>
  <c r="P145" i="4"/>
  <c r="Q144" i="4"/>
  <c r="P144" i="4"/>
  <c r="Q143" i="4"/>
  <c r="P143" i="4"/>
  <c r="Q142" i="4"/>
  <c r="P142" i="4"/>
  <c r="Q141" i="4"/>
  <c r="P141" i="4"/>
  <c r="Q140" i="4"/>
  <c r="P140" i="4"/>
  <c r="Q139" i="4"/>
  <c r="P139" i="4"/>
  <c r="Q138" i="4"/>
  <c r="P138" i="4"/>
  <c r="Q137" i="4"/>
  <c r="P137" i="4"/>
  <c r="Q136" i="4"/>
  <c r="P136" i="4"/>
  <c r="Q135" i="4"/>
  <c r="P135" i="4"/>
  <c r="Q134" i="4"/>
  <c r="P134" i="4"/>
  <c r="Q133" i="4"/>
  <c r="P133" i="4"/>
  <c r="Q132" i="4"/>
  <c r="P132" i="4"/>
  <c r="Q131" i="4"/>
  <c r="P131" i="4"/>
  <c r="Q130" i="4"/>
  <c r="P130" i="4"/>
  <c r="Q129" i="4"/>
  <c r="P129" i="4"/>
  <c r="Q128" i="4"/>
  <c r="P128" i="4"/>
  <c r="Q127" i="4"/>
  <c r="P127" i="4"/>
  <c r="Q126" i="4"/>
  <c r="P126" i="4"/>
  <c r="Q125" i="4"/>
  <c r="P125" i="4"/>
  <c r="Q124" i="4"/>
  <c r="P124" i="4"/>
  <c r="Q123" i="4"/>
  <c r="P123" i="4"/>
  <c r="Q122" i="4"/>
  <c r="P122" i="4"/>
  <c r="Q121" i="4"/>
  <c r="P121" i="4"/>
  <c r="Q120" i="4"/>
  <c r="P120" i="4"/>
  <c r="Q119" i="4"/>
  <c r="P119" i="4"/>
  <c r="Q118" i="4"/>
  <c r="P118" i="4"/>
  <c r="Q117" i="4"/>
  <c r="P117" i="4"/>
  <c r="Q116" i="4"/>
  <c r="P116" i="4"/>
  <c r="Q115" i="4"/>
  <c r="P115" i="4"/>
  <c r="Q114" i="4"/>
  <c r="P114" i="4"/>
  <c r="Q113" i="4"/>
  <c r="P113" i="4"/>
  <c r="Q112" i="4"/>
  <c r="P112" i="4"/>
  <c r="Q111" i="4"/>
  <c r="P111" i="4"/>
  <c r="Q110" i="4"/>
  <c r="P110" i="4"/>
  <c r="Q109" i="4"/>
  <c r="P109" i="4"/>
  <c r="Q108" i="4"/>
  <c r="P108" i="4"/>
  <c r="Q107" i="4"/>
  <c r="P107" i="4"/>
  <c r="Q106" i="4"/>
  <c r="P106" i="4"/>
  <c r="Q105" i="4"/>
  <c r="P105" i="4"/>
  <c r="Q104" i="4"/>
  <c r="P104" i="4"/>
  <c r="Q103" i="4"/>
  <c r="P103" i="4"/>
  <c r="Q102" i="4"/>
  <c r="P102" i="4"/>
  <c r="Q101" i="4"/>
  <c r="P101" i="4"/>
  <c r="Q100" i="4"/>
  <c r="P100" i="4"/>
  <c r="Q99" i="4"/>
  <c r="P99" i="4"/>
  <c r="Q98" i="4"/>
  <c r="P98" i="4"/>
  <c r="Q97" i="4"/>
  <c r="P97" i="4"/>
  <c r="Q96" i="4"/>
  <c r="P96" i="4"/>
  <c r="Q95" i="4"/>
  <c r="P95" i="4"/>
  <c r="Q94" i="4"/>
  <c r="P94" i="4"/>
  <c r="Q93" i="4"/>
  <c r="P93" i="4"/>
  <c r="Q92" i="4"/>
  <c r="P92" i="4"/>
  <c r="Q91" i="4"/>
  <c r="P91" i="4"/>
  <c r="Q90" i="4"/>
  <c r="P90" i="4"/>
  <c r="Q89" i="4"/>
  <c r="P89" i="4"/>
  <c r="Q88" i="4"/>
  <c r="P88" i="4"/>
  <c r="Q87" i="4"/>
  <c r="P87" i="4"/>
  <c r="Q86" i="4"/>
  <c r="P86" i="4"/>
  <c r="Q85" i="4"/>
  <c r="P85" i="4"/>
  <c r="Q84" i="4"/>
  <c r="P84" i="4"/>
  <c r="Q83" i="4"/>
  <c r="P83" i="4"/>
  <c r="Q82" i="4"/>
  <c r="P82" i="4"/>
  <c r="Q81" i="4"/>
  <c r="P81" i="4"/>
  <c r="Q80" i="4"/>
  <c r="P80" i="4"/>
  <c r="Q79" i="4"/>
  <c r="P79" i="4"/>
  <c r="Q78" i="4"/>
  <c r="P78" i="4"/>
  <c r="Q77" i="4"/>
  <c r="P77" i="4"/>
  <c r="Q76" i="4"/>
  <c r="P76" i="4"/>
  <c r="Q75" i="4"/>
  <c r="P75" i="4"/>
  <c r="Q74" i="4"/>
  <c r="P74" i="4"/>
  <c r="Q73" i="4"/>
  <c r="P73" i="4"/>
  <c r="Q72" i="4"/>
  <c r="P72" i="4"/>
  <c r="Q71" i="4"/>
  <c r="P71" i="4"/>
  <c r="Q70" i="4"/>
  <c r="P70" i="4"/>
  <c r="Q69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Q9" i="4"/>
  <c r="Q8" i="4"/>
  <c r="Q7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N8" i="4"/>
  <c r="N7" i="4"/>
  <c r="J9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K8" i="4"/>
  <c r="K7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4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8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7" i="4"/>
  <c r="D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7" i="4"/>
  <c r="D300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J4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0" i="1"/>
  <c r="G19" i="1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47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119" i="5"/>
  <c r="O119" i="5"/>
  <c r="L119" i="5"/>
  <c r="I119" i="5"/>
  <c r="F119" i="5"/>
  <c r="R118" i="5"/>
  <c r="O118" i="5"/>
  <c r="L118" i="5"/>
  <c r="I118" i="5"/>
  <c r="F118" i="5"/>
  <c r="R117" i="5"/>
  <c r="O117" i="5"/>
  <c r="L117" i="5"/>
  <c r="I117" i="5"/>
  <c r="F117" i="5"/>
  <c r="R116" i="5"/>
  <c r="O116" i="5"/>
  <c r="L116" i="5"/>
  <c r="I116" i="5"/>
  <c r="F116" i="5"/>
  <c r="R115" i="5"/>
  <c r="O115" i="5"/>
  <c r="L115" i="5"/>
  <c r="I115" i="5"/>
  <c r="F115" i="5"/>
  <c r="R114" i="5"/>
  <c r="O114" i="5"/>
  <c r="L114" i="5"/>
  <c r="I114" i="5"/>
  <c r="F114" i="5"/>
  <c r="R113" i="5"/>
  <c r="O113" i="5"/>
  <c r="L113" i="5"/>
  <c r="I113" i="5"/>
  <c r="F113" i="5"/>
  <c r="R112" i="5"/>
  <c r="O112" i="5"/>
  <c r="L112" i="5"/>
  <c r="I112" i="5"/>
  <c r="F112" i="5"/>
  <c r="R111" i="5"/>
  <c r="O111" i="5"/>
  <c r="L111" i="5"/>
  <c r="I111" i="5"/>
  <c r="F111" i="5"/>
  <c r="R110" i="5"/>
  <c r="O110" i="5"/>
  <c r="L110" i="5"/>
  <c r="I110" i="5"/>
  <c r="F110" i="5"/>
  <c r="R109" i="5"/>
  <c r="O109" i="5"/>
  <c r="L109" i="5"/>
  <c r="I109" i="5"/>
  <c r="F109" i="5"/>
  <c r="R108" i="5"/>
  <c r="O108" i="5"/>
  <c r="L108" i="5"/>
  <c r="I108" i="5"/>
  <c r="F108" i="5"/>
  <c r="R107" i="5"/>
  <c r="O107" i="5"/>
  <c r="L107" i="5"/>
  <c r="I107" i="5"/>
  <c r="F107" i="5"/>
  <c r="R106" i="5"/>
  <c r="O106" i="5"/>
  <c r="L106" i="5"/>
  <c r="I106" i="5"/>
  <c r="F106" i="5"/>
  <c r="R105" i="5"/>
  <c r="O105" i="5"/>
  <c r="L105" i="5"/>
  <c r="I105" i="5"/>
  <c r="F105" i="5"/>
  <c r="R104" i="5"/>
  <c r="O104" i="5"/>
  <c r="L104" i="5"/>
  <c r="I104" i="5"/>
  <c r="F104" i="5"/>
  <c r="R103" i="5"/>
  <c r="O103" i="5"/>
  <c r="L103" i="5"/>
  <c r="I103" i="5"/>
  <c r="F103" i="5"/>
  <c r="R102" i="5"/>
  <c r="O102" i="5"/>
  <c r="L102" i="5"/>
  <c r="I102" i="5"/>
  <c r="F102" i="5"/>
  <c r="R101" i="5"/>
  <c r="O101" i="5"/>
  <c r="L101" i="5"/>
  <c r="I101" i="5"/>
  <c r="F101" i="5"/>
  <c r="R100" i="5"/>
  <c r="O100" i="5"/>
  <c r="L100" i="5"/>
  <c r="I100" i="5"/>
  <c r="F100" i="5"/>
  <c r="R99" i="5"/>
  <c r="O99" i="5"/>
  <c r="L99" i="5"/>
  <c r="I99" i="5"/>
  <c r="F99" i="5"/>
  <c r="R98" i="5"/>
  <c r="O98" i="5"/>
  <c r="L98" i="5"/>
  <c r="I98" i="5"/>
  <c r="F98" i="5"/>
  <c r="R97" i="5"/>
  <c r="O97" i="5"/>
  <c r="L97" i="5"/>
  <c r="I97" i="5"/>
  <c r="F97" i="5"/>
  <c r="R96" i="5"/>
  <c r="O96" i="5"/>
  <c r="L96" i="5"/>
  <c r="I96" i="5"/>
  <c r="F96" i="5"/>
  <c r="R95" i="5"/>
  <c r="O95" i="5"/>
  <c r="L95" i="5"/>
  <c r="I95" i="5"/>
  <c r="F95" i="5"/>
  <c r="R94" i="5"/>
  <c r="O94" i="5"/>
  <c r="L94" i="5"/>
  <c r="I94" i="5"/>
  <c r="F94" i="5"/>
  <c r="R93" i="5"/>
  <c r="O93" i="5"/>
  <c r="L93" i="5"/>
  <c r="I93" i="5"/>
  <c r="F93" i="5"/>
  <c r="R92" i="5"/>
  <c r="O92" i="5"/>
  <c r="L92" i="5"/>
  <c r="I92" i="5"/>
  <c r="F92" i="5"/>
  <c r="R91" i="5"/>
  <c r="O91" i="5"/>
  <c r="L91" i="5"/>
  <c r="I91" i="5"/>
  <c r="F91" i="5"/>
  <c r="R90" i="5"/>
  <c r="O90" i="5"/>
  <c r="L90" i="5"/>
  <c r="I90" i="5"/>
  <c r="F90" i="5"/>
  <c r="R89" i="5"/>
  <c r="O89" i="5"/>
  <c r="L89" i="5"/>
  <c r="I89" i="5"/>
  <c r="F89" i="5"/>
  <c r="R88" i="5"/>
  <c r="O88" i="5"/>
  <c r="L88" i="5"/>
  <c r="I88" i="5"/>
  <c r="F88" i="5"/>
  <c r="R87" i="5"/>
  <c r="O87" i="5"/>
  <c r="L87" i="5"/>
  <c r="I87" i="5"/>
  <c r="F87" i="5"/>
  <c r="R86" i="5"/>
  <c r="O86" i="5"/>
  <c r="L86" i="5"/>
  <c r="I86" i="5"/>
  <c r="F86" i="5"/>
  <c r="R85" i="5"/>
  <c r="O85" i="5"/>
  <c r="L85" i="5"/>
  <c r="I85" i="5"/>
  <c r="F85" i="5"/>
  <c r="R84" i="5"/>
  <c r="O84" i="5"/>
  <c r="L84" i="5"/>
  <c r="I84" i="5"/>
  <c r="F84" i="5"/>
  <c r="R83" i="5"/>
  <c r="O83" i="5"/>
  <c r="L83" i="5"/>
  <c r="I83" i="5"/>
  <c r="F83" i="5"/>
  <c r="R82" i="5"/>
  <c r="O82" i="5"/>
  <c r="L82" i="5"/>
  <c r="I82" i="5"/>
  <c r="F82" i="5"/>
  <c r="R81" i="5"/>
  <c r="O81" i="5"/>
  <c r="L81" i="5"/>
  <c r="I81" i="5"/>
  <c r="F81" i="5"/>
  <c r="R80" i="5"/>
  <c r="O80" i="5"/>
  <c r="L80" i="5"/>
  <c r="I80" i="5"/>
  <c r="F80" i="5"/>
  <c r="R79" i="5"/>
  <c r="O79" i="5"/>
  <c r="L79" i="5"/>
  <c r="I79" i="5"/>
  <c r="F79" i="5"/>
  <c r="R78" i="5"/>
  <c r="O78" i="5"/>
  <c r="L78" i="5"/>
  <c r="I78" i="5"/>
  <c r="F78" i="5"/>
  <c r="R77" i="5"/>
  <c r="O77" i="5"/>
  <c r="L77" i="5"/>
  <c r="I77" i="5"/>
  <c r="F77" i="5"/>
  <c r="R76" i="5"/>
  <c r="O76" i="5"/>
  <c r="L76" i="5"/>
  <c r="I76" i="5"/>
  <c r="F76" i="5"/>
  <c r="R75" i="5"/>
  <c r="O75" i="5"/>
  <c r="L75" i="5"/>
  <c r="I75" i="5"/>
  <c r="F75" i="5"/>
  <c r="R74" i="5"/>
  <c r="O74" i="5"/>
  <c r="L74" i="5"/>
  <c r="I74" i="5"/>
  <c r="F74" i="5"/>
  <c r="R73" i="5"/>
  <c r="O73" i="5"/>
  <c r="L73" i="5"/>
  <c r="I73" i="5"/>
  <c r="F73" i="5"/>
  <c r="R72" i="5"/>
  <c r="O72" i="5"/>
  <c r="L72" i="5"/>
  <c r="I72" i="5"/>
  <c r="F72" i="5"/>
  <c r="R71" i="5"/>
  <c r="O71" i="5"/>
  <c r="L71" i="5"/>
  <c r="I71" i="5"/>
  <c r="F71" i="5"/>
  <c r="R70" i="5"/>
  <c r="O70" i="5"/>
  <c r="L70" i="5"/>
  <c r="I70" i="5"/>
  <c r="F70" i="5"/>
  <c r="R69" i="5"/>
  <c r="O69" i="5"/>
  <c r="L69" i="5"/>
  <c r="I69" i="5"/>
  <c r="F69" i="5"/>
  <c r="R68" i="5"/>
  <c r="O68" i="5"/>
  <c r="L68" i="5"/>
  <c r="I68" i="5"/>
  <c r="F68" i="5"/>
  <c r="R67" i="5"/>
  <c r="O67" i="5"/>
  <c r="L67" i="5"/>
  <c r="I67" i="5"/>
  <c r="F67" i="5"/>
  <c r="R66" i="5"/>
  <c r="O66" i="5"/>
  <c r="L66" i="5"/>
  <c r="I66" i="5"/>
  <c r="F66" i="5"/>
  <c r="R65" i="5"/>
  <c r="O65" i="5"/>
  <c r="L65" i="5"/>
  <c r="I65" i="5"/>
  <c r="F65" i="5"/>
  <c r="R64" i="5"/>
  <c r="O64" i="5"/>
  <c r="L64" i="5"/>
  <c r="I64" i="5"/>
  <c r="F64" i="5"/>
  <c r="R63" i="5"/>
  <c r="O63" i="5"/>
  <c r="L63" i="5"/>
  <c r="I63" i="5"/>
  <c r="F63" i="5"/>
  <c r="R62" i="5"/>
  <c r="O62" i="5"/>
  <c r="L62" i="5"/>
  <c r="I62" i="5"/>
  <c r="F62" i="5"/>
  <c r="R61" i="5"/>
  <c r="O61" i="5"/>
  <c r="L61" i="5"/>
  <c r="I61" i="5"/>
  <c r="F61" i="5"/>
  <c r="R60" i="5"/>
  <c r="O60" i="5"/>
  <c r="L60" i="5"/>
  <c r="I60" i="5"/>
  <c r="F60" i="5"/>
  <c r="R59" i="5"/>
  <c r="O59" i="5"/>
  <c r="L59" i="5"/>
  <c r="I59" i="5"/>
  <c r="F59" i="5"/>
  <c r="R58" i="5"/>
  <c r="O58" i="5"/>
  <c r="L58" i="5"/>
  <c r="I58" i="5"/>
  <c r="F58" i="5"/>
  <c r="R57" i="5"/>
  <c r="O57" i="5"/>
  <c r="L57" i="5"/>
  <c r="I57" i="5"/>
  <c r="F57" i="5"/>
  <c r="R56" i="5"/>
  <c r="O56" i="5"/>
  <c r="L56" i="5"/>
  <c r="I56" i="5"/>
  <c r="F56" i="5"/>
  <c r="R55" i="5"/>
  <c r="O55" i="5"/>
  <c r="L55" i="5"/>
  <c r="I55" i="5"/>
  <c r="F55" i="5"/>
  <c r="R54" i="5"/>
  <c r="O54" i="5"/>
  <c r="L54" i="5"/>
  <c r="I54" i="5"/>
  <c r="F54" i="5"/>
  <c r="R53" i="5"/>
  <c r="O53" i="5"/>
  <c r="L53" i="5"/>
  <c r="I53" i="5"/>
  <c r="F53" i="5"/>
  <c r="R52" i="5"/>
  <c r="O52" i="5"/>
  <c r="L52" i="5"/>
  <c r="I52" i="5"/>
  <c r="F52" i="5"/>
  <c r="R51" i="5"/>
  <c r="O51" i="5"/>
  <c r="L51" i="5"/>
  <c r="I51" i="5"/>
  <c r="F51" i="5"/>
  <c r="R50" i="5"/>
  <c r="O50" i="5"/>
  <c r="L50" i="5"/>
  <c r="I50" i="5"/>
  <c r="F50" i="5"/>
  <c r="R49" i="5"/>
  <c r="O49" i="5"/>
  <c r="L49" i="5"/>
  <c r="I49" i="5"/>
  <c r="F49" i="5"/>
  <c r="R48" i="5"/>
  <c r="U8" i="5" s="1"/>
  <c r="O48" i="5"/>
  <c r="U7" i="5" s="1"/>
  <c r="L48" i="5"/>
  <c r="U6" i="5" s="1"/>
  <c r="I48" i="5"/>
  <c r="U5" i="5" s="1"/>
  <c r="F48" i="5"/>
  <c r="F47" i="5"/>
  <c r="U4" i="5" s="1"/>
</calcChain>
</file>

<file path=xl/sharedStrings.xml><?xml version="1.0" encoding="utf-8"?>
<sst xmlns="http://schemas.openxmlformats.org/spreadsheetml/2006/main" count="143" uniqueCount="88">
  <si>
    <t>Gross Domestic Product</t>
  </si>
  <si>
    <t>Top Down Analysis - S&amp;P500 Leading U.S. GDP</t>
  </si>
  <si>
    <t>Country</t>
  </si>
  <si>
    <t>Definition</t>
  </si>
  <si>
    <t>Monetary measure of the market value of all the final goods and services produced in a period of time, often annually</t>
  </si>
  <si>
    <t>GDP</t>
  </si>
  <si>
    <t>Earnings</t>
  </si>
  <si>
    <t>S&amp;P500</t>
  </si>
  <si>
    <t>United States</t>
  </si>
  <si>
    <t>China</t>
  </si>
  <si>
    <t>GDP   =</t>
  </si>
  <si>
    <t>Q1 GDP is reported in April</t>
  </si>
  <si>
    <t>Euro Area</t>
  </si>
  <si>
    <t>C</t>
  </si>
  <si>
    <t>Consumption: Personal Consumption Expenditures</t>
  </si>
  <si>
    <t>Q2 GDP is reported in July</t>
  </si>
  <si>
    <t>Germany</t>
  </si>
  <si>
    <t>+</t>
  </si>
  <si>
    <t>Q3 GDP is reported in October</t>
  </si>
  <si>
    <t>GDP is a backwards looking of all the transactions that make up the value of the economy</t>
  </si>
  <si>
    <t>Japan</t>
  </si>
  <si>
    <t>I</t>
  </si>
  <si>
    <t>Investment</t>
  </si>
  <si>
    <t>Q4 GDP is repot in January</t>
  </si>
  <si>
    <t>The Stock Market is a leading indicator to Earnings and GDP</t>
  </si>
  <si>
    <t>India</t>
  </si>
  <si>
    <t>United Kingdom</t>
  </si>
  <si>
    <t>G</t>
  </si>
  <si>
    <t>Government Expenditure</t>
  </si>
  <si>
    <t>France</t>
  </si>
  <si>
    <t>Average 10yr Correlation: S&amp;P500 vs Real GDP YoY</t>
  </si>
  <si>
    <t>Italy</t>
  </si>
  <si>
    <t>X</t>
  </si>
  <si>
    <t>Net Exports = Exports - Imports</t>
  </si>
  <si>
    <t>No Lag</t>
  </si>
  <si>
    <t>Brazil</t>
  </si>
  <si>
    <t>3 Months Lag</t>
  </si>
  <si>
    <t>Canada</t>
  </si>
  <si>
    <t>GDP Growth per Country</t>
  </si>
  <si>
    <t>6 Months Lag</t>
  </si>
  <si>
    <t>Russia</t>
  </si>
  <si>
    <t>9 Months Lag</t>
  </si>
  <si>
    <t>Mexico</t>
  </si>
  <si>
    <t>GDP in Billion USD</t>
  </si>
  <si>
    <t>% of World GDP</t>
  </si>
  <si>
    <t xml:space="preserve">GDP - % YoY </t>
  </si>
  <si>
    <t>GDP - % QoQ</t>
  </si>
  <si>
    <t>12 Months Lag</t>
  </si>
  <si>
    <t>Australia</t>
  </si>
  <si>
    <t>South Korea</t>
  </si>
  <si>
    <t>Average 10yr Correlation: STOXX600 vs Euro Real GDP YoY</t>
  </si>
  <si>
    <t>Spain</t>
  </si>
  <si>
    <t>Indonesia</t>
  </si>
  <si>
    <t>Netherlands</t>
  </si>
  <si>
    <t>Turkey</t>
  </si>
  <si>
    <t>Saudia Arabia</t>
  </si>
  <si>
    <t>Switzerland</t>
  </si>
  <si>
    <t>Argentina</t>
  </si>
  <si>
    <t>Average 10yr Correlation: SZSC vs China Real GDP YoY</t>
  </si>
  <si>
    <t>Singapour</t>
  </si>
  <si>
    <t>South Africa</t>
  </si>
  <si>
    <t>Czech Republic</t>
  </si>
  <si>
    <t>New Zealand</t>
  </si>
  <si>
    <t>World</t>
  </si>
  <si>
    <t>Ref.</t>
  </si>
  <si>
    <t>Dec, 2023</t>
  </si>
  <si>
    <t>Q2 2024</t>
  </si>
  <si>
    <t>Source:</t>
  </si>
  <si>
    <t>https://tradingeconomics.com/country-list/gdp</t>
  </si>
  <si>
    <t>Trading Economics</t>
  </si>
  <si>
    <t>Date</t>
  </si>
  <si>
    <t>US Real GDP</t>
  </si>
  <si>
    <t>S&amp;P500 YoY</t>
  </si>
  <si>
    <t>GDP YoY</t>
  </si>
  <si>
    <t>Rolling 10yr-Correlation</t>
  </si>
  <si>
    <t>S&amp;P 500 - 3 Months Lag</t>
  </si>
  <si>
    <t>S&amp;P 500 - 6 Months Lag</t>
  </si>
  <si>
    <t>S&amp;P 500 - 9 Months Lag</t>
  </si>
  <si>
    <t>S&amp;P 500 - 12 Months Lag</t>
  </si>
  <si>
    <t>#N/D</t>
  </si>
  <si>
    <t>STOXX 600</t>
  </si>
  <si>
    <t>EU Real GDP</t>
  </si>
  <si>
    <t>STOXX 600 YoY</t>
  </si>
  <si>
    <t>STOXX 600 - 3 Months Lag</t>
  </si>
  <si>
    <t>STOXX 600 - 6 Months Lag</t>
  </si>
  <si>
    <t>STOXX 600 - 9 Months Lag</t>
  </si>
  <si>
    <t>STOXX 600 - 12 Months Lag</t>
  </si>
  <si>
    <t>Average 10yr Correlation: STOXX 600 vs Real GDP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</si>
</sst>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indent="2"/>
    </xf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indent="1"/>
    </xf>
    <xf numFmtId="0" fontId="2" fillId="2" borderId="0" xfId="0" applyFont="1" applyFill="1" applyAlignment="1">
      <alignment indent="4"/>
    </xf>
    <xf numFmtId="0" fontId="7" fillId="3" borderId="0" xfId="0" applyFont="1" applyFill="1" applyAlignment="1">
      <alignment vertical="center"/>
    </xf>
    <xf numFmtId="0" fontId="0" fillId="2" borderId="0" xfId="0" applyFill="1" applyAlignment="1">
      <alignment horizontal="left" inden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1" fillId="2" borderId="1" xfId="1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2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11" xfId="0" applyFill="1" applyBorder="1"/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 vertical="center"/>
    </xf>
    <xf numFmtId="10" fontId="2" fillId="2" borderId="1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164" fontId="8" fillId="2" borderId="19" xfId="0" applyNumberFormat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 indent="1"/>
    </xf>
    <xf numFmtId="165" fontId="2" fillId="5" borderId="0" xfId="0" applyNumberFormat="1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 indent="1"/>
    </xf>
    <xf numFmtId="165" fontId="2" fillId="5" borderId="17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4" fontId="8" fillId="2" borderId="19" xfId="0" applyNumberFormat="1" applyFont="1" applyFill="1" applyBorder="1" applyAlignment="1">
      <alignment horizontal="center" vertical="center" wrapText="1"/>
    </xf>
    <xf numFmtId="14" fontId="8" fillId="2" borderId="0" xfId="0" applyNumberFormat="1" applyFont="1" applyFill="1" applyAlignment="1">
      <alignment horizontal="center" vertical="center" wrapText="1"/>
    </xf>
    <xf numFmtId="0" fontId="0" fillId="2" borderId="10" xfId="0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2" borderId="17" xfId="0" applyFont="1" applyFill="1" applyBorder="1"/>
    <xf numFmtId="0" fontId="4" fillId="2" borderId="10" xfId="0" applyFont="1" applyFill="1" applyBorder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4" fillId="2" borderId="12" xfId="0" applyFont="1" applyFill="1" applyBorder="1" applyAlignment="1">
      <alignment horizontal="left" indent="1"/>
    </xf>
    <xf numFmtId="0" fontId="0" fillId="2" borderId="17" xfId="0" applyFill="1" applyBorder="1" applyAlignment="1">
      <alignment horizontal="left" indent="1"/>
    </xf>
    <xf numFmtId="165" fontId="0" fillId="2" borderId="0" xfId="0" applyNumberFormat="1" applyFill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3" fontId="8" fillId="2" borderId="19" xfId="0" applyNumberFormat="1" applyFont="1" applyFill="1" applyBorder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 wrapText="1"/>
    </xf>
    <xf numFmtId="3" fontId="2" fillId="2" borderId="2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2" fontId="0" fillId="2" borderId="18" xfId="0" applyNumberFormat="1" applyFill="1" applyBorder="1" applyAlignment="1">
      <alignment horizontal="center"/>
    </xf>
    <xf numFmtId="14" fontId="0" fillId="2" borderId="0" xfId="0" applyNumberFormat="1" applyFill="1"/>
    <xf numFmtId="3" fontId="0" fillId="2" borderId="0" xfId="0" applyNumberFormat="1" applyFill="1"/>
    <xf numFmtId="0" fontId="6" fillId="3" borderId="14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indent="1"/>
    </xf>
    <xf numFmtId="0" fontId="4" fillId="2" borderId="16" xfId="0" applyFont="1" applyFill="1" applyBorder="1" applyAlignment="1">
      <alignment horizontal="left" indent="1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2" borderId="6" xfId="0" applyFill="1" applyBorder="1"/>
    <xf numFmtId="0" fontId="4" fillId="2" borderId="24" xfId="0" applyFont="1" applyFill="1" applyBorder="1"/>
    <xf numFmtId="0" fontId="0" fillId="2" borderId="26" xfId="0" applyFill="1" applyBorder="1"/>
    <xf numFmtId="0" fontId="0" fillId="2" borderId="25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4" fillId="2" borderId="31" xfId="0" applyFont="1" applyFill="1" applyBorder="1"/>
    <xf numFmtId="0" fontId="0" fillId="2" borderId="0" xfId="0" applyFill="1" applyAlignment="1">
      <alignment horizontal="left"/>
    </xf>
    <xf numFmtId="0" fontId="0" fillId="2" borderId="24" xfId="0" applyFill="1" applyBorder="1"/>
    <xf numFmtId="0" fontId="3" fillId="2" borderId="24" xfId="0" applyFont="1" applyFill="1" applyBorder="1" applyAlignment="1">
      <alignment horizontal="left"/>
    </xf>
    <xf numFmtId="0" fontId="2" fillId="2" borderId="24" xfId="0" applyFont="1" applyFill="1" applyBorder="1"/>
    <xf numFmtId="0" fontId="0" fillId="2" borderId="24" xfId="0" applyFill="1" applyBorder="1" applyAlignment="1">
      <alignment horizontal="left"/>
    </xf>
    <xf numFmtId="0" fontId="0" fillId="2" borderId="32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7" fillId="3" borderId="8" xfId="0" applyFont="1" applyFill="1" applyBorder="1" applyAlignment="1">
      <alignment horizontal="left" vertical="center" indent="1"/>
    </xf>
    <xf numFmtId="0" fontId="7" fillId="3" borderId="16" xfId="0" applyFont="1" applyFill="1" applyBorder="1" applyAlignment="1">
      <alignment horizontal="left" vertical="center" indent="1"/>
    </xf>
    <xf numFmtId="0" fontId="7" fillId="3" borderId="9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left" vertical="center" indent="1"/>
    </xf>
    <xf numFmtId="0" fontId="7" fillId="3" borderId="17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0" fillId="2" borderId="0" xfId="0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6" xfId="0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" xfId="0" applyFill="1" applyBorder="1"/>
    <xf numFmtId="3" fontId="2" fillId="2" borderId="0" xfId="0" applyNumberFormat="1" applyFont="1" applyFill="1" applyAlignment="1">
      <alignment horizontal="center"/>
    </xf>
    <xf numFmtId="0" fontId="6" fillId="3" borderId="14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24</xdr:col>
      <xdr:colOff>0</xdr:colOff>
      <xdr:row>7</xdr:row>
      <xdr:rowOff>0</xdr:rowOff>
    </xdr:to>
    <xdr:cxnSp macro="">
      <xdr:nvCxnSpPr>
        <xdr:cNvPr id="2" name="Lien droit 1">
          <a:extLst>
            <a:ext uri="{FF2B5EF4-FFF2-40B4-BE49-F238E27FC236}">
              <a16:creationId xmlns:a16="http://schemas.microsoft.com/office/drawing/2014/main" id="{B51C0629-54A8-4791-3F15-C05ADBBC03E1}"/>
            </a:ext>
          </a:extLst>
        </xdr:cNvPr>
        <xdr:cNvCxnSpPr>
          <a:cxnSpLocks/>
        </xdr:cNvCxnSpPr>
      </xdr:nvCxnSpPr>
      <xdr:spPr>
        <a:xfrm>
          <a:off x="15240000" y="1704975"/>
          <a:ext cx="0" cy="190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6</xdr:row>
      <xdr:rowOff>180975</xdr:rowOff>
    </xdr:from>
    <xdr:to>
      <xdr:col>24</xdr:col>
      <xdr:colOff>9525</xdr:colOff>
      <xdr:row>7</xdr:row>
      <xdr:rowOff>0</xdr:rowOff>
    </xdr:to>
    <xdr:cxnSp macro="">
      <xdr:nvCxnSpPr>
        <xdr:cNvPr id="3" name="Lien droit 2">
          <a:extLst>
            <a:ext uri="{FF2B5EF4-FFF2-40B4-BE49-F238E27FC236}">
              <a16:creationId xmlns:a16="http://schemas.microsoft.com/office/drawing/2014/main" id="{10516DFA-5B59-2AA8-51CC-953C4999F8FD}"/>
            </a:ext>
            <a:ext uri="{147F2762-F138-4A5C-976F-8EAC2B608ADB}">
              <a16:predDERef xmlns:a16="http://schemas.microsoft.com/office/drawing/2014/main" pred="{B51C0629-54A8-4791-3F15-C05ADBBC03E1}"/>
            </a:ext>
          </a:extLst>
        </xdr:cNvPr>
        <xdr:cNvCxnSpPr>
          <a:cxnSpLocks/>
        </xdr:cNvCxnSpPr>
      </xdr:nvCxnSpPr>
      <xdr:spPr>
        <a:xfrm>
          <a:off x="11525250" y="1885950"/>
          <a:ext cx="372427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533400</xdr:colOff>
      <xdr:row>6</xdr:row>
      <xdr:rowOff>9525</xdr:rowOff>
    </xdr:from>
    <xdr:to>
      <xdr:col>17</xdr:col>
      <xdr:colOff>542925</xdr:colOff>
      <xdr:row>7</xdr:row>
      <xdr:rowOff>0</xdr:rowOff>
    </xdr:to>
    <xdr:cxnSp macro="">
      <xdr:nvCxnSpPr>
        <xdr:cNvPr id="5" name="Lien droit 4">
          <a:extLst>
            <a:ext uri="{FF2B5EF4-FFF2-40B4-BE49-F238E27FC236}">
              <a16:creationId xmlns:a16="http://schemas.microsoft.com/office/drawing/2014/main" id="{C4777ED7-8E66-4CEC-68D5-E1519A0B367B}"/>
            </a:ext>
            <a:ext uri="{147F2762-F138-4A5C-976F-8EAC2B608ADB}">
              <a16:predDERef xmlns:a16="http://schemas.microsoft.com/office/drawing/2014/main" pred="{10516DFA-5B59-2AA8-51CC-953C4999F8FD}"/>
            </a:ext>
          </a:extLst>
        </xdr:cNvPr>
        <xdr:cNvCxnSpPr>
          <a:cxnSpLocks/>
        </xdr:cNvCxnSpPr>
      </xdr:nvCxnSpPr>
      <xdr:spPr>
        <a:xfrm flipH="1" flipV="1">
          <a:off x="11506200" y="1714500"/>
          <a:ext cx="9525" cy="180975"/>
        </a:xfrm>
        <a:prstGeom prst="line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</xdr:row>
      <xdr:rowOff>76200</xdr:rowOff>
    </xdr:from>
    <xdr:to>
      <xdr:col>19</xdr:col>
      <xdr:colOff>561975</xdr:colOff>
      <xdr:row>5</xdr:row>
      <xdr:rowOff>142875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5867CFDE-9662-0175-E50D-E3AD78DD3330}"/>
            </a:ext>
            <a:ext uri="{147F2762-F138-4A5C-976F-8EAC2B608ADB}">
              <a16:predDERef xmlns:a16="http://schemas.microsoft.com/office/drawing/2014/main" pred="{C4777ED7-8E66-4CEC-68D5-E1519A0B367B}"/>
            </a:ext>
          </a:extLst>
        </xdr:cNvPr>
        <xdr:cNvSpPr/>
      </xdr:nvSpPr>
      <xdr:spPr>
        <a:xfrm>
          <a:off x="12268200" y="1400175"/>
          <a:ext cx="485775" cy="25717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22</xdr:col>
      <xdr:colOff>38100</xdr:colOff>
      <xdr:row>4</xdr:row>
      <xdr:rowOff>66675</xdr:rowOff>
    </xdr:from>
    <xdr:to>
      <xdr:col>22</xdr:col>
      <xdr:colOff>523875</xdr:colOff>
      <xdr:row>5</xdr:row>
      <xdr:rowOff>133350</xdr:rowOff>
    </xdr:to>
    <xdr:sp macro="" textlink="">
      <xdr:nvSpPr>
        <xdr:cNvPr id="8" name="Flèche droite 7">
          <a:extLst>
            <a:ext uri="{FF2B5EF4-FFF2-40B4-BE49-F238E27FC236}">
              <a16:creationId xmlns:a16="http://schemas.microsoft.com/office/drawing/2014/main" id="{CC4B19B1-E40C-4218-A728-AF1AC9FECA6C}"/>
            </a:ext>
            <a:ext uri="{147F2762-F138-4A5C-976F-8EAC2B608ADB}">
              <a16:predDERef xmlns:a16="http://schemas.microsoft.com/office/drawing/2014/main" pred="{5867CFDE-9662-0175-E50D-E3AD78DD3330}"/>
            </a:ext>
          </a:extLst>
        </xdr:cNvPr>
        <xdr:cNvSpPr/>
      </xdr:nvSpPr>
      <xdr:spPr>
        <a:xfrm>
          <a:off x="14058900" y="1390650"/>
          <a:ext cx="485775" cy="25717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adingeconomics.com/country-list/gd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48"/>
  <sheetViews>
    <sheetView tabSelected="1" zoomScale="60" zoomScaleNormal="60" workbookViewId="0">
      <selection activeCell="N35" sqref="N35"/>
    </sheetView>
  </sheetViews>
  <sheetFormatPr baseColWidth="10" defaultColWidth="9.1328125" defaultRowHeight="14.25" x14ac:dyDescent="0.45"/>
  <cols>
    <col min="1" max="3" width="9.1328125" style="1"/>
    <col min="4" max="9" width="9.1328125" style="2"/>
    <col min="10" max="16" width="9.1328125" style="1"/>
    <col min="17" max="17" width="9.1328125" style="13"/>
    <col min="18" max="25" width="9.1328125" style="1"/>
    <col min="26" max="26" width="9.1328125" style="79"/>
    <col min="27" max="16384" width="9.1328125" style="1"/>
  </cols>
  <sheetData>
    <row r="1" spans="1:26" x14ac:dyDescent="0.45">
      <c r="Q1" s="1"/>
      <c r="Z1" s="1"/>
    </row>
    <row r="2" spans="1:26" s="8" customFormat="1" ht="29.25" customHeight="1" x14ac:dyDescent="0.45">
      <c r="B2" s="8" t="s">
        <v>0</v>
      </c>
      <c r="R2" s="8" t="s">
        <v>1</v>
      </c>
    </row>
    <row r="4" spans="1:26" ht="15" customHeight="1" x14ac:dyDescent="0.45">
      <c r="C4" s="10" t="s">
        <v>3</v>
      </c>
      <c r="E4" s="88" t="s">
        <v>4</v>
      </c>
      <c r="I4" s="1"/>
      <c r="P4" s="79"/>
    </row>
    <row r="5" spans="1:26" ht="15" customHeight="1" x14ac:dyDescent="0.45">
      <c r="A5" s="89"/>
      <c r="B5" s="89"/>
      <c r="C5" s="90"/>
      <c r="D5" s="91"/>
      <c r="E5" s="92"/>
      <c r="F5" s="91"/>
      <c r="G5" s="91"/>
      <c r="H5" s="91"/>
      <c r="I5" s="89"/>
      <c r="J5" s="89"/>
      <c r="K5" s="89"/>
      <c r="L5" s="89"/>
      <c r="M5" s="89"/>
      <c r="N5" s="89"/>
      <c r="O5" s="89"/>
      <c r="P5" s="93"/>
      <c r="R5" s="130" t="s">
        <v>5</v>
      </c>
      <c r="S5" s="131"/>
      <c r="T5" s="63"/>
      <c r="U5" s="130" t="s">
        <v>6</v>
      </c>
      <c r="V5" s="131"/>
      <c r="W5" s="63"/>
      <c r="X5" s="130" t="s">
        <v>7</v>
      </c>
      <c r="Y5" s="131"/>
    </row>
    <row r="6" spans="1:26" ht="15" customHeight="1" x14ac:dyDescent="0.45">
      <c r="C6" s="10"/>
      <c r="E6" s="9"/>
      <c r="I6" s="1"/>
      <c r="R6" s="132"/>
      <c r="S6" s="133"/>
      <c r="T6" s="63"/>
      <c r="U6" s="132"/>
      <c r="V6" s="133"/>
      <c r="W6" s="63"/>
      <c r="X6" s="132"/>
      <c r="Y6" s="133"/>
    </row>
    <row r="7" spans="1:26" ht="15" customHeight="1" x14ac:dyDescent="0.45">
      <c r="B7" s="3" t="s">
        <v>10</v>
      </c>
      <c r="C7" s="2"/>
      <c r="D7" s="6"/>
      <c r="I7" s="1"/>
      <c r="K7" s="83" t="s">
        <v>11</v>
      </c>
      <c r="L7" s="84"/>
      <c r="M7" s="85"/>
      <c r="S7" s="63"/>
      <c r="T7" s="63"/>
      <c r="U7" s="63"/>
      <c r="V7" s="63"/>
      <c r="W7" s="63"/>
      <c r="X7" s="63"/>
      <c r="Y7" s="63"/>
    </row>
    <row r="8" spans="1:26" ht="15" customHeight="1" x14ac:dyDescent="0.45">
      <c r="B8" s="2"/>
      <c r="C8" s="7" t="s">
        <v>13</v>
      </c>
      <c r="D8" s="6" t="s">
        <v>14</v>
      </c>
      <c r="I8" s="1"/>
      <c r="K8" s="81" t="s">
        <v>15</v>
      </c>
      <c r="M8" s="86"/>
      <c r="Q8" s="77"/>
      <c r="R8" s="4"/>
      <c r="S8" s="63"/>
      <c r="T8" s="63"/>
      <c r="U8" s="63"/>
      <c r="V8" s="63"/>
      <c r="W8" s="63"/>
      <c r="X8" s="63"/>
      <c r="Y8" s="63"/>
    </row>
    <row r="9" spans="1:26" x14ac:dyDescent="0.45">
      <c r="B9" s="2" t="s">
        <v>17</v>
      </c>
      <c r="C9" s="7"/>
      <c r="D9" s="6"/>
      <c r="I9" s="1"/>
      <c r="K9" s="81" t="s">
        <v>18</v>
      </c>
      <c r="M9" s="86"/>
      <c r="R9" s="1" t="s">
        <v>19</v>
      </c>
      <c r="S9" s="63"/>
      <c r="T9" s="63"/>
      <c r="U9" s="63"/>
      <c r="V9" s="63"/>
      <c r="W9" s="63"/>
      <c r="X9" s="63"/>
      <c r="Y9" s="63"/>
    </row>
    <row r="10" spans="1:26" x14ac:dyDescent="0.45">
      <c r="B10" s="5"/>
      <c r="C10" s="7" t="s">
        <v>21</v>
      </c>
      <c r="D10" s="6" t="s">
        <v>22</v>
      </c>
      <c r="I10" s="4"/>
      <c r="J10" s="4"/>
      <c r="K10" s="82" t="s">
        <v>23</v>
      </c>
      <c r="L10" s="80"/>
      <c r="M10" s="87"/>
      <c r="O10" s="4"/>
      <c r="P10" s="79"/>
      <c r="Q10" s="4"/>
      <c r="R10" s="4" t="s">
        <v>24</v>
      </c>
      <c r="S10" s="63"/>
      <c r="T10" s="63"/>
      <c r="U10" s="63"/>
      <c r="V10" s="63"/>
      <c r="W10" s="63"/>
      <c r="X10" s="63"/>
      <c r="Y10" s="63"/>
    </row>
    <row r="11" spans="1:26" x14ac:dyDescent="0.45">
      <c r="B11" s="2" t="s">
        <v>17</v>
      </c>
      <c r="C11" s="7"/>
      <c r="D11" s="6"/>
      <c r="I11" s="1"/>
      <c r="P11" s="79"/>
      <c r="Q11" s="1"/>
      <c r="S11" s="63"/>
      <c r="T11" s="63"/>
      <c r="U11" s="63"/>
      <c r="V11" s="63"/>
      <c r="W11" s="63"/>
      <c r="X11" s="63"/>
      <c r="Y11" s="63"/>
    </row>
    <row r="12" spans="1:26" x14ac:dyDescent="0.45">
      <c r="B12" s="5"/>
      <c r="C12" s="7" t="s">
        <v>27</v>
      </c>
      <c r="D12" s="6" t="s">
        <v>28</v>
      </c>
      <c r="I12" s="4"/>
      <c r="J12" s="4"/>
      <c r="K12" s="4"/>
      <c r="L12" s="4"/>
      <c r="M12" s="4"/>
      <c r="O12" s="4"/>
      <c r="P12" s="79"/>
      <c r="Q12" s="1"/>
      <c r="S12" s="63"/>
      <c r="T12" s="63"/>
      <c r="U12" s="63"/>
      <c r="V12" s="63"/>
      <c r="W12" s="63"/>
      <c r="X12" s="63"/>
      <c r="Y12" s="63"/>
    </row>
    <row r="13" spans="1:26" x14ac:dyDescent="0.45">
      <c r="B13" s="2" t="s">
        <v>17</v>
      </c>
      <c r="C13" s="7"/>
      <c r="D13" s="6"/>
      <c r="I13" s="1"/>
      <c r="R13" s="125" t="s">
        <v>30</v>
      </c>
      <c r="S13" s="126"/>
      <c r="T13" s="126"/>
      <c r="U13" s="126"/>
      <c r="V13" s="126"/>
      <c r="W13" s="127"/>
    </row>
    <row r="14" spans="1:26" x14ac:dyDescent="0.45">
      <c r="B14" s="2"/>
      <c r="C14" s="7" t="s">
        <v>32</v>
      </c>
      <c r="D14" s="6" t="s">
        <v>33</v>
      </c>
      <c r="I14" s="1"/>
      <c r="R14" s="75" t="s">
        <v>34</v>
      </c>
      <c r="S14" s="76"/>
      <c r="T14" s="61">
        <v>0.31599953991237029</v>
      </c>
      <c r="W14" s="23"/>
    </row>
    <row r="15" spans="1:26" x14ac:dyDescent="0.45">
      <c r="R15" s="57" t="s">
        <v>36</v>
      </c>
      <c r="S15" s="9"/>
      <c r="T15" s="61">
        <v>0.49946262131829661</v>
      </c>
      <c r="W15" s="23"/>
    </row>
    <row r="16" spans="1:26" x14ac:dyDescent="0.45">
      <c r="B16" s="98" t="s">
        <v>38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Q16" s="78"/>
      <c r="R16" s="57" t="s">
        <v>39</v>
      </c>
      <c r="S16" s="58"/>
      <c r="T16" s="61">
        <v>0.54550671549928675</v>
      </c>
      <c r="U16" s="11"/>
      <c r="V16" s="11"/>
      <c r="W16" s="55"/>
      <c r="X16" s="11"/>
      <c r="Y16" s="11"/>
    </row>
    <row r="17" spans="2:26" x14ac:dyDescent="0.45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3"/>
      <c r="R17" s="57" t="s">
        <v>41</v>
      </c>
      <c r="S17" s="9"/>
      <c r="T17" s="61">
        <v>0.49347340417096425</v>
      </c>
      <c r="W17" s="23"/>
    </row>
    <row r="18" spans="2:26" s="11" customFormat="1" x14ac:dyDescent="0.45">
      <c r="B18" s="54"/>
      <c r="C18" s="129" t="s">
        <v>2</v>
      </c>
      <c r="D18" s="129"/>
      <c r="E18" s="117" t="s">
        <v>43</v>
      </c>
      <c r="F18" s="117"/>
      <c r="G18" s="117" t="s">
        <v>44</v>
      </c>
      <c r="H18" s="117"/>
      <c r="J18" s="109" t="s">
        <v>45</v>
      </c>
      <c r="K18" s="109"/>
      <c r="L18" s="109" t="s">
        <v>46</v>
      </c>
      <c r="M18" s="109"/>
      <c r="N18" s="55"/>
      <c r="P18" s="1"/>
      <c r="Q18" s="13"/>
      <c r="R18" s="59" t="s">
        <v>47</v>
      </c>
      <c r="S18" s="60"/>
      <c r="T18" s="62">
        <v>0.333211303963385</v>
      </c>
      <c r="U18" s="21"/>
      <c r="V18" s="21"/>
      <c r="W18" s="22"/>
      <c r="X18" s="1"/>
      <c r="Y18" s="1"/>
      <c r="Z18" s="79"/>
    </row>
    <row r="19" spans="2:26" x14ac:dyDescent="0.45">
      <c r="B19" s="53"/>
      <c r="C19" s="120" t="s">
        <v>8</v>
      </c>
      <c r="D19" s="121"/>
      <c r="E19" s="124">
        <v>27361</v>
      </c>
      <c r="F19" s="124"/>
      <c r="G19" s="118">
        <f>E19/E45</f>
        <v>0.25950585668895526</v>
      </c>
      <c r="H19" s="119"/>
      <c r="J19" s="107">
        <v>2.9</v>
      </c>
      <c r="K19" s="110"/>
      <c r="L19" s="107">
        <v>1.4</v>
      </c>
      <c r="M19" s="108"/>
      <c r="N19" s="23"/>
      <c r="R19" s="63"/>
    </row>
    <row r="20" spans="2:26" x14ac:dyDescent="0.45">
      <c r="B20" s="53"/>
      <c r="C20" s="120" t="s">
        <v>9</v>
      </c>
      <c r="D20" s="121"/>
      <c r="E20" s="124">
        <v>17795</v>
      </c>
      <c r="F20" s="124"/>
      <c r="G20" s="111">
        <f>E20/$E$45</f>
        <v>0.168776971593873</v>
      </c>
      <c r="H20" s="112"/>
      <c r="J20" s="94">
        <v>5.3</v>
      </c>
      <c r="K20" s="104"/>
      <c r="L20" s="94">
        <v>1.6</v>
      </c>
      <c r="M20" s="95"/>
      <c r="N20" s="23"/>
      <c r="R20" s="72" t="s">
        <v>50</v>
      </c>
      <c r="S20" s="73"/>
      <c r="T20" s="73"/>
      <c r="U20" s="73"/>
      <c r="V20" s="73"/>
      <c r="W20" s="74"/>
    </row>
    <row r="21" spans="2:26" x14ac:dyDescent="0.45">
      <c r="B21" s="53"/>
      <c r="C21" s="120" t="s">
        <v>12</v>
      </c>
      <c r="D21" s="121"/>
      <c r="E21" s="124">
        <v>15545</v>
      </c>
      <c r="F21" s="124"/>
      <c r="G21" s="111">
        <f t="shared" ref="G21:G44" si="0">E21/$E$45</f>
        <v>0.1474368094086404</v>
      </c>
      <c r="H21" s="112"/>
      <c r="J21" s="94">
        <v>0.4</v>
      </c>
      <c r="K21" s="104"/>
      <c r="L21" s="94">
        <v>0.3</v>
      </c>
      <c r="M21" s="95"/>
      <c r="N21" s="23"/>
      <c r="R21" s="75" t="s">
        <v>34</v>
      </c>
      <c r="S21" s="76"/>
      <c r="T21" s="61">
        <v>0.42305115709892072</v>
      </c>
      <c r="W21" s="23"/>
    </row>
    <row r="22" spans="2:26" x14ac:dyDescent="0.45">
      <c r="B22" s="53"/>
      <c r="C22" s="120" t="s">
        <v>16</v>
      </c>
      <c r="D22" s="121"/>
      <c r="E22" s="124">
        <v>4456</v>
      </c>
      <c r="F22" s="124"/>
      <c r="G22" s="111">
        <f t="shared" si="0"/>
        <v>4.2263005643287332E-2</v>
      </c>
      <c r="H22" s="112"/>
      <c r="J22" s="94">
        <v>-0.2</v>
      </c>
      <c r="K22" s="104"/>
      <c r="L22" s="94">
        <v>0.2</v>
      </c>
      <c r="M22" s="95"/>
      <c r="N22" s="23"/>
      <c r="R22" s="57" t="s">
        <v>36</v>
      </c>
      <c r="S22" s="9"/>
      <c r="T22" s="61">
        <v>0.60975532629780116</v>
      </c>
      <c r="W22" s="23"/>
    </row>
    <row r="23" spans="2:26" x14ac:dyDescent="0.45">
      <c r="B23" s="53"/>
      <c r="C23" s="120" t="s">
        <v>20</v>
      </c>
      <c r="D23" s="121"/>
      <c r="E23" s="124">
        <v>4213</v>
      </c>
      <c r="F23" s="124"/>
      <c r="G23" s="111">
        <f t="shared" si="0"/>
        <v>3.9958268127282211E-2</v>
      </c>
      <c r="H23" s="112"/>
      <c r="J23" s="94">
        <v>-0.2</v>
      </c>
      <c r="K23" s="104"/>
      <c r="L23" s="94">
        <v>-0.5</v>
      </c>
      <c r="M23" s="95"/>
      <c r="N23" s="23"/>
      <c r="R23" s="57" t="s">
        <v>39</v>
      </c>
      <c r="S23" s="58"/>
      <c r="T23" s="61">
        <v>0.56386519406853186</v>
      </c>
      <c r="U23" s="11"/>
      <c r="V23" s="11"/>
      <c r="W23" s="55"/>
    </row>
    <row r="24" spans="2:26" x14ac:dyDescent="0.45">
      <c r="B24" s="53"/>
      <c r="C24" s="120" t="s">
        <v>25</v>
      </c>
      <c r="D24" s="121"/>
      <c r="E24" s="124">
        <v>3550</v>
      </c>
      <c r="F24" s="124"/>
      <c r="G24" s="111">
        <f t="shared" si="0"/>
        <v>3.3670033670033669E-2</v>
      </c>
      <c r="H24" s="112"/>
      <c r="J24" s="94">
        <v>7.8</v>
      </c>
      <c r="K24" s="104"/>
      <c r="L24" s="94">
        <v>2.1</v>
      </c>
      <c r="M24" s="95"/>
      <c r="N24" s="23"/>
      <c r="R24" s="57" t="s">
        <v>41</v>
      </c>
      <c r="S24" s="9"/>
      <c r="T24" s="61">
        <v>0.53128405072292972</v>
      </c>
      <c r="W24" s="23"/>
    </row>
    <row r="25" spans="2:26" x14ac:dyDescent="0.45">
      <c r="B25" s="53"/>
      <c r="C25" s="120" t="s">
        <v>26</v>
      </c>
      <c r="D25" s="121"/>
      <c r="E25" s="124">
        <v>3340</v>
      </c>
      <c r="F25" s="124"/>
      <c r="G25" s="111">
        <f t="shared" si="0"/>
        <v>3.167828519941196E-2</v>
      </c>
      <c r="H25" s="112"/>
      <c r="J25" s="94">
        <v>0.3</v>
      </c>
      <c r="K25" s="104"/>
      <c r="L25" s="94">
        <v>0.7</v>
      </c>
      <c r="M25" s="95"/>
      <c r="N25" s="23"/>
      <c r="R25" s="59" t="s">
        <v>47</v>
      </c>
      <c r="S25" s="60"/>
      <c r="T25" s="62">
        <v>0.40571762682274243</v>
      </c>
      <c r="U25" s="21"/>
      <c r="V25" s="21"/>
      <c r="W25" s="22"/>
    </row>
    <row r="26" spans="2:26" x14ac:dyDescent="0.45">
      <c r="B26" s="53"/>
      <c r="C26" s="120" t="s">
        <v>29</v>
      </c>
      <c r="D26" s="121"/>
      <c r="E26" s="124">
        <v>3031</v>
      </c>
      <c r="F26" s="124"/>
      <c r="G26" s="111">
        <f t="shared" si="0"/>
        <v>2.8747569592640014E-2</v>
      </c>
      <c r="H26" s="112"/>
      <c r="J26" s="94">
        <v>1.1000000000000001</v>
      </c>
      <c r="K26" s="104"/>
      <c r="L26" s="94">
        <v>0.2</v>
      </c>
      <c r="M26" s="95"/>
      <c r="N26" s="23"/>
    </row>
    <row r="27" spans="2:26" x14ac:dyDescent="0.45">
      <c r="B27" s="53"/>
      <c r="C27" s="120" t="s">
        <v>31</v>
      </c>
      <c r="D27" s="121"/>
      <c r="E27" s="124">
        <v>2255</v>
      </c>
      <c r="F27" s="124"/>
      <c r="G27" s="111">
        <f t="shared" si="0"/>
        <v>2.1387584767866459E-2</v>
      </c>
      <c r="H27" s="112"/>
      <c r="J27" s="94">
        <v>0.7</v>
      </c>
      <c r="K27" s="104"/>
      <c r="L27" s="94">
        <v>0.3</v>
      </c>
      <c r="M27" s="95"/>
      <c r="N27" s="23"/>
      <c r="R27" s="72" t="s">
        <v>58</v>
      </c>
      <c r="S27" s="73"/>
      <c r="T27" s="73"/>
      <c r="U27" s="73"/>
      <c r="V27" s="73"/>
      <c r="W27" s="74"/>
    </row>
    <row r="28" spans="2:26" x14ac:dyDescent="0.45">
      <c r="B28" s="53"/>
      <c r="C28" s="120" t="s">
        <v>35</v>
      </c>
      <c r="D28" s="121"/>
      <c r="E28" s="124">
        <v>2174</v>
      </c>
      <c r="F28" s="124"/>
      <c r="G28" s="111">
        <f t="shared" si="0"/>
        <v>2.0619338929198084E-2</v>
      </c>
      <c r="H28" s="112"/>
      <c r="J28" s="94">
        <v>2.5</v>
      </c>
      <c r="K28" s="104"/>
      <c r="L28" s="94">
        <v>0.8</v>
      </c>
      <c r="M28" s="95"/>
      <c r="N28" s="23"/>
      <c r="R28" s="75" t="s">
        <v>34</v>
      </c>
      <c r="S28" s="76"/>
      <c r="T28" s="61"/>
      <c r="W28" s="23"/>
    </row>
    <row r="29" spans="2:26" x14ac:dyDescent="0.45">
      <c r="B29" s="53"/>
      <c r="C29" s="120" t="s">
        <v>37</v>
      </c>
      <c r="D29" s="121"/>
      <c r="E29" s="124">
        <v>2140</v>
      </c>
      <c r="F29" s="124"/>
      <c r="G29" s="111">
        <f t="shared" si="0"/>
        <v>2.0296865367287902E-2</v>
      </c>
      <c r="H29" s="112"/>
      <c r="J29" s="94">
        <v>0.5</v>
      </c>
      <c r="K29" s="104"/>
      <c r="L29" s="94">
        <v>0.4</v>
      </c>
      <c r="M29" s="95"/>
      <c r="N29" s="23"/>
      <c r="R29" s="57" t="s">
        <v>36</v>
      </c>
      <c r="S29" s="9"/>
      <c r="T29" s="61"/>
      <c r="W29" s="23"/>
    </row>
    <row r="30" spans="2:26" x14ac:dyDescent="0.45">
      <c r="B30" s="53"/>
      <c r="C30" s="120" t="s">
        <v>40</v>
      </c>
      <c r="D30" s="121"/>
      <c r="E30" s="124">
        <v>2021</v>
      </c>
      <c r="F30" s="124"/>
      <c r="G30" s="111">
        <f t="shared" si="0"/>
        <v>1.9168207900602266E-2</v>
      </c>
      <c r="H30" s="112"/>
      <c r="J30" s="94">
        <v>5.4</v>
      </c>
      <c r="K30" s="104"/>
      <c r="L30" s="94" t="e">
        <v>#N/A</v>
      </c>
      <c r="M30" s="95"/>
      <c r="N30" s="23"/>
      <c r="R30" s="57" t="s">
        <v>39</v>
      </c>
      <c r="S30" s="58"/>
      <c r="T30" s="61"/>
      <c r="U30" s="11"/>
      <c r="V30" s="11"/>
      <c r="W30" s="55"/>
    </row>
    <row r="31" spans="2:26" x14ac:dyDescent="0.45">
      <c r="B31" s="53"/>
      <c r="C31" s="120" t="s">
        <v>42</v>
      </c>
      <c r="D31" s="121"/>
      <c r="E31" s="124">
        <v>1789</v>
      </c>
      <c r="F31" s="124"/>
      <c r="G31" s="111">
        <f t="shared" si="0"/>
        <v>1.6967800066391616E-2</v>
      </c>
      <c r="H31" s="112"/>
      <c r="J31" s="94">
        <v>1.6</v>
      </c>
      <c r="K31" s="104"/>
      <c r="L31" s="94">
        <v>0.3</v>
      </c>
      <c r="M31" s="95"/>
      <c r="N31" s="23"/>
      <c r="R31" s="57" t="s">
        <v>41</v>
      </c>
      <c r="S31" s="9"/>
      <c r="T31" s="61"/>
      <c r="W31" s="23"/>
    </row>
    <row r="32" spans="2:26" x14ac:dyDescent="0.45">
      <c r="B32" s="53"/>
      <c r="C32" s="120" t="s">
        <v>48</v>
      </c>
      <c r="D32" s="121"/>
      <c r="E32" s="124">
        <v>1724</v>
      </c>
      <c r="F32" s="124"/>
      <c r="G32" s="111">
        <f t="shared" si="0"/>
        <v>1.6351306492151562E-2</v>
      </c>
      <c r="H32" s="112"/>
      <c r="J32" s="94">
        <v>1.1000000000000001</v>
      </c>
      <c r="K32" s="104"/>
      <c r="L32" s="94">
        <v>0.1</v>
      </c>
      <c r="M32" s="95"/>
      <c r="N32" s="23"/>
      <c r="R32" s="59" t="s">
        <v>47</v>
      </c>
      <c r="S32" s="60"/>
      <c r="T32" s="62"/>
      <c r="U32" s="21"/>
      <c r="V32" s="21"/>
      <c r="W32" s="22"/>
    </row>
    <row r="33" spans="2:14" x14ac:dyDescent="0.45">
      <c r="B33" s="53"/>
      <c r="C33" s="120" t="s">
        <v>49</v>
      </c>
      <c r="D33" s="121"/>
      <c r="E33" s="124">
        <v>1713</v>
      </c>
      <c r="F33" s="124"/>
      <c r="G33" s="111">
        <f t="shared" si="0"/>
        <v>1.6246976810357094E-2</v>
      </c>
      <c r="H33" s="112"/>
      <c r="J33" s="94">
        <v>3.3</v>
      </c>
      <c r="K33" s="104"/>
      <c r="L33" s="94">
        <v>1.3</v>
      </c>
      <c r="M33" s="95"/>
      <c r="N33" s="23"/>
    </row>
    <row r="34" spans="2:14" x14ac:dyDescent="0.45">
      <c r="B34" s="53"/>
      <c r="C34" s="120" t="s">
        <v>51</v>
      </c>
      <c r="D34" s="121"/>
      <c r="E34" s="124">
        <v>1581</v>
      </c>
      <c r="F34" s="124"/>
      <c r="G34" s="111">
        <f t="shared" si="0"/>
        <v>1.4995020628823446E-2</v>
      </c>
      <c r="H34" s="112"/>
      <c r="J34" s="94">
        <v>2.5</v>
      </c>
      <c r="K34" s="104"/>
      <c r="L34" s="94">
        <v>0.8</v>
      </c>
      <c r="M34" s="95"/>
      <c r="N34" s="23"/>
    </row>
    <row r="35" spans="2:14" x14ac:dyDescent="0.45">
      <c r="B35" s="53"/>
      <c r="C35" s="120" t="s">
        <v>52</v>
      </c>
      <c r="D35" s="121"/>
      <c r="E35" s="124">
        <v>1371</v>
      </c>
      <c r="F35" s="124"/>
      <c r="G35" s="111">
        <f t="shared" si="0"/>
        <v>1.3003272158201736E-2</v>
      </c>
      <c r="H35" s="112"/>
      <c r="J35" s="94">
        <v>5.0999999999999996</v>
      </c>
      <c r="K35" s="104"/>
      <c r="L35" s="94">
        <v>-0.9</v>
      </c>
      <c r="M35" s="95"/>
      <c r="N35" s="23"/>
    </row>
    <row r="36" spans="2:14" x14ac:dyDescent="0.45">
      <c r="B36" s="53"/>
      <c r="C36" s="120" t="s">
        <v>53</v>
      </c>
      <c r="D36" s="121"/>
      <c r="E36" s="124">
        <v>1118</v>
      </c>
      <c r="F36" s="124"/>
      <c r="G36" s="111">
        <f t="shared" si="0"/>
        <v>1.0603689476928914E-2</v>
      </c>
      <c r="H36" s="112"/>
      <c r="J36" s="94">
        <v>-0.7</v>
      </c>
      <c r="K36" s="104"/>
      <c r="L36" s="94">
        <v>-0.1</v>
      </c>
      <c r="M36" s="95"/>
      <c r="N36" s="23"/>
    </row>
    <row r="37" spans="2:14" x14ac:dyDescent="0.45">
      <c r="B37" s="53"/>
      <c r="C37" s="120" t="s">
        <v>54</v>
      </c>
      <c r="D37" s="121"/>
      <c r="E37" s="124">
        <v>1108</v>
      </c>
      <c r="F37" s="124"/>
      <c r="G37" s="111">
        <f t="shared" si="0"/>
        <v>1.0508844311661212E-2</v>
      </c>
      <c r="H37" s="112"/>
      <c r="J37" s="94">
        <v>5.7</v>
      </c>
      <c r="K37" s="104"/>
      <c r="L37" s="94">
        <v>2.4</v>
      </c>
      <c r="M37" s="95"/>
      <c r="N37" s="23"/>
    </row>
    <row r="38" spans="2:14" x14ac:dyDescent="0.45">
      <c r="B38" s="53"/>
      <c r="C38" s="120" t="s">
        <v>55</v>
      </c>
      <c r="D38" s="121"/>
      <c r="E38" s="124">
        <v>1068</v>
      </c>
      <c r="F38" s="124"/>
      <c r="G38" s="111">
        <f t="shared" si="0"/>
        <v>1.0129463650590411E-2</v>
      </c>
      <c r="H38" s="112"/>
      <c r="J38" s="94">
        <v>-1.7</v>
      </c>
      <c r="K38" s="104"/>
      <c r="L38" s="94">
        <v>1.3</v>
      </c>
      <c r="M38" s="95"/>
      <c r="N38" s="23"/>
    </row>
    <row r="39" spans="2:14" x14ac:dyDescent="0.45">
      <c r="B39" s="53"/>
      <c r="C39" s="120" t="s">
        <v>56</v>
      </c>
      <c r="D39" s="121"/>
      <c r="E39" s="124">
        <v>885</v>
      </c>
      <c r="F39" s="124"/>
      <c r="G39" s="111">
        <f t="shared" si="0"/>
        <v>8.3937971261914927E-3</v>
      </c>
      <c r="H39" s="112"/>
      <c r="J39" s="94">
        <v>0.6</v>
      </c>
      <c r="K39" s="104"/>
      <c r="L39" s="94">
        <v>0.5</v>
      </c>
      <c r="M39" s="95"/>
      <c r="N39" s="23"/>
    </row>
    <row r="40" spans="2:14" x14ac:dyDescent="0.45">
      <c r="B40" s="53"/>
      <c r="C40" s="120" t="s">
        <v>57</v>
      </c>
      <c r="D40" s="121"/>
      <c r="E40" s="124">
        <v>641</v>
      </c>
      <c r="F40" s="124"/>
      <c r="G40" s="111">
        <f t="shared" si="0"/>
        <v>6.0795750936596003E-3</v>
      </c>
      <c r="H40" s="112"/>
      <c r="J40" s="94">
        <v>-5.0999999999999996</v>
      </c>
      <c r="K40" s="104"/>
      <c r="L40" s="94">
        <v>-2.6</v>
      </c>
      <c r="M40" s="95"/>
      <c r="N40" s="23"/>
    </row>
    <row r="41" spans="2:14" x14ac:dyDescent="0.45">
      <c r="B41" s="53"/>
      <c r="C41" s="120" t="s">
        <v>59</v>
      </c>
      <c r="D41" s="121"/>
      <c r="E41" s="124">
        <v>501</v>
      </c>
      <c r="F41" s="124"/>
      <c r="G41" s="111">
        <f t="shared" si="0"/>
        <v>4.7517427799117938E-3</v>
      </c>
      <c r="H41" s="112"/>
      <c r="J41" s="94">
        <v>2.7</v>
      </c>
      <c r="K41" s="104"/>
      <c r="L41" s="94">
        <v>0.1</v>
      </c>
      <c r="M41" s="95"/>
      <c r="N41" s="23"/>
    </row>
    <row r="42" spans="2:14" x14ac:dyDescent="0.45">
      <c r="B42" s="53"/>
      <c r="C42" s="120" t="s">
        <v>60</v>
      </c>
      <c r="D42" s="121"/>
      <c r="E42" s="124">
        <v>378</v>
      </c>
      <c r="F42" s="124"/>
      <c r="G42" s="111">
        <f t="shared" si="0"/>
        <v>3.5851472471190781E-3</v>
      </c>
      <c r="H42" s="112"/>
      <c r="J42" s="94">
        <v>0.5</v>
      </c>
      <c r="K42" s="104"/>
      <c r="L42" s="94">
        <v>-0.1</v>
      </c>
      <c r="M42" s="95"/>
      <c r="N42" s="23"/>
    </row>
    <row r="43" spans="2:14" x14ac:dyDescent="0.45">
      <c r="B43" s="53"/>
      <c r="C43" s="120" t="s">
        <v>61</v>
      </c>
      <c r="D43" s="121"/>
      <c r="E43" s="124">
        <v>331</v>
      </c>
      <c r="F43" s="124"/>
      <c r="G43" s="111">
        <f t="shared" si="0"/>
        <v>3.1393749703608857E-3</v>
      </c>
      <c r="H43" s="112"/>
      <c r="J43" s="94">
        <v>0.3</v>
      </c>
      <c r="K43" s="104"/>
      <c r="L43" s="94">
        <v>0.2</v>
      </c>
      <c r="M43" s="95"/>
      <c r="N43" s="23"/>
    </row>
    <row r="44" spans="2:14" x14ac:dyDescent="0.45">
      <c r="B44" s="53"/>
      <c r="C44" s="122" t="s">
        <v>62</v>
      </c>
      <c r="D44" s="123"/>
      <c r="E44" s="128">
        <v>253</v>
      </c>
      <c r="F44" s="128"/>
      <c r="G44" s="113">
        <f t="shared" si="0"/>
        <v>2.3995826812728219E-3</v>
      </c>
      <c r="H44" s="114"/>
      <c r="J44" s="94">
        <v>0.3</v>
      </c>
      <c r="K44" s="104"/>
      <c r="L44" s="94">
        <v>0.2</v>
      </c>
      <c r="M44" s="95"/>
      <c r="N44" s="23"/>
    </row>
    <row r="45" spans="2:14" x14ac:dyDescent="0.45">
      <c r="B45" s="53"/>
      <c r="C45" s="115" t="s">
        <v>63</v>
      </c>
      <c r="D45" s="116"/>
      <c r="E45" s="128">
        <v>105435</v>
      </c>
      <c r="F45" s="128"/>
      <c r="G45" s="12"/>
      <c r="H45" s="15"/>
      <c r="J45" s="105">
        <f>E45/101225-1</f>
        <v>4.1590516176833736E-2</v>
      </c>
      <c r="K45" s="106"/>
      <c r="L45" s="96">
        <v>3.1E-2</v>
      </c>
      <c r="M45" s="97"/>
      <c r="N45" s="23"/>
    </row>
    <row r="46" spans="2:14" x14ac:dyDescent="0.45">
      <c r="B46" s="53"/>
      <c r="C46" s="13" t="s">
        <v>64</v>
      </c>
      <c r="D46" s="2" t="s">
        <v>65</v>
      </c>
      <c r="H46" s="16"/>
      <c r="J46" s="18" t="s">
        <v>64</v>
      </c>
      <c r="K46" s="19" t="s">
        <v>66</v>
      </c>
      <c r="M46" s="23"/>
      <c r="N46" s="23"/>
    </row>
    <row r="47" spans="2:14" x14ac:dyDescent="0.45">
      <c r="B47" s="53"/>
      <c r="C47" s="14" t="s">
        <v>67</v>
      </c>
      <c r="D47" s="17" t="s">
        <v>68</v>
      </c>
      <c r="E47" s="12"/>
      <c r="F47" s="12"/>
      <c r="G47" s="12"/>
      <c r="H47" s="15"/>
      <c r="J47" s="20" t="s">
        <v>67</v>
      </c>
      <c r="K47" s="21" t="s">
        <v>69</v>
      </c>
      <c r="L47" s="21"/>
      <c r="M47" s="22"/>
      <c r="N47" s="23"/>
    </row>
    <row r="48" spans="2:14" x14ac:dyDescent="0.45">
      <c r="B48" s="20"/>
      <c r="C48" s="21"/>
      <c r="D48" s="56"/>
      <c r="E48" s="56"/>
      <c r="F48" s="56"/>
      <c r="G48" s="56"/>
      <c r="H48" s="56"/>
      <c r="I48" s="56"/>
      <c r="J48" s="21"/>
      <c r="K48" s="21"/>
      <c r="L48" s="21"/>
      <c r="M48" s="21"/>
      <c r="N48" s="22"/>
    </row>
  </sheetData>
  <mergeCells count="144">
    <mergeCell ref="C18:D18"/>
    <mergeCell ref="E18:F18"/>
    <mergeCell ref="R5:S6"/>
    <mergeCell ref="U5:V6"/>
    <mergeCell ref="X5:Y6"/>
    <mergeCell ref="E19:F19"/>
    <mergeCell ref="E20:F20"/>
    <mergeCell ref="C19:D19"/>
    <mergeCell ref="C20:D20"/>
    <mergeCell ref="R13:W13"/>
    <mergeCell ref="E43:F43"/>
    <mergeCell ref="E44:F44"/>
    <mergeCell ref="E45:F45"/>
    <mergeCell ref="E41:F41"/>
    <mergeCell ref="E33:F33"/>
    <mergeCell ref="E34:F34"/>
    <mergeCell ref="E35:F35"/>
    <mergeCell ref="E36:F36"/>
    <mergeCell ref="E37:F37"/>
    <mergeCell ref="E38:F38"/>
    <mergeCell ref="C21:D21"/>
    <mergeCell ref="C22:D22"/>
    <mergeCell ref="C23:D23"/>
    <mergeCell ref="C24:D24"/>
    <mergeCell ref="C25:D25"/>
    <mergeCell ref="C26:D26"/>
    <mergeCell ref="E39:F39"/>
    <mergeCell ref="E40:F40"/>
    <mergeCell ref="E42:F42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G27:H27"/>
    <mergeCell ref="G28:H28"/>
    <mergeCell ref="G29:H29"/>
    <mergeCell ref="G30:H30"/>
    <mergeCell ref="G31:H31"/>
    <mergeCell ref="G32:H32"/>
    <mergeCell ref="C45:D45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C39:D39"/>
    <mergeCell ref="C40:D40"/>
    <mergeCell ref="C42:D42"/>
    <mergeCell ref="C43:D43"/>
    <mergeCell ref="C44:D44"/>
    <mergeCell ref="C41:D41"/>
    <mergeCell ref="C33:D33"/>
    <mergeCell ref="C34:D34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J27:K27"/>
    <mergeCell ref="J28:K28"/>
    <mergeCell ref="J18:K18"/>
    <mergeCell ref="L18:M18"/>
    <mergeCell ref="J19:K19"/>
    <mergeCell ref="J20:K20"/>
    <mergeCell ref="J21:K21"/>
    <mergeCell ref="J22:K22"/>
    <mergeCell ref="L28:M28"/>
    <mergeCell ref="J44:K44"/>
    <mergeCell ref="J45:K45"/>
    <mergeCell ref="L19:M19"/>
    <mergeCell ref="L20:M20"/>
    <mergeCell ref="L21:M21"/>
    <mergeCell ref="L22:M22"/>
    <mergeCell ref="L23:M23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J34:K34"/>
    <mergeCell ref="L42:M42"/>
    <mergeCell ref="J23:K23"/>
    <mergeCell ref="J24:K24"/>
    <mergeCell ref="J25:K25"/>
    <mergeCell ref="J26:K26"/>
    <mergeCell ref="L43:M43"/>
    <mergeCell ref="L44:M44"/>
    <mergeCell ref="L45:M45"/>
    <mergeCell ref="B16:N17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L24:M24"/>
    <mergeCell ref="L25:M25"/>
    <mergeCell ref="L26:M26"/>
    <mergeCell ref="L27:M27"/>
    <mergeCell ref="L29:M29"/>
    <mergeCell ref="J41:K41"/>
    <mergeCell ref="J42:K42"/>
    <mergeCell ref="J43:K43"/>
  </mergeCells>
  <conditionalFormatting sqref="G19:H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{8DAE5FD5-89A7-4AB9-9966-3C69E4C62B4A}</x14:id>
        </ext>
      </extLst>
    </cfRule>
  </conditionalFormatting>
  <conditionalFormatting sqref="J19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M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47" r:id="rId1" xr:uid="{7A23B55F-4BF2-491C-A02F-7F291061DF1A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E5FD5-89A7-4AB9-9966-3C69E4C62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G19:H44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9628-D391-4BA1-A2C9-EFAC3A3FBAE3}">
  <dimension ref="A1:V301"/>
  <sheetViews>
    <sheetView zoomScale="60" zoomScaleNormal="60" workbookViewId="0">
      <selection activeCell="C10" sqref="C10"/>
    </sheetView>
  </sheetViews>
  <sheetFormatPr baseColWidth="10" defaultColWidth="12.46484375" defaultRowHeight="14.25" x14ac:dyDescent="0.45"/>
  <cols>
    <col min="1" max="1" width="12.46484375" style="25"/>
    <col min="2" max="2" width="12.46484375" style="24"/>
    <col min="3" max="3" width="12.46484375" style="33"/>
    <col min="4" max="19" width="12.46484375" style="24"/>
    <col min="20" max="20" width="12.46484375" style="41"/>
    <col min="21" max="16384" width="12.46484375" style="24"/>
  </cols>
  <sheetData>
    <row r="1" spans="1:22" s="34" customFormat="1" ht="58.5" customHeight="1" x14ac:dyDescent="0.45">
      <c r="A1" s="51" t="s">
        <v>70</v>
      </c>
      <c r="B1" s="36" t="s">
        <v>7</v>
      </c>
      <c r="C1" s="37" t="s">
        <v>71</v>
      </c>
      <c r="D1" s="38" t="s">
        <v>72</v>
      </c>
      <c r="E1" s="38" t="s">
        <v>73</v>
      </c>
      <c r="F1" s="38" t="s">
        <v>74</v>
      </c>
      <c r="G1" s="38" t="s">
        <v>72</v>
      </c>
      <c r="H1" s="38" t="s">
        <v>73</v>
      </c>
      <c r="I1" s="38" t="s">
        <v>74</v>
      </c>
      <c r="J1" s="38" t="s">
        <v>72</v>
      </c>
      <c r="K1" s="38" t="s">
        <v>73</v>
      </c>
      <c r="L1" s="38" t="s">
        <v>74</v>
      </c>
      <c r="M1" s="38" t="s">
        <v>72</v>
      </c>
      <c r="N1" s="38" t="s">
        <v>73</v>
      </c>
      <c r="O1" s="38" t="s">
        <v>74</v>
      </c>
      <c r="P1" s="38" t="s">
        <v>72</v>
      </c>
      <c r="Q1" s="38" t="s">
        <v>73</v>
      </c>
      <c r="R1" s="38" t="s">
        <v>74</v>
      </c>
      <c r="T1" s="40"/>
    </row>
    <row r="2" spans="1:22" s="34" customFormat="1" ht="27" customHeight="1" x14ac:dyDescent="0.45">
      <c r="A2" s="52"/>
      <c r="C2" s="35"/>
      <c r="D2" s="134" t="s">
        <v>34</v>
      </c>
      <c r="E2" s="134"/>
      <c r="F2" s="134"/>
      <c r="G2" s="134" t="s">
        <v>75</v>
      </c>
      <c r="H2" s="134"/>
      <c r="I2" s="134"/>
      <c r="J2" s="134" t="s">
        <v>76</v>
      </c>
      <c r="K2" s="134"/>
      <c r="L2" s="134"/>
      <c r="M2" s="134" t="s">
        <v>77</v>
      </c>
      <c r="N2" s="134"/>
      <c r="O2" s="134"/>
      <c r="P2" s="134" t="s">
        <v>78</v>
      </c>
      <c r="Q2" s="134"/>
      <c r="R2" s="134"/>
      <c r="T2" s="40"/>
    </row>
    <row r="3" spans="1:22" x14ac:dyDescent="0.45">
      <c r="A3" s="27">
        <v>18353</v>
      </c>
      <c r="B3" s="28">
        <v>17.29</v>
      </c>
      <c r="C3" s="32">
        <v>2346.1039999999998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T3" s="42" t="s">
        <v>30</v>
      </c>
      <c r="U3" s="43"/>
      <c r="V3" s="44"/>
    </row>
    <row r="4" spans="1:22" x14ac:dyDescent="0.45">
      <c r="A4" s="27">
        <v>18444</v>
      </c>
      <c r="B4" s="28">
        <v>17.690000000000001</v>
      </c>
      <c r="C4" s="32">
        <v>2417.6819999999998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T4" s="45" t="s">
        <v>34</v>
      </c>
      <c r="U4" s="46">
        <f>AVERAGE(F:F)</f>
        <v>0.31599953991237029</v>
      </c>
      <c r="V4" s="47"/>
    </row>
    <row r="5" spans="1:22" x14ac:dyDescent="0.45">
      <c r="A5" s="27">
        <v>18536</v>
      </c>
      <c r="B5" s="28">
        <v>19.45</v>
      </c>
      <c r="C5" s="32">
        <v>2511.127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45" t="s">
        <v>36</v>
      </c>
      <c r="U5" s="46">
        <f>AVERAGE(I:I)</f>
        <v>0.49946262131829661</v>
      </c>
      <c r="V5" s="47"/>
    </row>
    <row r="6" spans="1:22" x14ac:dyDescent="0.45">
      <c r="A6" s="27">
        <v>18628</v>
      </c>
      <c r="B6" s="28">
        <v>20.41</v>
      </c>
      <c r="C6" s="32">
        <v>2559.2139999999999</v>
      </c>
      <c r="D6" s="26"/>
      <c r="E6" s="26"/>
      <c r="F6" s="26"/>
      <c r="G6" s="26"/>
      <c r="H6" s="31"/>
      <c r="I6" s="26"/>
      <c r="J6" s="26"/>
      <c r="K6" s="31"/>
      <c r="L6" s="26"/>
      <c r="M6" s="26"/>
      <c r="N6" s="31"/>
      <c r="O6" s="26"/>
      <c r="P6" s="26"/>
      <c r="Q6" s="31"/>
      <c r="R6" s="26"/>
      <c r="T6" s="45" t="s">
        <v>39</v>
      </c>
      <c r="U6" s="46">
        <f>AVERAGE(L:L)</f>
        <v>0.54550671549928675</v>
      </c>
      <c r="V6" s="47"/>
    </row>
    <row r="7" spans="1:22" x14ac:dyDescent="0.45">
      <c r="A7" s="27">
        <v>18718</v>
      </c>
      <c r="B7" s="28">
        <v>21.4</v>
      </c>
      <c r="C7" s="32">
        <v>2593.9670000000001</v>
      </c>
      <c r="D7" s="31">
        <f>B7/B3-1</f>
        <v>0.23770965876229022</v>
      </c>
      <c r="E7" s="31">
        <f>C7/C3-1</f>
        <v>0.10564876919352262</v>
      </c>
      <c r="F7" s="26"/>
      <c r="G7" s="31"/>
      <c r="H7" s="31">
        <f>E7</f>
        <v>0.10564876919352262</v>
      </c>
      <c r="I7" s="26"/>
      <c r="J7" s="31"/>
      <c r="K7" s="31">
        <f>H7</f>
        <v>0.10564876919352262</v>
      </c>
      <c r="L7" s="26"/>
      <c r="M7" s="31"/>
      <c r="N7" s="31">
        <f>K7</f>
        <v>0.10564876919352262</v>
      </c>
      <c r="O7" s="26"/>
      <c r="P7" s="31"/>
      <c r="Q7" s="31">
        <f>N7</f>
        <v>0.10564876919352262</v>
      </c>
      <c r="R7" s="26"/>
      <c r="T7" s="45" t="s">
        <v>41</v>
      </c>
      <c r="U7" s="46">
        <f>AVERAGE(O:O)</f>
        <v>0.49347340417096425</v>
      </c>
      <c r="V7" s="47"/>
    </row>
    <row r="8" spans="1:22" x14ac:dyDescent="0.45">
      <c r="A8" s="27">
        <v>18809</v>
      </c>
      <c r="B8" s="28">
        <v>20.96</v>
      </c>
      <c r="C8" s="32">
        <v>2638.8980000000001</v>
      </c>
      <c r="D8" s="31">
        <f t="shared" ref="D8:D71" si="0">B8/B4-1</f>
        <v>0.18485019785189372</v>
      </c>
      <c r="E8" s="31">
        <f t="shared" ref="E8:E71" si="1">C8/C4-1</f>
        <v>9.1499212882422132E-2</v>
      </c>
      <c r="F8" s="26"/>
      <c r="G8" s="31">
        <f>D7</f>
        <v>0.23770965876229022</v>
      </c>
      <c r="H8" s="31">
        <f t="shared" ref="H8:H71" si="2">E8</f>
        <v>9.1499212882422132E-2</v>
      </c>
      <c r="I8" s="26"/>
      <c r="J8" s="31"/>
      <c r="K8" s="31">
        <f t="shared" ref="K8:K71" si="3">H8</f>
        <v>9.1499212882422132E-2</v>
      </c>
      <c r="L8" s="26"/>
      <c r="M8" s="31"/>
      <c r="N8" s="31">
        <f t="shared" ref="N8:N71" si="4">K8</f>
        <v>9.1499212882422132E-2</v>
      </c>
      <c r="O8" s="26"/>
      <c r="P8" s="31"/>
      <c r="Q8" s="31">
        <f t="shared" ref="Q8:Q71" si="5">N8</f>
        <v>9.1499212882422132E-2</v>
      </c>
      <c r="R8" s="26"/>
      <c r="T8" s="48" t="s">
        <v>47</v>
      </c>
      <c r="U8" s="49">
        <f>AVERAGE(R:R)</f>
        <v>0.333211303963385</v>
      </c>
      <c r="V8" s="50"/>
    </row>
    <row r="9" spans="1:22" x14ac:dyDescent="0.45">
      <c r="A9" s="27">
        <v>18901</v>
      </c>
      <c r="B9" s="28">
        <v>23.26</v>
      </c>
      <c r="C9" s="32">
        <v>2693.259</v>
      </c>
      <c r="D9" s="31">
        <f t="shared" si="0"/>
        <v>0.19588688946015442</v>
      </c>
      <c r="E9" s="31">
        <f t="shared" si="1"/>
        <v>7.2529983549219246E-2</v>
      </c>
      <c r="F9" s="26"/>
      <c r="G9" s="31">
        <f t="shared" ref="G9:G72" si="6">D8</f>
        <v>0.18485019785189372</v>
      </c>
      <c r="H9" s="31">
        <f t="shared" si="2"/>
        <v>7.2529983549219246E-2</v>
      </c>
      <c r="I9" s="26"/>
      <c r="J9" s="31">
        <f>G8</f>
        <v>0.23770965876229022</v>
      </c>
      <c r="K9" s="31">
        <f t="shared" si="3"/>
        <v>7.2529983549219246E-2</v>
      </c>
      <c r="L9" s="26"/>
      <c r="M9" s="31"/>
      <c r="N9" s="31">
        <f t="shared" si="4"/>
        <v>7.2529983549219246E-2</v>
      </c>
      <c r="O9" s="26"/>
      <c r="P9" s="31"/>
      <c r="Q9" s="31">
        <f t="shared" si="5"/>
        <v>7.2529983549219246E-2</v>
      </c>
      <c r="R9" s="26"/>
    </row>
    <row r="10" spans="1:22" x14ac:dyDescent="0.45">
      <c r="A10" s="27">
        <v>18993</v>
      </c>
      <c r="B10" s="28">
        <v>23.77</v>
      </c>
      <c r="C10" s="32">
        <v>2699.1559999999999</v>
      </c>
      <c r="D10" s="31">
        <f t="shared" si="0"/>
        <v>0.16462518373346402</v>
      </c>
      <c r="E10" s="31">
        <f t="shared" si="1"/>
        <v>5.4681632720046114E-2</v>
      </c>
      <c r="F10" s="26"/>
      <c r="G10" s="31">
        <f t="shared" si="6"/>
        <v>0.19588688946015442</v>
      </c>
      <c r="H10" s="31">
        <f t="shared" si="2"/>
        <v>5.4681632720046114E-2</v>
      </c>
      <c r="I10" s="26"/>
      <c r="J10" s="31">
        <f t="shared" ref="J10:J72" si="7">G9</f>
        <v>0.18485019785189372</v>
      </c>
      <c r="K10" s="31">
        <f t="shared" si="3"/>
        <v>5.4681632720046114E-2</v>
      </c>
      <c r="L10" s="26"/>
      <c r="M10" s="31">
        <f t="shared" ref="M10:M73" si="8">J9</f>
        <v>0.23770965876229022</v>
      </c>
      <c r="N10" s="31">
        <f t="shared" si="4"/>
        <v>5.4681632720046114E-2</v>
      </c>
      <c r="O10" s="26"/>
      <c r="P10" s="31"/>
      <c r="Q10" s="31">
        <f t="shared" si="5"/>
        <v>5.4681632720046114E-2</v>
      </c>
      <c r="R10" s="26"/>
    </row>
    <row r="11" spans="1:22" x14ac:dyDescent="0.45">
      <c r="A11" s="27">
        <v>19084</v>
      </c>
      <c r="B11" s="28">
        <v>24.37</v>
      </c>
      <c r="C11" s="32">
        <v>2727.9540000000002</v>
      </c>
      <c r="D11" s="31">
        <f t="shared" si="0"/>
        <v>0.13878504672897218</v>
      </c>
      <c r="E11" s="31">
        <f t="shared" si="1"/>
        <v>5.1653317100795793E-2</v>
      </c>
      <c r="F11" s="26"/>
      <c r="G11" s="31">
        <f t="shared" si="6"/>
        <v>0.16462518373346402</v>
      </c>
      <c r="H11" s="31">
        <f t="shared" si="2"/>
        <v>5.1653317100795793E-2</v>
      </c>
      <c r="I11" s="26"/>
      <c r="J11" s="31">
        <f t="shared" si="7"/>
        <v>0.19588688946015442</v>
      </c>
      <c r="K11" s="31">
        <f t="shared" si="3"/>
        <v>5.1653317100795793E-2</v>
      </c>
      <c r="L11" s="26"/>
      <c r="M11" s="31">
        <f t="shared" si="8"/>
        <v>0.18485019785189372</v>
      </c>
      <c r="N11" s="31">
        <f t="shared" si="4"/>
        <v>5.1653317100795793E-2</v>
      </c>
      <c r="O11" s="26"/>
      <c r="P11" s="31">
        <f t="shared" ref="P11:P73" si="9">M10</f>
        <v>0.23770965876229022</v>
      </c>
      <c r="Q11" s="31">
        <f t="shared" si="5"/>
        <v>5.1653317100795793E-2</v>
      </c>
      <c r="R11" s="26"/>
    </row>
    <row r="12" spans="1:22" x14ac:dyDescent="0.45">
      <c r="A12" s="27">
        <v>19175</v>
      </c>
      <c r="B12" s="28">
        <v>24.96</v>
      </c>
      <c r="C12" s="32">
        <v>2733.8</v>
      </c>
      <c r="D12" s="31">
        <f t="shared" si="0"/>
        <v>0.19083969465648853</v>
      </c>
      <c r="E12" s="31">
        <f t="shared" si="1"/>
        <v>3.5962738991806464E-2</v>
      </c>
      <c r="F12" s="26"/>
      <c r="G12" s="31">
        <f t="shared" si="6"/>
        <v>0.13878504672897218</v>
      </c>
      <c r="H12" s="31">
        <f t="shared" si="2"/>
        <v>3.5962738991806464E-2</v>
      </c>
      <c r="I12" s="26"/>
      <c r="J12" s="31">
        <f t="shared" si="7"/>
        <v>0.16462518373346402</v>
      </c>
      <c r="K12" s="31">
        <f t="shared" si="3"/>
        <v>3.5962738991806464E-2</v>
      </c>
      <c r="L12" s="26"/>
      <c r="M12" s="31">
        <f t="shared" si="8"/>
        <v>0.19588688946015442</v>
      </c>
      <c r="N12" s="31">
        <f t="shared" si="4"/>
        <v>3.5962738991806464E-2</v>
      </c>
      <c r="O12" s="26"/>
      <c r="P12" s="31">
        <f t="shared" si="9"/>
        <v>0.18485019785189372</v>
      </c>
      <c r="Q12" s="31">
        <f t="shared" si="5"/>
        <v>3.5962738991806464E-2</v>
      </c>
      <c r="R12" s="26"/>
    </row>
    <row r="13" spans="1:22" x14ac:dyDescent="0.45">
      <c r="A13" s="27">
        <v>19267</v>
      </c>
      <c r="B13" s="28">
        <v>24.54</v>
      </c>
      <c r="C13" s="32">
        <v>2753.5169999999998</v>
      </c>
      <c r="D13" s="31">
        <f t="shared" si="0"/>
        <v>5.503009458297492E-2</v>
      </c>
      <c r="E13" s="31">
        <f t="shared" si="1"/>
        <v>2.2373637292217197E-2</v>
      </c>
      <c r="F13" s="26"/>
      <c r="G13" s="31">
        <f t="shared" si="6"/>
        <v>0.19083969465648853</v>
      </c>
      <c r="H13" s="31">
        <f t="shared" si="2"/>
        <v>2.2373637292217197E-2</v>
      </c>
      <c r="I13" s="26"/>
      <c r="J13" s="31">
        <f t="shared" si="7"/>
        <v>0.13878504672897218</v>
      </c>
      <c r="K13" s="31">
        <f t="shared" si="3"/>
        <v>2.2373637292217197E-2</v>
      </c>
      <c r="L13" s="26"/>
      <c r="M13" s="31">
        <f t="shared" si="8"/>
        <v>0.16462518373346402</v>
      </c>
      <c r="N13" s="31">
        <f t="shared" si="4"/>
        <v>2.2373637292217197E-2</v>
      </c>
      <c r="O13" s="26"/>
      <c r="P13" s="31">
        <f t="shared" si="9"/>
        <v>0.19588688946015442</v>
      </c>
      <c r="Q13" s="31">
        <f t="shared" si="5"/>
        <v>2.2373637292217197E-2</v>
      </c>
      <c r="R13" s="26"/>
    </row>
    <row r="14" spans="1:22" x14ac:dyDescent="0.45">
      <c r="A14" s="27">
        <v>19359</v>
      </c>
      <c r="B14" s="28">
        <v>26.57</v>
      </c>
      <c r="C14" s="32">
        <v>2843.9409999999998</v>
      </c>
      <c r="D14" s="31">
        <f t="shared" si="0"/>
        <v>0.11779554059739161</v>
      </c>
      <c r="E14" s="31">
        <f t="shared" si="1"/>
        <v>5.3640841803882289E-2</v>
      </c>
      <c r="F14" s="26"/>
      <c r="G14" s="31">
        <f t="shared" si="6"/>
        <v>5.503009458297492E-2</v>
      </c>
      <c r="H14" s="31">
        <f t="shared" si="2"/>
        <v>5.3640841803882289E-2</v>
      </c>
      <c r="I14" s="26"/>
      <c r="J14" s="31">
        <f t="shared" si="7"/>
        <v>0.19083969465648853</v>
      </c>
      <c r="K14" s="31">
        <f t="shared" si="3"/>
        <v>5.3640841803882289E-2</v>
      </c>
      <c r="L14" s="26"/>
      <c r="M14" s="31">
        <f t="shared" si="8"/>
        <v>0.13878504672897218</v>
      </c>
      <c r="N14" s="31">
        <f t="shared" si="4"/>
        <v>5.3640841803882289E-2</v>
      </c>
      <c r="O14" s="26"/>
      <c r="P14" s="31">
        <f t="shared" si="9"/>
        <v>0.16462518373346402</v>
      </c>
      <c r="Q14" s="31">
        <f t="shared" si="5"/>
        <v>5.3640841803882289E-2</v>
      </c>
      <c r="R14" s="26"/>
    </row>
    <row r="15" spans="1:22" x14ac:dyDescent="0.45">
      <c r="A15" s="27">
        <v>19449</v>
      </c>
      <c r="B15" s="28">
        <v>25.29</v>
      </c>
      <c r="C15" s="32">
        <v>2896.8110000000001</v>
      </c>
      <c r="D15" s="31">
        <f t="shared" si="0"/>
        <v>3.7751333606893756E-2</v>
      </c>
      <c r="E15" s="31">
        <f t="shared" si="1"/>
        <v>6.1898771020332477E-2</v>
      </c>
      <c r="F15" s="26"/>
      <c r="G15" s="31">
        <f t="shared" si="6"/>
        <v>0.11779554059739161</v>
      </c>
      <c r="H15" s="31">
        <f t="shared" si="2"/>
        <v>6.1898771020332477E-2</v>
      </c>
      <c r="I15" s="26"/>
      <c r="J15" s="31">
        <f t="shared" si="7"/>
        <v>5.503009458297492E-2</v>
      </c>
      <c r="K15" s="31">
        <f t="shared" si="3"/>
        <v>6.1898771020332477E-2</v>
      </c>
      <c r="L15" s="26"/>
      <c r="M15" s="31">
        <f t="shared" si="8"/>
        <v>0.19083969465648853</v>
      </c>
      <c r="N15" s="31">
        <f t="shared" si="4"/>
        <v>6.1898771020332477E-2</v>
      </c>
      <c r="O15" s="26"/>
      <c r="P15" s="31">
        <f t="shared" si="9"/>
        <v>0.13878504672897218</v>
      </c>
      <c r="Q15" s="31">
        <f t="shared" si="5"/>
        <v>6.1898771020332477E-2</v>
      </c>
      <c r="R15" s="26"/>
    </row>
    <row r="16" spans="1:22" x14ac:dyDescent="0.45">
      <c r="A16" s="27">
        <v>19540</v>
      </c>
      <c r="B16" s="28">
        <v>24.14</v>
      </c>
      <c r="C16" s="32">
        <v>2919.2060000000001</v>
      </c>
      <c r="D16" s="31">
        <f t="shared" si="0"/>
        <v>-3.2852564102564097E-2</v>
      </c>
      <c r="E16" s="31">
        <f t="shared" si="1"/>
        <v>6.7819884409978659E-2</v>
      </c>
      <c r="F16" s="26"/>
      <c r="G16" s="31">
        <f t="shared" si="6"/>
        <v>3.7751333606893756E-2</v>
      </c>
      <c r="H16" s="31">
        <f t="shared" si="2"/>
        <v>6.7819884409978659E-2</v>
      </c>
      <c r="I16" s="26"/>
      <c r="J16" s="31">
        <f t="shared" si="7"/>
        <v>0.11779554059739161</v>
      </c>
      <c r="K16" s="31">
        <f t="shared" si="3"/>
        <v>6.7819884409978659E-2</v>
      </c>
      <c r="L16" s="26"/>
      <c r="M16" s="31">
        <f t="shared" si="8"/>
        <v>5.503009458297492E-2</v>
      </c>
      <c r="N16" s="31">
        <f t="shared" si="4"/>
        <v>6.7819884409978659E-2</v>
      </c>
      <c r="O16" s="26"/>
      <c r="P16" s="31">
        <f t="shared" si="9"/>
        <v>0.19083969465648853</v>
      </c>
      <c r="Q16" s="31">
        <f t="shared" si="5"/>
        <v>6.7819884409978659E-2</v>
      </c>
      <c r="R16" s="26"/>
    </row>
    <row r="17" spans="1:18" x14ac:dyDescent="0.45">
      <c r="A17" s="27">
        <v>19632</v>
      </c>
      <c r="B17" s="28">
        <v>23.35</v>
      </c>
      <c r="C17" s="32">
        <v>2902.7849999999999</v>
      </c>
      <c r="D17" s="31">
        <f t="shared" si="0"/>
        <v>-4.8492257538712225E-2</v>
      </c>
      <c r="E17" s="31">
        <f t="shared" si="1"/>
        <v>5.4209943138175731E-2</v>
      </c>
      <c r="F17" s="26"/>
      <c r="G17" s="31">
        <f t="shared" si="6"/>
        <v>-3.2852564102564097E-2</v>
      </c>
      <c r="H17" s="31">
        <f t="shared" si="2"/>
        <v>5.4209943138175731E-2</v>
      </c>
      <c r="I17" s="26"/>
      <c r="J17" s="31">
        <f t="shared" si="7"/>
        <v>3.7751333606893756E-2</v>
      </c>
      <c r="K17" s="31">
        <f t="shared" si="3"/>
        <v>5.4209943138175731E-2</v>
      </c>
      <c r="L17" s="26"/>
      <c r="M17" s="31">
        <f t="shared" si="8"/>
        <v>0.11779554059739161</v>
      </c>
      <c r="N17" s="31">
        <f t="shared" si="4"/>
        <v>5.4209943138175731E-2</v>
      </c>
      <c r="O17" s="26"/>
      <c r="P17" s="31">
        <f t="shared" si="9"/>
        <v>5.503009458297492E-2</v>
      </c>
      <c r="Q17" s="31">
        <f t="shared" si="5"/>
        <v>5.4209943138175731E-2</v>
      </c>
      <c r="R17" s="26"/>
    </row>
    <row r="18" spans="1:18" x14ac:dyDescent="0.45">
      <c r="A18" s="27">
        <v>19724</v>
      </c>
      <c r="B18" s="28">
        <v>24.81</v>
      </c>
      <c r="C18" s="32">
        <v>2858.8449999999998</v>
      </c>
      <c r="D18" s="31">
        <f t="shared" si="0"/>
        <v>-6.6240120436582672E-2</v>
      </c>
      <c r="E18" s="31">
        <f t="shared" si="1"/>
        <v>5.2406150479211711E-3</v>
      </c>
      <c r="F18" s="26"/>
      <c r="G18" s="31">
        <f t="shared" si="6"/>
        <v>-4.8492257538712225E-2</v>
      </c>
      <c r="H18" s="31">
        <f t="shared" si="2"/>
        <v>5.2406150479211711E-3</v>
      </c>
      <c r="I18" s="26"/>
      <c r="J18" s="31">
        <f t="shared" si="7"/>
        <v>-3.2852564102564097E-2</v>
      </c>
      <c r="K18" s="31">
        <f t="shared" si="3"/>
        <v>5.2406150479211711E-3</v>
      </c>
      <c r="L18" s="26"/>
      <c r="M18" s="31">
        <f t="shared" si="8"/>
        <v>3.7751333606893756E-2</v>
      </c>
      <c r="N18" s="31">
        <f t="shared" si="4"/>
        <v>5.2406150479211711E-3</v>
      </c>
      <c r="O18" s="26"/>
      <c r="P18" s="31">
        <f t="shared" si="9"/>
        <v>0.11779554059739161</v>
      </c>
      <c r="Q18" s="31">
        <f t="shared" si="5"/>
        <v>5.2406150479211711E-3</v>
      </c>
      <c r="R18" s="26"/>
    </row>
    <row r="19" spans="1:18" x14ac:dyDescent="0.45">
      <c r="A19" s="27">
        <v>19814</v>
      </c>
      <c r="B19" s="28">
        <v>26.94</v>
      </c>
      <c r="C19" s="32">
        <v>2845.192</v>
      </c>
      <c r="D19" s="31">
        <f t="shared" si="0"/>
        <v>6.5243179122182804E-2</v>
      </c>
      <c r="E19" s="31">
        <f t="shared" si="1"/>
        <v>-1.7819250203068182E-2</v>
      </c>
      <c r="F19" s="26"/>
      <c r="G19" s="31">
        <f t="shared" si="6"/>
        <v>-6.6240120436582672E-2</v>
      </c>
      <c r="H19" s="31">
        <f t="shared" si="2"/>
        <v>-1.7819250203068182E-2</v>
      </c>
      <c r="I19" s="26"/>
      <c r="J19" s="31">
        <f t="shared" si="7"/>
        <v>-4.8492257538712225E-2</v>
      </c>
      <c r="K19" s="31">
        <f t="shared" si="3"/>
        <v>-1.7819250203068182E-2</v>
      </c>
      <c r="L19" s="26"/>
      <c r="M19" s="31">
        <f t="shared" si="8"/>
        <v>-3.2852564102564097E-2</v>
      </c>
      <c r="N19" s="31">
        <f t="shared" si="4"/>
        <v>-1.7819250203068182E-2</v>
      </c>
      <c r="O19" s="26"/>
      <c r="P19" s="31">
        <f t="shared" si="9"/>
        <v>3.7751333606893756E-2</v>
      </c>
      <c r="Q19" s="31">
        <f t="shared" si="5"/>
        <v>-1.7819250203068182E-2</v>
      </c>
      <c r="R19" s="26"/>
    </row>
    <row r="20" spans="1:18" x14ac:dyDescent="0.45">
      <c r="A20" s="27">
        <v>19905</v>
      </c>
      <c r="B20" s="28">
        <v>29.21</v>
      </c>
      <c r="C20" s="32">
        <v>2848.3049999999998</v>
      </c>
      <c r="D20" s="31">
        <f t="shared" si="0"/>
        <v>0.21002485501242751</v>
      </c>
      <c r="E20" s="31">
        <f t="shared" si="1"/>
        <v>-2.4287768660382403E-2</v>
      </c>
      <c r="F20" s="26"/>
      <c r="G20" s="31">
        <f t="shared" si="6"/>
        <v>6.5243179122182804E-2</v>
      </c>
      <c r="H20" s="31">
        <f t="shared" si="2"/>
        <v>-2.4287768660382403E-2</v>
      </c>
      <c r="I20" s="26"/>
      <c r="J20" s="31">
        <f t="shared" si="7"/>
        <v>-6.6240120436582672E-2</v>
      </c>
      <c r="K20" s="31">
        <f t="shared" si="3"/>
        <v>-2.4287768660382403E-2</v>
      </c>
      <c r="L20" s="26"/>
      <c r="M20" s="31">
        <f t="shared" si="8"/>
        <v>-4.8492257538712225E-2</v>
      </c>
      <c r="N20" s="31">
        <f t="shared" si="4"/>
        <v>-2.4287768660382403E-2</v>
      </c>
      <c r="O20" s="26"/>
      <c r="P20" s="31">
        <f t="shared" si="9"/>
        <v>-3.2852564102564097E-2</v>
      </c>
      <c r="Q20" s="31">
        <f t="shared" si="5"/>
        <v>-2.4287768660382403E-2</v>
      </c>
      <c r="R20" s="26"/>
    </row>
    <row r="21" spans="1:18" x14ac:dyDescent="0.45">
      <c r="A21" s="27">
        <v>19997</v>
      </c>
      <c r="B21" s="28">
        <v>32.31</v>
      </c>
      <c r="C21" s="32">
        <v>2880.482</v>
      </c>
      <c r="D21" s="31">
        <f t="shared" si="0"/>
        <v>0.38372591006423984</v>
      </c>
      <c r="E21" s="31">
        <f t="shared" si="1"/>
        <v>-7.6833110271686822E-3</v>
      </c>
      <c r="F21" s="26"/>
      <c r="G21" s="31">
        <f t="shared" si="6"/>
        <v>0.21002485501242751</v>
      </c>
      <c r="H21" s="31">
        <f t="shared" si="2"/>
        <v>-7.6833110271686822E-3</v>
      </c>
      <c r="I21" s="26"/>
      <c r="J21" s="31">
        <f t="shared" si="7"/>
        <v>6.5243179122182804E-2</v>
      </c>
      <c r="K21" s="31">
        <f t="shared" si="3"/>
        <v>-7.6833110271686822E-3</v>
      </c>
      <c r="L21" s="26"/>
      <c r="M21" s="31">
        <f t="shared" si="8"/>
        <v>-6.6240120436582672E-2</v>
      </c>
      <c r="N21" s="31">
        <f t="shared" si="4"/>
        <v>-7.6833110271686822E-3</v>
      </c>
      <c r="O21" s="26"/>
      <c r="P21" s="31">
        <f t="shared" si="9"/>
        <v>-4.8492257538712225E-2</v>
      </c>
      <c r="Q21" s="31">
        <f t="shared" si="5"/>
        <v>-7.6833110271686822E-3</v>
      </c>
      <c r="R21" s="26"/>
    </row>
    <row r="22" spans="1:18" x14ac:dyDescent="0.45">
      <c r="A22" s="27">
        <v>20089</v>
      </c>
      <c r="B22" s="28">
        <v>35.979999999999997</v>
      </c>
      <c r="C22" s="32">
        <v>2936.8519999999999</v>
      </c>
      <c r="D22" s="31">
        <f t="shared" si="0"/>
        <v>0.45022168480451419</v>
      </c>
      <c r="E22" s="31">
        <f t="shared" si="1"/>
        <v>2.7286194249775741E-2</v>
      </c>
      <c r="F22" s="26"/>
      <c r="G22" s="31">
        <f t="shared" si="6"/>
        <v>0.38372591006423984</v>
      </c>
      <c r="H22" s="31">
        <f t="shared" si="2"/>
        <v>2.7286194249775741E-2</v>
      </c>
      <c r="I22" s="26"/>
      <c r="J22" s="31">
        <f t="shared" si="7"/>
        <v>0.21002485501242751</v>
      </c>
      <c r="K22" s="31">
        <f t="shared" si="3"/>
        <v>2.7286194249775741E-2</v>
      </c>
      <c r="L22" s="26"/>
      <c r="M22" s="31">
        <f t="shared" si="8"/>
        <v>6.5243179122182804E-2</v>
      </c>
      <c r="N22" s="31">
        <f t="shared" si="4"/>
        <v>2.7286194249775741E-2</v>
      </c>
      <c r="O22" s="26"/>
      <c r="P22" s="31">
        <f t="shared" si="9"/>
        <v>-6.6240120436582672E-2</v>
      </c>
      <c r="Q22" s="31">
        <f t="shared" si="5"/>
        <v>2.7286194249775741E-2</v>
      </c>
      <c r="R22" s="26"/>
    </row>
    <row r="23" spans="1:18" x14ac:dyDescent="0.45">
      <c r="A23" s="27">
        <v>20179</v>
      </c>
      <c r="B23" s="28">
        <v>36.58</v>
      </c>
      <c r="C23" s="32">
        <v>3020.7460000000001</v>
      </c>
      <c r="D23" s="31">
        <f t="shared" si="0"/>
        <v>0.35783221974758717</v>
      </c>
      <c r="E23" s="31">
        <f t="shared" si="1"/>
        <v>6.1701987071522746E-2</v>
      </c>
      <c r="F23" s="26"/>
      <c r="G23" s="31">
        <f t="shared" si="6"/>
        <v>0.45022168480451419</v>
      </c>
      <c r="H23" s="31">
        <f t="shared" si="2"/>
        <v>6.1701987071522746E-2</v>
      </c>
      <c r="I23" s="26"/>
      <c r="J23" s="31">
        <f t="shared" si="7"/>
        <v>0.38372591006423984</v>
      </c>
      <c r="K23" s="31">
        <f t="shared" si="3"/>
        <v>6.1701987071522746E-2</v>
      </c>
      <c r="L23" s="26"/>
      <c r="M23" s="31">
        <f t="shared" si="8"/>
        <v>0.21002485501242751</v>
      </c>
      <c r="N23" s="31">
        <f t="shared" si="4"/>
        <v>6.1701987071522746E-2</v>
      </c>
      <c r="O23" s="26"/>
      <c r="P23" s="31">
        <f t="shared" si="9"/>
        <v>6.5243179122182804E-2</v>
      </c>
      <c r="Q23" s="31">
        <f t="shared" si="5"/>
        <v>6.1701987071522746E-2</v>
      </c>
      <c r="R23" s="26"/>
    </row>
    <row r="24" spans="1:18" x14ac:dyDescent="0.45">
      <c r="A24" s="27">
        <v>20270</v>
      </c>
      <c r="B24" s="28">
        <v>41.03</v>
      </c>
      <c r="C24" s="32">
        <v>3069.91</v>
      </c>
      <c r="D24" s="31">
        <f t="shared" si="0"/>
        <v>0.40465593974666203</v>
      </c>
      <c r="E24" s="31">
        <f t="shared" si="1"/>
        <v>7.7802412311883673E-2</v>
      </c>
      <c r="F24" s="26"/>
      <c r="G24" s="31">
        <f t="shared" si="6"/>
        <v>0.35783221974758717</v>
      </c>
      <c r="H24" s="31">
        <f t="shared" si="2"/>
        <v>7.7802412311883673E-2</v>
      </c>
      <c r="I24" s="26"/>
      <c r="J24" s="31">
        <f t="shared" si="7"/>
        <v>0.45022168480451419</v>
      </c>
      <c r="K24" s="31">
        <f t="shared" si="3"/>
        <v>7.7802412311883673E-2</v>
      </c>
      <c r="L24" s="26"/>
      <c r="M24" s="31">
        <f t="shared" si="8"/>
        <v>0.38372591006423984</v>
      </c>
      <c r="N24" s="31">
        <f t="shared" si="4"/>
        <v>7.7802412311883673E-2</v>
      </c>
      <c r="O24" s="26"/>
      <c r="P24" s="31">
        <f t="shared" si="9"/>
        <v>0.21002485501242751</v>
      </c>
      <c r="Q24" s="31">
        <f t="shared" si="5"/>
        <v>7.7802412311883673E-2</v>
      </c>
      <c r="R24" s="26"/>
    </row>
    <row r="25" spans="1:18" x14ac:dyDescent="0.45">
      <c r="A25" s="27">
        <v>20362</v>
      </c>
      <c r="B25" s="28">
        <v>43.67</v>
      </c>
      <c r="C25" s="32">
        <v>3111.3789999999999</v>
      </c>
      <c r="D25" s="31">
        <f t="shared" si="0"/>
        <v>0.35159393376663561</v>
      </c>
      <c r="E25" s="31">
        <f t="shared" si="1"/>
        <v>8.0159153919378667E-2</v>
      </c>
      <c r="F25" s="26"/>
      <c r="G25" s="31">
        <f t="shared" si="6"/>
        <v>0.40465593974666203</v>
      </c>
      <c r="H25" s="31">
        <f t="shared" si="2"/>
        <v>8.0159153919378667E-2</v>
      </c>
      <c r="I25" s="26"/>
      <c r="J25" s="31">
        <f t="shared" si="7"/>
        <v>0.35783221974758717</v>
      </c>
      <c r="K25" s="31">
        <f t="shared" si="3"/>
        <v>8.0159153919378667E-2</v>
      </c>
      <c r="L25" s="26"/>
      <c r="M25" s="31">
        <f t="shared" si="8"/>
        <v>0.45022168480451419</v>
      </c>
      <c r="N25" s="31">
        <f t="shared" si="4"/>
        <v>8.0159153919378667E-2</v>
      </c>
      <c r="O25" s="26"/>
      <c r="P25" s="31">
        <f t="shared" si="9"/>
        <v>0.38372591006423984</v>
      </c>
      <c r="Q25" s="31">
        <f t="shared" si="5"/>
        <v>8.0159153919378667E-2</v>
      </c>
      <c r="R25" s="26"/>
    </row>
    <row r="26" spans="1:18" x14ac:dyDescent="0.45">
      <c r="A26" s="27">
        <v>20454</v>
      </c>
      <c r="B26" s="28">
        <v>45.48</v>
      </c>
      <c r="C26" s="32">
        <v>3130.0680000000002</v>
      </c>
      <c r="D26" s="31">
        <f t="shared" si="0"/>
        <v>0.26403557531962196</v>
      </c>
      <c r="E26" s="31">
        <f t="shared" si="1"/>
        <v>6.5790172606587038E-2</v>
      </c>
      <c r="F26" s="26"/>
      <c r="G26" s="31">
        <f t="shared" si="6"/>
        <v>0.35159393376663561</v>
      </c>
      <c r="H26" s="31">
        <f t="shared" si="2"/>
        <v>6.5790172606587038E-2</v>
      </c>
      <c r="I26" s="26"/>
      <c r="J26" s="31">
        <f t="shared" si="7"/>
        <v>0.40465593974666203</v>
      </c>
      <c r="K26" s="31">
        <f t="shared" si="3"/>
        <v>6.5790172606587038E-2</v>
      </c>
      <c r="L26" s="26"/>
      <c r="M26" s="31">
        <f t="shared" si="8"/>
        <v>0.35783221974758717</v>
      </c>
      <c r="N26" s="31">
        <f t="shared" si="4"/>
        <v>6.5790172606587038E-2</v>
      </c>
      <c r="O26" s="26"/>
      <c r="P26" s="31">
        <f t="shared" si="9"/>
        <v>0.45022168480451419</v>
      </c>
      <c r="Q26" s="31">
        <f t="shared" si="5"/>
        <v>6.5790172606587038E-2</v>
      </c>
      <c r="R26" s="26"/>
    </row>
    <row r="27" spans="1:18" x14ac:dyDescent="0.45">
      <c r="A27" s="27">
        <v>20545</v>
      </c>
      <c r="B27" s="28">
        <v>48.48</v>
      </c>
      <c r="C27" s="32">
        <v>3117.922</v>
      </c>
      <c r="D27" s="31">
        <f t="shared" si="0"/>
        <v>0.32531437944231811</v>
      </c>
      <c r="E27" s="31">
        <f t="shared" si="1"/>
        <v>3.2169536928957188E-2</v>
      </c>
      <c r="F27" s="26"/>
      <c r="G27" s="31">
        <f t="shared" si="6"/>
        <v>0.26403557531962196</v>
      </c>
      <c r="H27" s="31">
        <f t="shared" si="2"/>
        <v>3.2169536928957188E-2</v>
      </c>
      <c r="I27" s="26"/>
      <c r="J27" s="31">
        <f t="shared" si="7"/>
        <v>0.35159393376663561</v>
      </c>
      <c r="K27" s="31">
        <f t="shared" si="3"/>
        <v>3.2169536928957188E-2</v>
      </c>
      <c r="L27" s="26"/>
      <c r="M27" s="31">
        <f t="shared" si="8"/>
        <v>0.40465593974666203</v>
      </c>
      <c r="N27" s="31">
        <f t="shared" si="4"/>
        <v>3.2169536928957188E-2</v>
      </c>
      <c r="O27" s="26"/>
      <c r="P27" s="31">
        <f t="shared" si="9"/>
        <v>0.35783221974758717</v>
      </c>
      <c r="Q27" s="31">
        <f t="shared" si="5"/>
        <v>3.2169536928957188E-2</v>
      </c>
      <c r="R27" s="26"/>
    </row>
    <row r="28" spans="1:18" x14ac:dyDescent="0.45">
      <c r="A28" s="27">
        <v>20636</v>
      </c>
      <c r="B28" s="28">
        <v>46.97</v>
      </c>
      <c r="C28" s="32">
        <v>3143.694</v>
      </c>
      <c r="D28" s="31">
        <f t="shared" si="0"/>
        <v>0.14477211796246636</v>
      </c>
      <c r="E28" s="31">
        <f t="shared" si="1"/>
        <v>2.4034580818330209E-2</v>
      </c>
      <c r="F28" s="26"/>
      <c r="G28" s="31">
        <f t="shared" si="6"/>
        <v>0.32531437944231811</v>
      </c>
      <c r="H28" s="31">
        <f t="shared" si="2"/>
        <v>2.4034580818330209E-2</v>
      </c>
      <c r="I28" s="26"/>
      <c r="J28" s="31">
        <f t="shared" si="7"/>
        <v>0.26403557531962196</v>
      </c>
      <c r="K28" s="31">
        <f t="shared" si="3"/>
        <v>2.4034580818330209E-2</v>
      </c>
      <c r="L28" s="26"/>
      <c r="M28" s="31">
        <f t="shared" si="8"/>
        <v>0.35159393376663561</v>
      </c>
      <c r="N28" s="31">
        <f t="shared" si="4"/>
        <v>2.4034580818330209E-2</v>
      </c>
      <c r="O28" s="26"/>
      <c r="P28" s="31">
        <f t="shared" si="9"/>
        <v>0.40465593974666203</v>
      </c>
      <c r="Q28" s="31">
        <f t="shared" si="5"/>
        <v>2.4034580818330209E-2</v>
      </c>
      <c r="R28" s="26"/>
    </row>
    <row r="29" spans="1:18" x14ac:dyDescent="0.45">
      <c r="A29" s="27">
        <v>20728</v>
      </c>
      <c r="B29" s="28">
        <v>45.35</v>
      </c>
      <c r="C29" s="32">
        <v>3140.8739999999998</v>
      </c>
      <c r="D29" s="31">
        <f t="shared" si="0"/>
        <v>3.8470345775131642E-2</v>
      </c>
      <c r="E29" s="31">
        <f t="shared" si="1"/>
        <v>9.4797194427294063E-3</v>
      </c>
      <c r="F29" s="26"/>
      <c r="G29" s="31">
        <f t="shared" si="6"/>
        <v>0.14477211796246636</v>
      </c>
      <c r="H29" s="31">
        <f t="shared" si="2"/>
        <v>9.4797194427294063E-3</v>
      </c>
      <c r="I29" s="26"/>
      <c r="J29" s="31">
        <f t="shared" si="7"/>
        <v>0.32531437944231811</v>
      </c>
      <c r="K29" s="31">
        <f t="shared" si="3"/>
        <v>9.4797194427294063E-3</v>
      </c>
      <c r="L29" s="26"/>
      <c r="M29" s="31">
        <f t="shared" si="8"/>
        <v>0.26403557531962196</v>
      </c>
      <c r="N29" s="31">
        <f t="shared" si="4"/>
        <v>9.4797194427294063E-3</v>
      </c>
      <c r="O29" s="26"/>
      <c r="P29" s="31">
        <f t="shared" si="9"/>
        <v>0.35159393376663561</v>
      </c>
      <c r="Q29" s="31">
        <f t="shared" si="5"/>
        <v>9.4797194427294063E-3</v>
      </c>
      <c r="R29" s="26"/>
    </row>
    <row r="30" spans="1:18" x14ac:dyDescent="0.45">
      <c r="A30" s="27">
        <v>20820</v>
      </c>
      <c r="B30" s="28">
        <v>46.67</v>
      </c>
      <c r="C30" s="32">
        <v>3192.57</v>
      </c>
      <c r="D30" s="31">
        <f t="shared" si="0"/>
        <v>2.6165347405453065E-2</v>
      </c>
      <c r="E30" s="31">
        <f t="shared" si="1"/>
        <v>1.9968256280694208E-2</v>
      </c>
      <c r="F30" s="26"/>
      <c r="G30" s="31">
        <f t="shared" si="6"/>
        <v>3.8470345775131642E-2</v>
      </c>
      <c r="H30" s="31">
        <f t="shared" si="2"/>
        <v>1.9968256280694208E-2</v>
      </c>
      <c r="I30" s="26"/>
      <c r="J30" s="31">
        <f t="shared" si="7"/>
        <v>0.14477211796246636</v>
      </c>
      <c r="K30" s="31">
        <f t="shared" si="3"/>
        <v>1.9968256280694208E-2</v>
      </c>
      <c r="L30" s="26"/>
      <c r="M30" s="31">
        <f t="shared" si="8"/>
        <v>0.32531437944231811</v>
      </c>
      <c r="N30" s="31">
        <f t="shared" si="4"/>
        <v>1.9968256280694208E-2</v>
      </c>
      <c r="O30" s="26"/>
      <c r="P30" s="31">
        <f t="shared" si="9"/>
        <v>0.26403557531962196</v>
      </c>
      <c r="Q30" s="31">
        <f t="shared" si="5"/>
        <v>1.9968256280694208E-2</v>
      </c>
      <c r="R30" s="26"/>
    </row>
    <row r="31" spans="1:18" x14ac:dyDescent="0.45">
      <c r="A31" s="27">
        <v>20910</v>
      </c>
      <c r="B31" s="28">
        <v>44.11</v>
      </c>
      <c r="C31" s="32">
        <v>3213.011</v>
      </c>
      <c r="D31" s="31">
        <f t="shared" si="0"/>
        <v>-9.0140264026402628E-2</v>
      </c>
      <c r="E31" s="31">
        <f t="shared" si="1"/>
        <v>3.0497555743857596E-2</v>
      </c>
      <c r="F31" s="26"/>
      <c r="G31" s="31">
        <f t="shared" si="6"/>
        <v>2.6165347405453065E-2</v>
      </c>
      <c r="H31" s="31">
        <f t="shared" si="2"/>
        <v>3.0497555743857596E-2</v>
      </c>
      <c r="I31" s="26"/>
      <c r="J31" s="31">
        <f t="shared" si="7"/>
        <v>3.8470345775131642E-2</v>
      </c>
      <c r="K31" s="31">
        <f t="shared" si="3"/>
        <v>3.0497555743857596E-2</v>
      </c>
      <c r="L31" s="26"/>
      <c r="M31" s="31">
        <f t="shared" si="8"/>
        <v>0.14477211796246636</v>
      </c>
      <c r="N31" s="31">
        <f t="shared" si="4"/>
        <v>3.0497555743857596E-2</v>
      </c>
      <c r="O31" s="26"/>
      <c r="P31" s="31">
        <f t="shared" si="9"/>
        <v>0.32531437944231811</v>
      </c>
      <c r="Q31" s="31">
        <f t="shared" si="5"/>
        <v>3.0497555743857596E-2</v>
      </c>
      <c r="R31" s="26"/>
    </row>
    <row r="32" spans="1:18" x14ac:dyDescent="0.45">
      <c r="A32" s="27">
        <v>21001</v>
      </c>
      <c r="B32" s="28">
        <v>47.37</v>
      </c>
      <c r="C32" s="32">
        <v>3205.97</v>
      </c>
      <c r="D32" s="31">
        <f t="shared" si="0"/>
        <v>8.5160740898444498E-3</v>
      </c>
      <c r="E32" s="31">
        <f t="shared" si="1"/>
        <v>1.9809816095332389E-2</v>
      </c>
      <c r="F32" s="26"/>
      <c r="G32" s="31">
        <f t="shared" si="6"/>
        <v>-9.0140264026402628E-2</v>
      </c>
      <c r="H32" s="31">
        <f t="shared" si="2"/>
        <v>1.9809816095332389E-2</v>
      </c>
      <c r="I32" s="26"/>
      <c r="J32" s="31">
        <f t="shared" si="7"/>
        <v>2.6165347405453065E-2</v>
      </c>
      <c r="K32" s="31">
        <f t="shared" si="3"/>
        <v>1.9809816095332389E-2</v>
      </c>
      <c r="L32" s="26"/>
      <c r="M32" s="31">
        <f t="shared" si="8"/>
        <v>3.8470345775131642E-2</v>
      </c>
      <c r="N32" s="31">
        <f t="shared" si="4"/>
        <v>1.9809816095332389E-2</v>
      </c>
      <c r="O32" s="26"/>
      <c r="P32" s="31">
        <f t="shared" si="9"/>
        <v>0.14477211796246636</v>
      </c>
      <c r="Q32" s="31">
        <f t="shared" si="5"/>
        <v>1.9809816095332389E-2</v>
      </c>
      <c r="R32" s="26"/>
    </row>
    <row r="33" spans="1:18" x14ac:dyDescent="0.45">
      <c r="A33" s="27">
        <v>21093</v>
      </c>
      <c r="B33" s="28">
        <v>42.42</v>
      </c>
      <c r="C33" s="32">
        <v>3237.386</v>
      </c>
      <c r="D33" s="31">
        <f t="shared" si="0"/>
        <v>-6.4608599779492848E-2</v>
      </c>
      <c r="E33" s="31">
        <f t="shared" si="1"/>
        <v>3.0727752848411116E-2</v>
      </c>
      <c r="F33" s="26"/>
      <c r="G33" s="31">
        <f t="shared" si="6"/>
        <v>8.5160740898444498E-3</v>
      </c>
      <c r="H33" s="31">
        <f t="shared" si="2"/>
        <v>3.0727752848411116E-2</v>
      </c>
      <c r="I33" s="26"/>
      <c r="J33" s="31">
        <f t="shared" si="7"/>
        <v>-9.0140264026402628E-2</v>
      </c>
      <c r="K33" s="31">
        <f t="shared" si="3"/>
        <v>3.0727752848411116E-2</v>
      </c>
      <c r="L33" s="26"/>
      <c r="M33" s="31">
        <f t="shared" si="8"/>
        <v>2.6165347405453065E-2</v>
      </c>
      <c r="N33" s="31">
        <f t="shared" si="4"/>
        <v>3.0727752848411116E-2</v>
      </c>
      <c r="O33" s="26"/>
      <c r="P33" s="31">
        <f t="shared" si="9"/>
        <v>3.8470345775131642E-2</v>
      </c>
      <c r="Q33" s="31">
        <f t="shared" si="5"/>
        <v>3.0727752848411116E-2</v>
      </c>
      <c r="R33" s="26"/>
    </row>
    <row r="34" spans="1:18" x14ac:dyDescent="0.45">
      <c r="A34" s="27">
        <v>21185</v>
      </c>
      <c r="B34" s="28">
        <v>39.99</v>
      </c>
      <c r="C34" s="32">
        <v>3203.8939999999998</v>
      </c>
      <c r="D34" s="31">
        <f t="shared" si="0"/>
        <v>-0.14313263338332971</v>
      </c>
      <c r="E34" s="31">
        <f t="shared" si="1"/>
        <v>3.5469856573229208E-3</v>
      </c>
      <c r="F34" s="26"/>
      <c r="G34" s="31">
        <f t="shared" si="6"/>
        <v>-6.4608599779492848E-2</v>
      </c>
      <c r="H34" s="31">
        <f t="shared" si="2"/>
        <v>3.5469856573229208E-3</v>
      </c>
      <c r="I34" s="26"/>
      <c r="J34" s="31">
        <f t="shared" si="7"/>
        <v>8.5160740898444498E-3</v>
      </c>
      <c r="K34" s="31">
        <f t="shared" si="3"/>
        <v>3.5469856573229208E-3</v>
      </c>
      <c r="L34" s="26"/>
      <c r="M34" s="31">
        <f t="shared" si="8"/>
        <v>-9.0140264026402628E-2</v>
      </c>
      <c r="N34" s="31">
        <f t="shared" si="4"/>
        <v>3.5469856573229208E-3</v>
      </c>
      <c r="O34" s="26"/>
      <c r="P34" s="31">
        <f t="shared" si="9"/>
        <v>2.6165347405453065E-2</v>
      </c>
      <c r="Q34" s="31">
        <f t="shared" si="5"/>
        <v>3.5469856573229208E-3</v>
      </c>
      <c r="R34" s="26"/>
    </row>
    <row r="35" spans="1:18" x14ac:dyDescent="0.45">
      <c r="A35" s="27">
        <v>21275</v>
      </c>
      <c r="B35" s="28">
        <v>42.1</v>
      </c>
      <c r="C35" s="32">
        <v>3120.7240000000002</v>
      </c>
      <c r="D35" s="31">
        <f t="shared" si="0"/>
        <v>-4.5567898435728837E-2</v>
      </c>
      <c r="E35" s="31">
        <f t="shared" si="1"/>
        <v>-2.8722901975747894E-2</v>
      </c>
      <c r="F35" s="26"/>
      <c r="G35" s="31">
        <f t="shared" si="6"/>
        <v>-0.14313263338332971</v>
      </c>
      <c r="H35" s="31">
        <f t="shared" si="2"/>
        <v>-2.8722901975747894E-2</v>
      </c>
      <c r="I35" s="26"/>
      <c r="J35" s="31">
        <f t="shared" si="7"/>
        <v>-6.4608599779492848E-2</v>
      </c>
      <c r="K35" s="31">
        <f t="shared" si="3"/>
        <v>-2.8722901975747894E-2</v>
      </c>
      <c r="L35" s="26"/>
      <c r="M35" s="31">
        <f t="shared" si="8"/>
        <v>8.5160740898444498E-3</v>
      </c>
      <c r="N35" s="31">
        <f t="shared" si="4"/>
        <v>-2.8722901975747894E-2</v>
      </c>
      <c r="O35" s="26"/>
      <c r="P35" s="31">
        <f t="shared" si="9"/>
        <v>-9.0140264026402628E-2</v>
      </c>
      <c r="Q35" s="31">
        <f t="shared" si="5"/>
        <v>-2.8722901975747894E-2</v>
      </c>
      <c r="R35" s="26"/>
    </row>
    <row r="36" spans="1:18" x14ac:dyDescent="0.45">
      <c r="A36" s="27">
        <v>21366</v>
      </c>
      <c r="B36" s="28">
        <v>45.24</v>
      </c>
      <c r="C36" s="32">
        <v>3141.2240000000002</v>
      </c>
      <c r="D36" s="31">
        <f t="shared" si="0"/>
        <v>-4.4965167827738961E-2</v>
      </c>
      <c r="E36" s="31">
        <f t="shared" si="1"/>
        <v>-2.0195447867571992E-2</v>
      </c>
      <c r="F36" s="26"/>
      <c r="G36" s="31">
        <f t="shared" si="6"/>
        <v>-4.5567898435728837E-2</v>
      </c>
      <c r="H36" s="31">
        <f t="shared" si="2"/>
        <v>-2.0195447867571992E-2</v>
      </c>
      <c r="I36" s="26"/>
      <c r="J36" s="31">
        <f t="shared" si="7"/>
        <v>-0.14313263338332971</v>
      </c>
      <c r="K36" s="31">
        <f t="shared" si="3"/>
        <v>-2.0195447867571992E-2</v>
      </c>
      <c r="L36" s="26"/>
      <c r="M36" s="31">
        <f t="shared" si="8"/>
        <v>-6.4608599779492848E-2</v>
      </c>
      <c r="N36" s="31">
        <f t="shared" si="4"/>
        <v>-2.0195447867571992E-2</v>
      </c>
      <c r="O36" s="26"/>
      <c r="P36" s="31">
        <f t="shared" si="9"/>
        <v>8.5160740898444498E-3</v>
      </c>
      <c r="Q36" s="31">
        <f t="shared" si="5"/>
        <v>-2.0195447867571992E-2</v>
      </c>
      <c r="R36" s="26"/>
    </row>
    <row r="37" spans="1:18" x14ac:dyDescent="0.45">
      <c r="A37" s="27">
        <v>21458</v>
      </c>
      <c r="B37" s="28">
        <v>50.06</v>
      </c>
      <c r="C37" s="32">
        <v>3213.884</v>
      </c>
      <c r="D37" s="31">
        <f t="shared" si="0"/>
        <v>0.18010372465818003</v>
      </c>
      <c r="E37" s="31">
        <f t="shared" si="1"/>
        <v>-7.2595606455331252E-3</v>
      </c>
      <c r="F37" s="26"/>
      <c r="G37" s="31">
        <f t="shared" si="6"/>
        <v>-4.4965167827738961E-2</v>
      </c>
      <c r="H37" s="31">
        <f t="shared" si="2"/>
        <v>-7.2595606455331252E-3</v>
      </c>
      <c r="I37" s="26"/>
      <c r="J37" s="31">
        <f t="shared" si="7"/>
        <v>-4.5567898435728837E-2</v>
      </c>
      <c r="K37" s="31">
        <f t="shared" si="3"/>
        <v>-7.2595606455331252E-3</v>
      </c>
      <c r="L37" s="26"/>
      <c r="M37" s="31">
        <f t="shared" si="8"/>
        <v>-0.14313263338332971</v>
      </c>
      <c r="N37" s="31">
        <f t="shared" si="4"/>
        <v>-7.2595606455331252E-3</v>
      </c>
      <c r="O37" s="26"/>
      <c r="P37" s="31">
        <f t="shared" si="9"/>
        <v>-6.4608599779492848E-2</v>
      </c>
      <c r="Q37" s="31">
        <f t="shared" si="5"/>
        <v>-7.2595606455331252E-3</v>
      </c>
      <c r="R37" s="26"/>
    </row>
    <row r="38" spans="1:18" x14ac:dyDescent="0.45">
      <c r="A38" s="27">
        <v>21550</v>
      </c>
      <c r="B38" s="28">
        <v>55.21</v>
      </c>
      <c r="C38" s="32">
        <v>3289.0320000000002</v>
      </c>
      <c r="D38" s="31">
        <f t="shared" si="0"/>
        <v>0.3805951487871968</v>
      </c>
      <c r="E38" s="31">
        <f t="shared" si="1"/>
        <v>2.6573288629399228E-2</v>
      </c>
      <c r="F38" s="26"/>
      <c r="G38" s="31">
        <f t="shared" si="6"/>
        <v>0.18010372465818003</v>
      </c>
      <c r="H38" s="31">
        <f t="shared" si="2"/>
        <v>2.6573288629399228E-2</v>
      </c>
      <c r="I38" s="26"/>
      <c r="J38" s="31">
        <f t="shared" si="7"/>
        <v>-4.4965167827738961E-2</v>
      </c>
      <c r="K38" s="31">
        <f t="shared" si="3"/>
        <v>2.6573288629399228E-2</v>
      </c>
      <c r="L38" s="26"/>
      <c r="M38" s="31">
        <f t="shared" si="8"/>
        <v>-4.5567898435728837E-2</v>
      </c>
      <c r="N38" s="31">
        <f t="shared" si="4"/>
        <v>2.6573288629399228E-2</v>
      </c>
      <c r="O38" s="26"/>
      <c r="P38" s="31">
        <f t="shared" si="9"/>
        <v>-0.14313263338332971</v>
      </c>
      <c r="Q38" s="31">
        <f t="shared" si="5"/>
        <v>2.6573288629399228E-2</v>
      </c>
      <c r="R38" s="26"/>
    </row>
    <row r="39" spans="1:18" x14ac:dyDescent="0.45">
      <c r="A39" s="27">
        <v>21640</v>
      </c>
      <c r="B39" s="28">
        <v>55.44</v>
      </c>
      <c r="C39" s="32">
        <v>3352.1289999999999</v>
      </c>
      <c r="D39" s="31">
        <f t="shared" si="0"/>
        <v>0.31686460807600936</v>
      </c>
      <c r="E39" s="31">
        <f t="shared" si="1"/>
        <v>7.4151062381678123E-2</v>
      </c>
      <c r="F39" s="26"/>
      <c r="G39" s="31">
        <f t="shared" si="6"/>
        <v>0.3805951487871968</v>
      </c>
      <c r="H39" s="31">
        <f t="shared" si="2"/>
        <v>7.4151062381678123E-2</v>
      </c>
      <c r="I39" s="26"/>
      <c r="J39" s="31">
        <f t="shared" si="7"/>
        <v>0.18010372465818003</v>
      </c>
      <c r="K39" s="31">
        <f t="shared" si="3"/>
        <v>7.4151062381678123E-2</v>
      </c>
      <c r="L39" s="26"/>
      <c r="M39" s="31">
        <f t="shared" si="8"/>
        <v>-4.4965167827738961E-2</v>
      </c>
      <c r="N39" s="31">
        <f t="shared" si="4"/>
        <v>7.4151062381678123E-2</v>
      </c>
      <c r="O39" s="26"/>
      <c r="P39" s="31">
        <f t="shared" si="9"/>
        <v>-4.5567898435728837E-2</v>
      </c>
      <c r="Q39" s="31">
        <f t="shared" si="5"/>
        <v>7.4151062381678123E-2</v>
      </c>
      <c r="R39" s="26"/>
    </row>
    <row r="40" spans="1:18" x14ac:dyDescent="0.45">
      <c r="A40" s="27">
        <v>21731</v>
      </c>
      <c r="B40" s="28">
        <v>58.47</v>
      </c>
      <c r="C40" s="32">
        <v>3427.6669999999999</v>
      </c>
      <c r="D40" s="31">
        <f t="shared" si="0"/>
        <v>0.29244031830238715</v>
      </c>
      <c r="E40" s="31">
        <f t="shared" si="1"/>
        <v>9.118833932250614E-2</v>
      </c>
      <c r="F40" s="26"/>
      <c r="G40" s="31">
        <f t="shared" si="6"/>
        <v>0.31686460807600936</v>
      </c>
      <c r="H40" s="31">
        <f t="shared" si="2"/>
        <v>9.118833932250614E-2</v>
      </c>
      <c r="I40" s="26"/>
      <c r="J40" s="31">
        <f t="shared" si="7"/>
        <v>0.3805951487871968</v>
      </c>
      <c r="K40" s="31">
        <f t="shared" si="3"/>
        <v>9.118833932250614E-2</v>
      </c>
      <c r="L40" s="26"/>
      <c r="M40" s="31">
        <f t="shared" si="8"/>
        <v>0.18010372465818003</v>
      </c>
      <c r="N40" s="31">
        <f t="shared" si="4"/>
        <v>9.118833932250614E-2</v>
      </c>
      <c r="O40" s="26"/>
      <c r="P40" s="31">
        <f t="shared" si="9"/>
        <v>-4.4965167827738961E-2</v>
      </c>
      <c r="Q40" s="31">
        <f t="shared" si="5"/>
        <v>9.118833932250614E-2</v>
      </c>
      <c r="R40" s="26"/>
    </row>
    <row r="41" spans="1:18" x14ac:dyDescent="0.45">
      <c r="A41" s="27">
        <v>21823</v>
      </c>
      <c r="B41" s="28">
        <v>56.88</v>
      </c>
      <c r="C41" s="32">
        <v>3430.0569999999998</v>
      </c>
      <c r="D41" s="31">
        <f t="shared" si="0"/>
        <v>0.13623651618058319</v>
      </c>
      <c r="E41" s="31">
        <f t="shared" si="1"/>
        <v>6.7262228506069111E-2</v>
      </c>
      <c r="F41" s="26"/>
      <c r="G41" s="31">
        <f t="shared" si="6"/>
        <v>0.29244031830238715</v>
      </c>
      <c r="H41" s="31">
        <f t="shared" si="2"/>
        <v>6.7262228506069111E-2</v>
      </c>
      <c r="I41" s="26"/>
      <c r="J41" s="31">
        <f t="shared" si="7"/>
        <v>0.31686460807600936</v>
      </c>
      <c r="K41" s="31">
        <f t="shared" si="3"/>
        <v>6.7262228506069111E-2</v>
      </c>
      <c r="L41" s="26"/>
      <c r="M41" s="31">
        <f t="shared" si="8"/>
        <v>0.3805951487871968</v>
      </c>
      <c r="N41" s="31">
        <f t="shared" si="4"/>
        <v>6.7262228506069111E-2</v>
      </c>
      <c r="O41" s="26"/>
      <c r="P41" s="31">
        <f t="shared" si="9"/>
        <v>0.18010372465818003</v>
      </c>
      <c r="Q41" s="31">
        <f t="shared" si="5"/>
        <v>6.7262228506069111E-2</v>
      </c>
      <c r="R41" s="26"/>
    </row>
    <row r="42" spans="1:18" x14ac:dyDescent="0.45">
      <c r="A42" s="27">
        <v>21915</v>
      </c>
      <c r="B42" s="28">
        <v>59.89</v>
      </c>
      <c r="C42" s="32">
        <v>3439.8319999999999</v>
      </c>
      <c r="D42" s="31">
        <f t="shared" si="0"/>
        <v>8.4767252309364327E-2</v>
      </c>
      <c r="E42" s="31">
        <f t="shared" si="1"/>
        <v>4.5849356284767051E-2</v>
      </c>
      <c r="F42" s="26"/>
      <c r="G42" s="31">
        <f t="shared" si="6"/>
        <v>0.13623651618058319</v>
      </c>
      <c r="H42" s="31">
        <f t="shared" si="2"/>
        <v>4.5849356284767051E-2</v>
      </c>
      <c r="I42" s="26"/>
      <c r="J42" s="31">
        <f t="shared" si="7"/>
        <v>0.29244031830238715</v>
      </c>
      <c r="K42" s="31">
        <f t="shared" si="3"/>
        <v>4.5849356284767051E-2</v>
      </c>
      <c r="L42" s="26"/>
      <c r="M42" s="31">
        <f t="shared" si="8"/>
        <v>0.31686460807600936</v>
      </c>
      <c r="N42" s="31">
        <f t="shared" si="4"/>
        <v>4.5849356284767051E-2</v>
      </c>
      <c r="O42" s="26"/>
      <c r="P42" s="31">
        <f t="shared" si="9"/>
        <v>0.3805951487871968</v>
      </c>
      <c r="Q42" s="31">
        <f t="shared" si="5"/>
        <v>4.5849356284767051E-2</v>
      </c>
      <c r="R42" s="26"/>
    </row>
    <row r="43" spans="1:18" x14ac:dyDescent="0.45">
      <c r="A43" s="27">
        <v>22006</v>
      </c>
      <c r="B43" s="28">
        <v>55.34</v>
      </c>
      <c r="C43" s="32">
        <v>3517.181</v>
      </c>
      <c r="D43" s="31">
        <f t="shared" si="0"/>
        <v>-1.8037518037516964E-3</v>
      </c>
      <c r="E43" s="31">
        <f t="shared" si="1"/>
        <v>4.9237961904210703E-2</v>
      </c>
      <c r="F43" s="26"/>
      <c r="G43" s="31">
        <f t="shared" si="6"/>
        <v>8.4767252309364327E-2</v>
      </c>
      <c r="H43" s="31">
        <f t="shared" si="2"/>
        <v>4.9237961904210703E-2</v>
      </c>
      <c r="I43" s="26"/>
      <c r="J43" s="31">
        <f t="shared" si="7"/>
        <v>0.13623651618058319</v>
      </c>
      <c r="K43" s="31">
        <f t="shared" si="3"/>
        <v>4.9237961904210703E-2</v>
      </c>
      <c r="L43" s="26"/>
      <c r="M43" s="31">
        <f t="shared" si="8"/>
        <v>0.29244031830238715</v>
      </c>
      <c r="N43" s="31">
        <f t="shared" si="4"/>
        <v>4.9237961904210703E-2</v>
      </c>
      <c r="O43" s="26"/>
      <c r="P43" s="31">
        <f t="shared" si="9"/>
        <v>0.31686460807600936</v>
      </c>
      <c r="Q43" s="31">
        <f t="shared" si="5"/>
        <v>4.9237961904210703E-2</v>
      </c>
      <c r="R43" s="26"/>
    </row>
    <row r="44" spans="1:18" x14ac:dyDescent="0.45">
      <c r="A44" s="27">
        <v>22097</v>
      </c>
      <c r="B44" s="28">
        <v>56.92</v>
      </c>
      <c r="C44" s="32">
        <v>3498.2460000000001</v>
      </c>
      <c r="D44" s="31">
        <f t="shared" si="0"/>
        <v>-2.6509321019326126E-2</v>
      </c>
      <c r="E44" s="31">
        <f t="shared" si="1"/>
        <v>2.0590973393856515E-2</v>
      </c>
      <c r="F44" s="26"/>
      <c r="G44" s="31">
        <f t="shared" si="6"/>
        <v>-1.8037518037516964E-3</v>
      </c>
      <c r="H44" s="31">
        <f t="shared" si="2"/>
        <v>2.0590973393856515E-2</v>
      </c>
      <c r="I44" s="26"/>
      <c r="J44" s="31">
        <f t="shared" si="7"/>
        <v>8.4767252309364327E-2</v>
      </c>
      <c r="K44" s="31">
        <f t="shared" si="3"/>
        <v>2.0590973393856515E-2</v>
      </c>
      <c r="L44" s="26"/>
      <c r="M44" s="31">
        <f t="shared" si="8"/>
        <v>0.13623651618058319</v>
      </c>
      <c r="N44" s="31">
        <f t="shared" si="4"/>
        <v>2.0590973393856515E-2</v>
      </c>
      <c r="O44" s="26"/>
      <c r="P44" s="31">
        <f t="shared" si="9"/>
        <v>0.29244031830238715</v>
      </c>
      <c r="Q44" s="31">
        <f t="shared" si="5"/>
        <v>2.0590973393856515E-2</v>
      </c>
      <c r="R44" s="26"/>
    </row>
    <row r="45" spans="1:18" x14ac:dyDescent="0.45">
      <c r="A45" s="27">
        <v>22189</v>
      </c>
      <c r="B45" s="28">
        <v>53.52</v>
      </c>
      <c r="C45" s="32">
        <v>3515.3850000000002</v>
      </c>
      <c r="D45" s="31">
        <f t="shared" si="0"/>
        <v>-5.9071729957805852E-2</v>
      </c>
      <c r="E45" s="31">
        <f t="shared" si="1"/>
        <v>2.4876554529560391E-2</v>
      </c>
      <c r="F45" s="26"/>
      <c r="G45" s="31">
        <f t="shared" si="6"/>
        <v>-2.6509321019326126E-2</v>
      </c>
      <c r="H45" s="31">
        <f t="shared" si="2"/>
        <v>2.4876554529560391E-2</v>
      </c>
      <c r="I45" s="26"/>
      <c r="J45" s="31">
        <f t="shared" si="7"/>
        <v>-1.8037518037516964E-3</v>
      </c>
      <c r="K45" s="31">
        <f t="shared" si="3"/>
        <v>2.4876554529560391E-2</v>
      </c>
      <c r="L45" s="26"/>
      <c r="M45" s="31">
        <f t="shared" si="8"/>
        <v>8.4767252309364327E-2</v>
      </c>
      <c r="N45" s="31">
        <f t="shared" si="4"/>
        <v>2.4876554529560391E-2</v>
      </c>
      <c r="O45" s="26"/>
      <c r="P45" s="31">
        <f t="shared" si="9"/>
        <v>0.13623651618058319</v>
      </c>
      <c r="Q45" s="31">
        <f t="shared" si="5"/>
        <v>2.4876554529560391E-2</v>
      </c>
      <c r="R45" s="26"/>
    </row>
    <row r="46" spans="1:18" x14ac:dyDescent="0.45">
      <c r="A46" s="27">
        <v>22281</v>
      </c>
      <c r="B46" s="28">
        <v>58.11</v>
      </c>
      <c r="C46" s="32">
        <v>3470.2779999999998</v>
      </c>
      <c r="D46" s="31">
        <f t="shared" si="0"/>
        <v>-2.972115545166143E-2</v>
      </c>
      <c r="E46" s="31">
        <f t="shared" si="1"/>
        <v>8.8510136541550821E-3</v>
      </c>
      <c r="F46" s="26"/>
      <c r="G46" s="31">
        <f t="shared" si="6"/>
        <v>-5.9071729957805852E-2</v>
      </c>
      <c r="H46" s="31">
        <f t="shared" si="2"/>
        <v>8.8510136541550821E-3</v>
      </c>
      <c r="I46" s="26"/>
      <c r="J46" s="31">
        <f t="shared" si="7"/>
        <v>-2.6509321019326126E-2</v>
      </c>
      <c r="K46" s="31">
        <f t="shared" si="3"/>
        <v>8.8510136541550821E-3</v>
      </c>
      <c r="L46" s="26"/>
      <c r="M46" s="31">
        <f t="shared" si="8"/>
        <v>-1.8037518037516964E-3</v>
      </c>
      <c r="N46" s="31">
        <f t="shared" si="4"/>
        <v>8.8510136541550821E-3</v>
      </c>
      <c r="O46" s="26"/>
      <c r="P46" s="31">
        <f t="shared" si="9"/>
        <v>8.4767252309364327E-2</v>
      </c>
      <c r="Q46" s="31">
        <f t="shared" si="5"/>
        <v>8.8510136541550821E-3</v>
      </c>
      <c r="R46" s="26"/>
    </row>
    <row r="47" spans="1:18" x14ac:dyDescent="0.45">
      <c r="A47" s="27">
        <v>22371</v>
      </c>
      <c r="B47" s="28">
        <v>65.06</v>
      </c>
      <c r="C47" s="32">
        <v>3493.703</v>
      </c>
      <c r="D47" s="31">
        <f t="shared" si="0"/>
        <v>0.17564148897723153</v>
      </c>
      <c r="E47" s="31">
        <f t="shared" si="1"/>
        <v>-6.6752322385456031E-3</v>
      </c>
      <c r="F47" s="30">
        <f>CORREL(D7:D47,E7:E47)</f>
        <v>0.35846022012137552</v>
      </c>
      <c r="G47" s="31">
        <f t="shared" si="6"/>
        <v>-2.972115545166143E-2</v>
      </c>
      <c r="H47" s="31">
        <f t="shared" si="2"/>
        <v>-6.6752322385456031E-3</v>
      </c>
      <c r="I47" s="30"/>
      <c r="J47" s="31">
        <f t="shared" si="7"/>
        <v>-5.9071729957805852E-2</v>
      </c>
      <c r="K47" s="31">
        <f t="shared" si="3"/>
        <v>-6.6752322385456031E-3</v>
      </c>
      <c r="L47" s="30"/>
      <c r="M47" s="31">
        <f t="shared" si="8"/>
        <v>-2.6509321019326126E-2</v>
      </c>
      <c r="N47" s="31">
        <f t="shared" si="4"/>
        <v>-6.6752322385456031E-3</v>
      </c>
      <c r="O47" s="30"/>
      <c r="P47" s="31">
        <f t="shared" si="9"/>
        <v>-1.8037518037516964E-3</v>
      </c>
      <c r="Q47" s="31">
        <f t="shared" si="5"/>
        <v>-6.6752322385456031E-3</v>
      </c>
      <c r="R47" s="30"/>
    </row>
    <row r="48" spans="1:18" x14ac:dyDescent="0.45">
      <c r="A48" s="27">
        <v>22462</v>
      </c>
      <c r="B48" s="28">
        <v>64.64</v>
      </c>
      <c r="C48" s="32">
        <v>3553.0210000000002</v>
      </c>
      <c r="D48" s="31">
        <f t="shared" si="0"/>
        <v>0.13562895291637389</v>
      </c>
      <c r="E48" s="31">
        <f t="shared" si="1"/>
        <v>1.5657846818091237E-2</v>
      </c>
      <c r="F48" s="30">
        <f t="shared" ref="F48:F111" si="10">CORREL(D8:D48,E8:E48)</f>
        <v>0.34159391380008353</v>
      </c>
      <c r="G48" s="31">
        <f t="shared" si="6"/>
        <v>0.17564148897723153</v>
      </c>
      <c r="H48" s="31">
        <f t="shared" si="2"/>
        <v>1.5657846818091237E-2</v>
      </c>
      <c r="I48" s="30">
        <f>CORREL(G8:G48,H8:H48)</f>
        <v>0.64169642476359012</v>
      </c>
      <c r="J48" s="31">
        <f t="shared" si="7"/>
        <v>-2.972115545166143E-2</v>
      </c>
      <c r="K48" s="31">
        <f t="shared" si="3"/>
        <v>1.5657846818091237E-2</v>
      </c>
      <c r="L48" s="30">
        <f>CORREL(J8:J48,K8:K48)</f>
        <v>0.72816557150073558</v>
      </c>
      <c r="M48" s="31">
        <f t="shared" si="8"/>
        <v>-5.9071729957805852E-2</v>
      </c>
      <c r="N48" s="31">
        <f t="shared" si="4"/>
        <v>1.5657846818091237E-2</v>
      </c>
      <c r="O48" s="30">
        <f>CORREL(M8:M48,N8:N48)</f>
        <v>0.61741543148396749</v>
      </c>
      <c r="P48" s="31">
        <f t="shared" si="9"/>
        <v>-2.6509321019326126E-2</v>
      </c>
      <c r="Q48" s="31">
        <f t="shared" si="5"/>
        <v>1.5657846818091237E-2</v>
      </c>
      <c r="R48" s="30">
        <f>CORREL(P8:P48,Q8:Q48)</f>
        <v>0.37283934943750346</v>
      </c>
    </row>
    <row r="49" spans="1:18" x14ac:dyDescent="0.45">
      <c r="A49" s="27">
        <v>22554</v>
      </c>
      <c r="B49" s="28">
        <v>66.73</v>
      </c>
      <c r="C49" s="32">
        <v>3621.252</v>
      </c>
      <c r="D49" s="31">
        <f t="shared" si="0"/>
        <v>0.24682361733931235</v>
      </c>
      <c r="E49" s="31">
        <f t="shared" si="1"/>
        <v>3.0115335873595495E-2</v>
      </c>
      <c r="F49" s="30">
        <f t="shared" si="10"/>
        <v>0.33598107404526545</v>
      </c>
      <c r="G49" s="31">
        <f t="shared" si="6"/>
        <v>0.13562895291637389</v>
      </c>
      <c r="H49" s="31">
        <f t="shared" si="2"/>
        <v>3.0115335873595495E-2</v>
      </c>
      <c r="I49" s="30">
        <f t="shared" ref="I49:I112" si="11">CORREL(G9:G49,H9:H49)</f>
        <v>0.64077626748049643</v>
      </c>
      <c r="J49" s="31">
        <f t="shared" si="7"/>
        <v>0.17564148897723153</v>
      </c>
      <c r="K49" s="31">
        <f t="shared" si="3"/>
        <v>3.0115335873595495E-2</v>
      </c>
      <c r="L49" s="30">
        <f t="shared" ref="L49:L112" si="12">CORREL(J9:J49,K9:K49)</f>
        <v>0.72692697197955924</v>
      </c>
      <c r="M49" s="31">
        <f t="shared" si="8"/>
        <v>-2.972115545166143E-2</v>
      </c>
      <c r="N49" s="31">
        <f t="shared" si="4"/>
        <v>3.0115335873595495E-2</v>
      </c>
      <c r="O49" s="30">
        <f t="shared" ref="O49:O112" si="13">CORREL(M9:M49,N9:N49)</f>
        <v>0.61037212865878854</v>
      </c>
      <c r="P49" s="31">
        <f t="shared" si="9"/>
        <v>-5.9071729957805852E-2</v>
      </c>
      <c r="Q49" s="31">
        <f t="shared" si="5"/>
        <v>3.0115335873595495E-2</v>
      </c>
      <c r="R49" s="30">
        <f t="shared" ref="R49:R112" si="14">CORREL(P9:P49,Q9:Q49)</f>
        <v>0.36597126158711774</v>
      </c>
    </row>
    <row r="50" spans="1:18" x14ac:dyDescent="0.45">
      <c r="A50" s="27">
        <v>22646</v>
      </c>
      <c r="B50" s="28">
        <v>71.55</v>
      </c>
      <c r="C50" s="32">
        <v>3692.2890000000002</v>
      </c>
      <c r="D50" s="31">
        <f t="shared" si="0"/>
        <v>0.23128549303045953</v>
      </c>
      <c r="E50" s="31">
        <f t="shared" si="1"/>
        <v>6.3974989899944656E-2</v>
      </c>
      <c r="F50" s="30">
        <f t="shared" si="10"/>
        <v>0.34048580303940279</v>
      </c>
      <c r="G50" s="31">
        <f t="shared" si="6"/>
        <v>0.24682361733931235</v>
      </c>
      <c r="H50" s="31">
        <f t="shared" si="2"/>
        <v>6.3974989899944656E-2</v>
      </c>
      <c r="I50" s="30">
        <f t="shared" si="11"/>
        <v>0.64997485289164025</v>
      </c>
      <c r="J50" s="31">
        <f t="shared" si="7"/>
        <v>0.13562895291637389</v>
      </c>
      <c r="K50" s="31">
        <f t="shared" si="3"/>
        <v>6.3974989899944656E-2</v>
      </c>
      <c r="L50" s="30">
        <f t="shared" si="12"/>
        <v>0.71581354032442068</v>
      </c>
      <c r="M50" s="31">
        <f t="shared" si="8"/>
        <v>0.17564148897723153</v>
      </c>
      <c r="N50" s="31">
        <f t="shared" si="4"/>
        <v>6.3974989899944656E-2</v>
      </c>
      <c r="O50" s="30">
        <f t="shared" si="13"/>
        <v>0.60900297236404</v>
      </c>
      <c r="P50" s="31">
        <f t="shared" si="9"/>
        <v>-2.972115545166143E-2</v>
      </c>
      <c r="Q50" s="31">
        <f t="shared" si="5"/>
        <v>6.3974989899944656E-2</v>
      </c>
      <c r="R50" s="30">
        <f t="shared" si="14"/>
        <v>0.32945098361854391</v>
      </c>
    </row>
    <row r="51" spans="1:18" x14ac:dyDescent="0.45">
      <c r="A51" s="27">
        <v>22736</v>
      </c>
      <c r="B51" s="28">
        <v>69.55</v>
      </c>
      <c r="C51" s="32">
        <v>3758.1469999999999</v>
      </c>
      <c r="D51" s="31">
        <f t="shared" si="0"/>
        <v>6.9013218567476109E-2</v>
      </c>
      <c r="E51" s="31">
        <f t="shared" si="1"/>
        <v>7.5691608588365877E-2</v>
      </c>
      <c r="F51" s="30">
        <f t="shared" si="10"/>
        <v>0.31753316034331613</v>
      </c>
      <c r="G51" s="31">
        <f t="shared" si="6"/>
        <v>0.23128549303045953</v>
      </c>
      <c r="H51" s="31">
        <f t="shared" si="2"/>
        <v>7.5691608588365877E-2</v>
      </c>
      <c r="I51" s="30">
        <f t="shared" si="11"/>
        <v>0.6512515852356725</v>
      </c>
      <c r="J51" s="31">
        <f t="shared" si="7"/>
        <v>0.24682361733931235</v>
      </c>
      <c r="K51" s="31">
        <f t="shared" si="3"/>
        <v>7.5691608588365877E-2</v>
      </c>
      <c r="L51" s="30">
        <f t="shared" si="12"/>
        <v>0.7187744754715446</v>
      </c>
      <c r="M51" s="31">
        <f t="shared" si="8"/>
        <v>0.13562895291637389</v>
      </c>
      <c r="N51" s="31">
        <f t="shared" si="4"/>
        <v>7.5691608588365877E-2</v>
      </c>
      <c r="O51" s="30">
        <f t="shared" si="13"/>
        <v>0.59120004675798266</v>
      </c>
      <c r="P51" s="31">
        <f t="shared" si="9"/>
        <v>0.17564148897723153</v>
      </c>
      <c r="Q51" s="31">
        <f t="shared" si="5"/>
        <v>7.5691608588365877E-2</v>
      </c>
      <c r="R51" s="30">
        <f t="shared" si="14"/>
        <v>0.33134432931549274</v>
      </c>
    </row>
    <row r="52" spans="1:18" x14ac:dyDescent="0.45">
      <c r="A52" s="27">
        <v>22827</v>
      </c>
      <c r="B52" s="28">
        <v>54.75</v>
      </c>
      <c r="C52" s="32">
        <v>3792.1489999999999</v>
      </c>
      <c r="D52" s="31">
        <f t="shared" si="0"/>
        <v>-0.15300123762376239</v>
      </c>
      <c r="E52" s="31">
        <f t="shared" si="1"/>
        <v>6.730272632782075E-2</v>
      </c>
      <c r="F52" s="30">
        <f t="shared" si="10"/>
        <v>0.25690803103125959</v>
      </c>
      <c r="G52" s="31">
        <f t="shared" si="6"/>
        <v>6.9013218567476109E-2</v>
      </c>
      <c r="H52" s="31">
        <f t="shared" si="2"/>
        <v>6.730272632782075E-2</v>
      </c>
      <c r="I52" s="30">
        <f t="shared" si="11"/>
        <v>0.63049559709764058</v>
      </c>
      <c r="J52" s="31">
        <f t="shared" si="7"/>
        <v>0.23128549303045953</v>
      </c>
      <c r="K52" s="31">
        <f t="shared" si="3"/>
        <v>6.730272632782075E-2</v>
      </c>
      <c r="L52" s="30">
        <f t="shared" si="12"/>
        <v>0.72035200119941878</v>
      </c>
      <c r="M52" s="31">
        <f t="shared" si="8"/>
        <v>0.24682361733931235</v>
      </c>
      <c r="N52" s="31">
        <f t="shared" si="4"/>
        <v>6.730272632782075E-2</v>
      </c>
      <c r="O52" s="30">
        <f t="shared" si="13"/>
        <v>0.59685264361524404</v>
      </c>
      <c r="P52" s="31">
        <f t="shared" si="9"/>
        <v>0.13562895291637389</v>
      </c>
      <c r="Q52" s="31">
        <f t="shared" si="5"/>
        <v>6.730272632782075E-2</v>
      </c>
      <c r="R52" s="30">
        <f t="shared" si="14"/>
        <v>0.32082976542871844</v>
      </c>
    </row>
    <row r="53" spans="1:18" x14ac:dyDescent="0.45">
      <c r="A53" s="27">
        <v>22919</v>
      </c>
      <c r="B53" s="28">
        <v>56.27</v>
      </c>
      <c r="C53" s="32">
        <v>3838.7759999999998</v>
      </c>
      <c r="D53" s="31">
        <f t="shared" si="0"/>
        <v>-0.15675108646785552</v>
      </c>
      <c r="E53" s="31">
        <f t="shared" si="1"/>
        <v>6.0068727611334305E-2</v>
      </c>
      <c r="F53" s="30">
        <f t="shared" si="10"/>
        <v>0.21288511872633684</v>
      </c>
      <c r="G53" s="31">
        <f t="shared" si="6"/>
        <v>-0.15300123762376239</v>
      </c>
      <c r="H53" s="31">
        <f t="shared" si="2"/>
        <v>6.0068727611334305E-2</v>
      </c>
      <c r="I53" s="30">
        <f t="shared" si="11"/>
        <v>0.56840173066647004</v>
      </c>
      <c r="J53" s="31">
        <f t="shared" si="7"/>
        <v>6.9013218567476109E-2</v>
      </c>
      <c r="K53" s="31">
        <f t="shared" si="3"/>
        <v>6.0068727611334305E-2</v>
      </c>
      <c r="L53" s="30">
        <f t="shared" si="12"/>
        <v>0.70513418500529579</v>
      </c>
      <c r="M53" s="31">
        <f t="shared" si="8"/>
        <v>0.23128549303045953</v>
      </c>
      <c r="N53" s="31">
        <f t="shared" si="4"/>
        <v>6.0068727611334305E-2</v>
      </c>
      <c r="O53" s="30">
        <f t="shared" si="13"/>
        <v>0.60235211604201999</v>
      </c>
      <c r="P53" s="31">
        <f t="shared" si="9"/>
        <v>0.24682361733931235</v>
      </c>
      <c r="Q53" s="31">
        <f t="shared" si="5"/>
        <v>6.0068727611334305E-2</v>
      </c>
      <c r="R53" s="30">
        <f t="shared" si="14"/>
        <v>0.33117396904448232</v>
      </c>
    </row>
    <row r="54" spans="1:18" x14ac:dyDescent="0.45">
      <c r="A54" s="27">
        <v>23011</v>
      </c>
      <c r="B54" s="28">
        <v>63.1</v>
      </c>
      <c r="C54" s="32">
        <v>3851.4209999999998</v>
      </c>
      <c r="D54" s="31">
        <f t="shared" si="0"/>
        <v>-0.11809923130677846</v>
      </c>
      <c r="E54" s="31">
        <f t="shared" si="1"/>
        <v>4.3098468185995165E-2</v>
      </c>
      <c r="F54" s="30">
        <f t="shared" si="10"/>
        <v>0.19641973572551122</v>
      </c>
      <c r="G54" s="31">
        <f t="shared" si="6"/>
        <v>-0.15675108646785552</v>
      </c>
      <c r="H54" s="31">
        <f t="shared" si="2"/>
        <v>4.3098468185995165E-2</v>
      </c>
      <c r="I54" s="30">
        <f t="shared" si="11"/>
        <v>0.54392253114817823</v>
      </c>
      <c r="J54" s="31">
        <f t="shared" si="7"/>
        <v>-0.15300123762376239</v>
      </c>
      <c r="K54" s="31">
        <f t="shared" si="3"/>
        <v>4.3098468185995165E-2</v>
      </c>
      <c r="L54" s="30">
        <f t="shared" si="12"/>
        <v>0.6694667762183939</v>
      </c>
      <c r="M54" s="31">
        <f t="shared" si="8"/>
        <v>6.9013218567476109E-2</v>
      </c>
      <c r="N54" s="31">
        <f t="shared" si="4"/>
        <v>4.3098468185995165E-2</v>
      </c>
      <c r="O54" s="30">
        <f t="shared" si="13"/>
        <v>0.60121124939877568</v>
      </c>
      <c r="P54" s="31">
        <f t="shared" si="9"/>
        <v>0.23128549303045953</v>
      </c>
      <c r="Q54" s="31">
        <f t="shared" si="5"/>
        <v>4.3098468185995165E-2</v>
      </c>
      <c r="R54" s="30">
        <f t="shared" si="14"/>
        <v>0.33872855698266552</v>
      </c>
    </row>
    <row r="55" spans="1:18" x14ac:dyDescent="0.45">
      <c r="A55" s="27">
        <v>23101</v>
      </c>
      <c r="B55" s="28">
        <v>66.569999999999993</v>
      </c>
      <c r="C55" s="32">
        <v>3893.482</v>
      </c>
      <c r="D55" s="31">
        <f t="shared" si="0"/>
        <v>-4.2846872753414922E-2</v>
      </c>
      <c r="E55" s="31">
        <f t="shared" si="1"/>
        <v>3.6011098022509458E-2</v>
      </c>
      <c r="F55" s="30">
        <f t="shared" si="10"/>
        <v>0.19278267940579269</v>
      </c>
      <c r="G55" s="31">
        <f t="shared" si="6"/>
        <v>-0.11809923130677846</v>
      </c>
      <c r="H55" s="31">
        <f t="shared" si="2"/>
        <v>3.6011098022509458E-2</v>
      </c>
      <c r="I55" s="30">
        <f t="shared" si="11"/>
        <v>0.53789341878806285</v>
      </c>
      <c r="J55" s="31">
        <f t="shared" si="7"/>
        <v>-0.15675108646785552</v>
      </c>
      <c r="K55" s="31">
        <f t="shared" si="3"/>
        <v>3.6011098022509458E-2</v>
      </c>
      <c r="L55" s="30">
        <f t="shared" si="12"/>
        <v>0.64300344321796377</v>
      </c>
      <c r="M55" s="31">
        <f t="shared" si="8"/>
        <v>-0.15300123762376239</v>
      </c>
      <c r="N55" s="31">
        <f t="shared" si="4"/>
        <v>3.6011098022509458E-2</v>
      </c>
      <c r="O55" s="30">
        <f t="shared" si="13"/>
        <v>0.57844963123107485</v>
      </c>
      <c r="P55" s="31">
        <f t="shared" si="9"/>
        <v>6.9013218567476109E-2</v>
      </c>
      <c r="Q55" s="31">
        <f t="shared" si="5"/>
        <v>3.6011098022509458E-2</v>
      </c>
      <c r="R55" s="30">
        <f t="shared" si="14"/>
        <v>0.33566417246377095</v>
      </c>
    </row>
    <row r="56" spans="1:18" x14ac:dyDescent="0.45">
      <c r="A56" s="27">
        <v>23192</v>
      </c>
      <c r="B56" s="28">
        <v>69.37</v>
      </c>
      <c r="C56" s="32">
        <v>3937.183</v>
      </c>
      <c r="D56" s="31">
        <f t="shared" si="0"/>
        <v>0.26703196347031977</v>
      </c>
      <c r="E56" s="31">
        <f t="shared" si="1"/>
        <v>3.824586006509767E-2</v>
      </c>
      <c r="F56" s="30">
        <f t="shared" si="10"/>
        <v>0.20546359606119333</v>
      </c>
      <c r="G56" s="31">
        <f t="shared" si="6"/>
        <v>-4.2846872753414922E-2</v>
      </c>
      <c r="H56" s="31">
        <f t="shared" si="2"/>
        <v>3.824586006509767E-2</v>
      </c>
      <c r="I56" s="30">
        <f t="shared" si="11"/>
        <v>0.53336728793794597</v>
      </c>
      <c r="J56" s="31">
        <f t="shared" si="7"/>
        <v>-0.11809923130677846</v>
      </c>
      <c r="K56" s="31">
        <f t="shared" si="3"/>
        <v>3.824586006509767E-2</v>
      </c>
      <c r="L56" s="30">
        <f t="shared" si="12"/>
        <v>0.63805054561730845</v>
      </c>
      <c r="M56" s="31">
        <f t="shared" si="8"/>
        <v>-0.15675108646785552</v>
      </c>
      <c r="N56" s="31">
        <f t="shared" si="4"/>
        <v>3.824586006509767E-2</v>
      </c>
      <c r="O56" s="30">
        <f t="shared" si="13"/>
        <v>0.55053514964772998</v>
      </c>
      <c r="P56" s="31">
        <f t="shared" si="9"/>
        <v>-0.15300123762376239</v>
      </c>
      <c r="Q56" s="31">
        <f t="shared" si="5"/>
        <v>3.824586006509767E-2</v>
      </c>
      <c r="R56" s="30">
        <f t="shared" si="14"/>
        <v>0.31818301542619787</v>
      </c>
    </row>
    <row r="57" spans="1:18" x14ac:dyDescent="0.45">
      <c r="A57" s="27">
        <v>23284</v>
      </c>
      <c r="B57" s="28">
        <v>71.7</v>
      </c>
      <c r="C57" s="32">
        <v>4023.7550000000001</v>
      </c>
      <c r="D57" s="31">
        <f t="shared" si="0"/>
        <v>0.27421361293762225</v>
      </c>
      <c r="E57" s="31">
        <f t="shared" si="1"/>
        <v>4.8186974181353648E-2</v>
      </c>
      <c r="F57" s="30">
        <f t="shared" si="10"/>
        <v>0.24183119409526238</v>
      </c>
      <c r="G57" s="31">
        <f t="shared" si="6"/>
        <v>0.26703196347031977</v>
      </c>
      <c r="H57" s="31">
        <f t="shared" si="2"/>
        <v>4.8186974181353648E-2</v>
      </c>
      <c r="I57" s="30">
        <f t="shared" si="11"/>
        <v>0.55758232517047335</v>
      </c>
      <c r="J57" s="31">
        <f t="shared" si="7"/>
        <v>-4.2846872753414922E-2</v>
      </c>
      <c r="K57" s="31">
        <f t="shared" si="3"/>
        <v>4.8186974181353648E-2</v>
      </c>
      <c r="L57" s="30">
        <f t="shared" si="12"/>
        <v>0.62797871108276171</v>
      </c>
      <c r="M57" s="31">
        <f t="shared" si="8"/>
        <v>-0.11809923130677846</v>
      </c>
      <c r="N57" s="31">
        <f t="shared" si="4"/>
        <v>4.8186974181353648E-2</v>
      </c>
      <c r="O57" s="30">
        <f t="shared" si="13"/>
        <v>0.53879166001212242</v>
      </c>
      <c r="P57" s="31">
        <f t="shared" si="9"/>
        <v>-0.15675108646785552</v>
      </c>
      <c r="Q57" s="31">
        <f t="shared" si="5"/>
        <v>4.8186974181353648E-2</v>
      </c>
      <c r="R57" s="30">
        <f t="shared" si="14"/>
        <v>0.28050937056990793</v>
      </c>
    </row>
    <row r="58" spans="1:18" x14ac:dyDescent="0.45">
      <c r="A58" s="27">
        <v>23376</v>
      </c>
      <c r="B58" s="28">
        <v>75.02</v>
      </c>
      <c r="C58" s="32">
        <v>4050.1469999999999</v>
      </c>
      <c r="D58" s="31">
        <f t="shared" si="0"/>
        <v>0.18890649762282075</v>
      </c>
      <c r="E58" s="31">
        <f t="shared" si="1"/>
        <v>5.1598098468071951E-2</v>
      </c>
      <c r="F58" s="30">
        <f t="shared" si="10"/>
        <v>0.26710762347381756</v>
      </c>
      <c r="G58" s="31">
        <f t="shared" si="6"/>
        <v>0.27421361293762225</v>
      </c>
      <c r="H58" s="31">
        <f t="shared" si="2"/>
        <v>5.1598098468071951E-2</v>
      </c>
      <c r="I58" s="30">
        <f t="shared" si="11"/>
        <v>0.58548961258697019</v>
      </c>
      <c r="J58" s="31">
        <f t="shared" si="7"/>
        <v>0.26703196347031977</v>
      </c>
      <c r="K58" s="31">
        <f t="shared" si="3"/>
        <v>5.1598098468071951E-2</v>
      </c>
      <c r="L58" s="30">
        <f t="shared" si="12"/>
        <v>0.64422500742447142</v>
      </c>
      <c r="M58" s="31">
        <f t="shared" si="8"/>
        <v>-4.2846872753414922E-2</v>
      </c>
      <c r="N58" s="31">
        <f t="shared" si="4"/>
        <v>5.1598098468071951E-2</v>
      </c>
      <c r="O58" s="30">
        <f t="shared" si="13"/>
        <v>0.52064568976953141</v>
      </c>
      <c r="P58" s="31">
        <f t="shared" si="9"/>
        <v>-0.11809923130677846</v>
      </c>
      <c r="Q58" s="31">
        <f t="shared" si="5"/>
        <v>5.1598098468071951E-2</v>
      </c>
      <c r="R58" s="30">
        <f t="shared" si="14"/>
        <v>0.26063303237420626</v>
      </c>
    </row>
    <row r="59" spans="1:18" x14ac:dyDescent="0.45">
      <c r="A59" s="27">
        <v>23467</v>
      </c>
      <c r="B59" s="28">
        <v>78.98</v>
      </c>
      <c r="C59" s="32">
        <v>4135.5529999999999</v>
      </c>
      <c r="D59" s="31">
        <f t="shared" si="0"/>
        <v>0.18642030944870069</v>
      </c>
      <c r="E59" s="31">
        <f t="shared" si="1"/>
        <v>6.2173396461059793E-2</v>
      </c>
      <c r="F59" s="30">
        <f t="shared" si="10"/>
        <v>0.25474514768106443</v>
      </c>
      <c r="G59" s="31">
        <f t="shared" si="6"/>
        <v>0.18890649762282075</v>
      </c>
      <c r="H59" s="31">
        <f t="shared" si="2"/>
        <v>6.2173396461059793E-2</v>
      </c>
      <c r="I59" s="30">
        <f t="shared" si="11"/>
        <v>0.57869982472497938</v>
      </c>
      <c r="J59" s="31">
        <f t="shared" si="7"/>
        <v>0.27421361293762225</v>
      </c>
      <c r="K59" s="31">
        <f t="shared" si="3"/>
        <v>6.2173396461059793E-2</v>
      </c>
      <c r="L59" s="30">
        <f t="shared" si="12"/>
        <v>0.64553805309288104</v>
      </c>
      <c r="M59" s="31">
        <f t="shared" si="8"/>
        <v>0.26703196347031977</v>
      </c>
      <c r="N59" s="31">
        <f t="shared" si="4"/>
        <v>6.2173396461059793E-2</v>
      </c>
      <c r="O59" s="30">
        <f t="shared" si="13"/>
        <v>0.52846704258038812</v>
      </c>
      <c r="P59" s="31">
        <f t="shared" si="9"/>
        <v>-4.2846872753414922E-2</v>
      </c>
      <c r="Q59" s="31">
        <f t="shared" si="5"/>
        <v>6.2173396461059793E-2</v>
      </c>
      <c r="R59" s="30">
        <f t="shared" si="14"/>
        <v>0.24026647737850992</v>
      </c>
    </row>
    <row r="60" spans="1:18" x14ac:dyDescent="0.45">
      <c r="A60" s="27">
        <v>23558</v>
      </c>
      <c r="B60" s="28">
        <v>81.69</v>
      </c>
      <c r="C60" s="32">
        <v>4180.5919999999996</v>
      </c>
      <c r="D60" s="31">
        <f t="shared" si="0"/>
        <v>0.17759838546922291</v>
      </c>
      <c r="E60" s="31">
        <f t="shared" si="1"/>
        <v>6.1823135983265054E-2</v>
      </c>
      <c r="F60" s="30">
        <f t="shared" si="10"/>
        <v>0.25234404374700825</v>
      </c>
      <c r="G60" s="31">
        <f t="shared" si="6"/>
        <v>0.18642030944870069</v>
      </c>
      <c r="H60" s="31">
        <f t="shared" si="2"/>
        <v>6.1823135983265054E-2</v>
      </c>
      <c r="I60" s="30">
        <f t="shared" si="11"/>
        <v>0.56311807101692302</v>
      </c>
      <c r="J60" s="31">
        <f t="shared" si="7"/>
        <v>0.18890649762282075</v>
      </c>
      <c r="K60" s="31">
        <f t="shared" si="3"/>
        <v>6.1823135983265054E-2</v>
      </c>
      <c r="L60" s="30">
        <f t="shared" si="12"/>
        <v>0.63714417241650012</v>
      </c>
      <c r="M60" s="31">
        <f t="shared" si="8"/>
        <v>0.27421361293762225</v>
      </c>
      <c r="N60" s="31">
        <f t="shared" si="4"/>
        <v>6.1823135983265054E-2</v>
      </c>
      <c r="O60" s="30">
        <f t="shared" si="13"/>
        <v>0.52695828114548715</v>
      </c>
      <c r="P60" s="31">
        <f t="shared" si="9"/>
        <v>0.26703196347031977</v>
      </c>
      <c r="Q60" s="31">
        <f t="shared" si="5"/>
        <v>6.1823135983265054E-2</v>
      </c>
      <c r="R60" s="30">
        <f t="shared" si="14"/>
        <v>0.24863294868795618</v>
      </c>
    </row>
    <row r="61" spans="1:18" x14ac:dyDescent="0.45">
      <c r="A61" s="27">
        <v>23650</v>
      </c>
      <c r="B61" s="28">
        <v>84.18</v>
      </c>
      <c r="C61" s="32">
        <v>4245.9179999999997</v>
      </c>
      <c r="D61" s="31">
        <f t="shared" si="0"/>
        <v>0.17405857740585784</v>
      </c>
      <c r="E61" s="31">
        <f t="shared" si="1"/>
        <v>5.5212854659391519E-2</v>
      </c>
      <c r="F61" s="30">
        <f t="shared" si="10"/>
        <v>0.29277902555836088</v>
      </c>
      <c r="G61" s="31">
        <f t="shared" si="6"/>
        <v>0.17759838546922291</v>
      </c>
      <c r="H61" s="31">
        <f t="shared" si="2"/>
        <v>5.5212854659391519E-2</v>
      </c>
      <c r="I61" s="30">
        <f t="shared" si="11"/>
        <v>0.5759585542313016</v>
      </c>
      <c r="J61" s="31">
        <f t="shared" si="7"/>
        <v>0.18642030944870069</v>
      </c>
      <c r="K61" s="31">
        <f t="shared" si="3"/>
        <v>5.5212854659391519E-2</v>
      </c>
      <c r="L61" s="30">
        <f t="shared" si="12"/>
        <v>0.62547927382963697</v>
      </c>
      <c r="M61" s="31">
        <f t="shared" si="8"/>
        <v>0.18890649762282075</v>
      </c>
      <c r="N61" s="31">
        <f t="shared" si="4"/>
        <v>5.5212854659391519E-2</v>
      </c>
      <c r="O61" s="30">
        <f t="shared" si="13"/>
        <v>0.51464142853277206</v>
      </c>
      <c r="P61" s="31">
        <f t="shared" si="9"/>
        <v>0.27421361293762225</v>
      </c>
      <c r="Q61" s="31">
        <f t="shared" si="5"/>
        <v>5.5212854659391519E-2</v>
      </c>
      <c r="R61" s="30">
        <f t="shared" si="14"/>
        <v>0.23267410014139128</v>
      </c>
    </row>
    <row r="62" spans="1:18" x14ac:dyDescent="0.45">
      <c r="A62" s="27">
        <v>23742</v>
      </c>
      <c r="B62" s="28">
        <v>84.75</v>
      </c>
      <c r="C62" s="32">
        <v>4259.0460000000003</v>
      </c>
      <c r="D62" s="31">
        <f t="shared" si="0"/>
        <v>0.12969874700079975</v>
      </c>
      <c r="E62" s="31">
        <f t="shared" si="1"/>
        <v>5.157812790498717E-2</v>
      </c>
      <c r="F62" s="30">
        <f t="shared" si="10"/>
        <v>0.3711294163803085</v>
      </c>
      <c r="G62" s="31">
        <f t="shared" si="6"/>
        <v>0.17405857740585784</v>
      </c>
      <c r="H62" s="31">
        <f t="shared" si="2"/>
        <v>5.157812790498717E-2</v>
      </c>
      <c r="I62" s="30">
        <f t="shared" si="11"/>
        <v>0.61538631351389494</v>
      </c>
      <c r="J62" s="31">
        <f t="shared" si="7"/>
        <v>0.17759838546922291</v>
      </c>
      <c r="K62" s="31">
        <f t="shared" si="3"/>
        <v>5.157812790498717E-2</v>
      </c>
      <c r="L62" s="30">
        <f t="shared" si="12"/>
        <v>0.63287959439421582</v>
      </c>
      <c r="M62" s="31">
        <f t="shared" si="8"/>
        <v>0.18642030944870069</v>
      </c>
      <c r="N62" s="31">
        <f t="shared" si="4"/>
        <v>5.157812790498717E-2</v>
      </c>
      <c r="O62" s="30">
        <f t="shared" si="13"/>
        <v>0.49704849636287418</v>
      </c>
      <c r="P62" s="31">
        <f t="shared" si="9"/>
        <v>0.18890649762282075</v>
      </c>
      <c r="Q62" s="31">
        <f t="shared" si="5"/>
        <v>5.157812790498717E-2</v>
      </c>
      <c r="R62" s="30">
        <f t="shared" si="14"/>
        <v>0.20853407565958657</v>
      </c>
    </row>
    <row r="63" spans="1:18" x14ac:dyDescent="0.45">
      <c r="A63" s="27">
        <v>23832</v>
      </c>
      <c r="B63" s="28">
        <v>86.16</v>
      </c>
      <c r="C63" s="32">
        <v>4362.1109999999999</v>
      </c>
      <c r="D63" s="31">
        <f t="shared" si="0"/>
        <v>9.0909090909090828E-2</v>
      </c>
      <c r="E63" s="31">
        <f t="shared" si="1"/>
        <v>5.4783000000241833E-2</v>
      </c>
      <c r="F63" s="30">
        <f t="shared" si="10"/>
        <v>0.40831271751365456</v>
      </c>
      <c r="G63" s="31">
        <f t="shared" si="6"/>
        <v>0.12969874700079975</v>
      </c>
      <c r="H63" s="31">
        <f t="shared" si="2"/>
        <v>5.4783000000241833E-2</v>
      </c>
      <c r="I63" s="30">
        <f t="shared" si="11"/>
        <v>0.64781034540415505</v>
      </c>
      <c r="J63" s="31">
        <f t="shared" si="7"/>
        <v>0.17405857740585784</v>
      </c>
      <c r="K63" s="31">
        <f t="shared" si="3"/>
        <v>5.4783000000241833E-2</v>
      </c>
      <c r="L63" s="30">
        <f t="shared" si="12"/>
        <v>0.64128140007986645</v>
      </c>
      <c r="M63" s="31">
        <f t="shared" si="8"/>
        <v>0.17759838546922291</v>
      </c>
      <c r="N63" s="31">
        <f t="shared" si="4"/>
        <v>5.4783000000241833E-2</v>
      </c>
      <c r="O63" s="30">
        <f t="shared" si="13"/>
        <v>0.49664812245387896</v>
      </c>
      <c r="P63" s="31">
        <f t="shared" si="9"/>
        <v>0.18642030944870069</v>
      </c>
      <c r="Q63" s="31">
        <f t="shared" si="5"/>
        <v>5.4783000000241833E-2</v>
      </c>
      <c r="R63" s="30">
        <f t="shared" si="14"/>
        <v>0.20452152648424457</v>
      </c>
    </row>
    <row r="64" spans="1:18" x14ac:dyDescent="0.45">
      <c r="A64" s="27">
        <v>23923</v>
      </c>
      <c r="B64" s="28">
        <v>84.12</v>
      </c>
      <c r="C64" s="32">
        <v>4417.2250000000004</v>
      </c>
      <c r="D64" s="31">
        <f t="shared" si="0"/>
        <v>2.9746603011384654E-2</v>
      </c>
      <c r="E64" s="31">
        <f t="shared" si="1"/>
        <v>5.6602749084340376E-2</v>
      </c>
      <c r="F64" s="30">
        <f t="shared" si="10"/>
        <v>0.38203848605570034</v>
      </c>
      <c r="G64" s="31">
        <f t="shared" si="6"/>
        <v>9.0909090909090828E-2</v>
      </c>
      <c r="H64" s="31">
        <f t="shared" si="2"/>
        <v>5.6602749084340376E-2</v>
      </c>
      <c r="I64" s="30">
        <f t="shared" si="11"/>
        <v>0.63994506009391539</v>
      </c>
      <c r="J64" s="31">
        <f t="shared" si="7"/>
        <v>0.12969874700079975</v>
      </c>
      <c r="K64" s="31">
        <f t="shared" si="3"/>
        <v>5.6602749084340376E-2</v>
      </c>
      <c r="L64" s="30">
        <f t="shared" si="12"/>
        <v>0.631986991771463</v>
      </c>
      <c r="M64" s="31">
        <f t="shared" si="8"/>
        <v>0.17405857740585784</v>
      </c>
      <c r="N64" s="31">
        <f t="shared" si="4"/>
        <v>5.6602749084340376E-2</v>
      </c>
      <c r="O64" s="30">
        <f t="shared" si="13"/>
        <v>0.49392342500887793</v>
      </c>
      <c r="P64" s="31">
        <f t="shared" si="9"/>
        <v>0.17759838546922291</v>
      </c>
      <c r="Q64" s="31">
        <f t="shared" si="5"/>
        <v>5.6602749084340376E-2</v>
      </c>
      <c r="R64" s="30">
        <f t="shared" si="14"/>
        <v>0.21667545449175493</v>
      </c>
    </row>
    <row r="65" spans="1:18" x14ac:dyDescent="0.45">
      <c r="A65" s="27">
        <v>24015</v>
      </c>
      <c r="B65" s="28">
        <v>89.96</v>
      </c>
      <c r="C65" s="32">
        <v>4515.4269999999997</v>
      </c>
      <c r="D65" s="31">
        <f t="shared" si="0"/>
        <v>6.8662390116416949E-2</v>
      </c>
      <c r="E65" s="31">
        <f t="shared" si="1"/>
        <v>6.3474848077612389E-2</v>
      </c>
      <c r="F65" s="30">
        <f t="shared" si="10"/>
        <v>0.33193441079680053</v>
      </c>
      <c r="G65" s="31">
        <f t="shared" si="6"/>
        <v>2.9746603011384654E-2</v>
      </c>
      <c r="H65" s="31">
        <f t="shared" si="2"/>
        <v>6.3474848077612389E-2</v>
      </c>
      <c r="I65" s="30">
        <f t="shared" si="11"/>
        <v>0.60131560811789464</v>
      </c>
      <c r="J65" s="31">
        <f t="shared" si="7"/>
        <v>9.0909090909090828E-2</v>
      </c>
      <c r="K65" s="31">
        <f t="shared" si="3"/>
        <v>6.3474848077612389E-2</v>
      </c>
      <c r="L65" s="30">
        <f t="shared" si="12"/>
        <v>0.59904086649536958</v>
      </c>
      <c r="M65" s="31">
        <f t="shared" si="8"/>
        <v>0.12969874700079975</v>
      </c>
      <c r="N65" s="31">
        <f t="shared" si="4"/>
        <v>6.3474848077612389E-2</v>
      </c>
      <c r="O65" s="30">
        <f t="shared" si="13"/>
        <v>0.46323507041256828</v>
      </c>
      <c r="P65" s="31">
        <f t="shared" si="9"/>
        <v>0.17405857740585784</v>
      </c>
      <c r="Q65" s="31">
        <f t="shared" si="5"/>
        <v>6.3474848077612389E-2</v>
      </c>
      <c r="R65" s="30">
        <f t="shared" si="14"/>
        <v>0.20981128268967278</v>
      </c>
    </row>
    <row r="66" spans="1:18" x14ac:dyDescent="0.45">
      <c r="A66" s="27">
        <v>24107</v>
      </c>
      <c r="B66" s="28">
        <v>92.43</v>
      </c>
      <c r="C66" s="32">
        <v>4619.4579999999996</v>
      </c>
      <c r="D66" s="31">
        <f t="shared" si="0"/>
        <v>9.0619469026548716E-2</v>
      </c>
      <c r="E66" s="31">
        <f t="shared" si="1"/>
        <v>8.4622706587343499E-2</v>
      </c>
      <c r="F66" s="30">
        <f t="shared" si="10"/>
        <v>0.27649886833089921</v>
      </c>
      <c r="G66" s="31">
        <f t="shared" si="6"/>
        <v>6.8662390116416949E-2</v>
      </c>
      <c r="H66" s="31">
        <f t="shared" si="2"/>
        <v>8.4622706587343499E-2</v>
      </c>
      <c r="I66" s="30">
        <f t="shared" si="11"/>
        <v>0.54413722552874721</v>
      </c>
      <c r="J66" s="31">
        <f t="shared" si="7"/>
        <v>2.9746603011384654E-2</v>
      </c>
      <c r="K66" s="31">
        <f t="shared" si="3"/>
        <v>8.4622706587343499E-2</v>
      </c>
      <c r="L66" s="30">
        <f t="shared" si="12"/>
        <v>0.53336791371902792</v>
      </c>
      <c r="M66" s="31">
        <f t="shared" si="8"/>
        <v>9.0909090909090828E-2</v>
      </c>
      <c r="N66" s="31">
        <f t="shared" si="4"/>
        <v>8.4622706587343499E-2</v>
      </c>
      <c r="O66" s="30">
        <f t="shared" si="13"/>
        <v>0.40189565245768732</v>
      </c>
      <c r="P66" s="31">
        <f t="shared" si="9"/>
        <v>0.12969874700079975</v>
      </c>
      <c r="Q66" s="31">
        <f t="shared" si="5"/>
        <v>8.4622706587343499E-2</v>
      </c>
      <c r="R66" s="30">
        <f t="shared" si="14"/>
        <v>0.15985359623582096</v>
      </c>
    </row>
    <row r="67" spans="1:18" x14ac:dyDescent="0.45">
      <c r="A67" s="27">
        <v>24197</v>
      </c>
      <c r="B67" s="28">
        <v>89.23</v>
      </c>
      <c r="C67" s="32">
        <v>4731.8879999999999</v>
      </c>
      <c r="D67" s="31">
        <f t="shared" si="0"/>
        <v>3.563138347260919E-2</v>
      </c>
      <c r="E67" s="31">
        <f t="shared" si="1"/>
        <v>8.4770194981283131E-2</v>
      </c>
      <c r="F67" s="30">
        <f t="shared" si="10"/>
        <v>0.23209418288319286</v>
      </c>
      <c r="G67" s="31">
        <f t="shared" si="6"/>
        <v>9.0619469026548716E-2</v>
      </c>
      <c r="H67" s="31">
        <f t="shared" si="2"/>
        <v>8.4770194981283131E-2</v>
      </c>
      <c r="I67" s="30">
        <f t="shared" si="11"/>
        <v>0.51126699760760796</v>
      </c>
      <c r="J67" s="31">
        <f t="shared" si="7"/>
        <v>6.8662390116416949E-2</v>
      </c>
      <c r="K67" s="31">
        <f t="shared" si="3"/>
        <v>8.4770194981283131E-2</v>
      </c>
      <c r="L67" s="30">
        <f t="shared" si="12"/>
        <v>0.49250320145594545</v>
      </c>
      <c r="M67" s="31">
        <f t="shared" si="8"/>
        <v>2.9746603011384654E-2</v>
      </c>
      <c r="N67" s="31">
        <f t="shared" si="4"/>
        <v>8.4770194981283131E-2</v>
      </c>
      <c r="O67" s="30">
        <f t="shared" si="13"/>
        <v>0.34774659284240877</v>
      </c>
      <c r="P67" s="31">
        <f t="shared" si="9"/>
        <v>9.0909090909090828E-2</v>
      </c>
      <c r="Q67" s="31">
        <f t="shared" si="5"/>
        <v>8.4770194981283131E-2</v>
      </c>
      <c r="R67" s="30">
        <f t="shared" si="14"/>
        <v>0.11043453291598626</v>
      </c>
    </row>
    <row r="68" spans="1:18" x14ac:dyDescent="0.45">
      <c r="A68" s="27">
        <v>24288</v>
      </c>
      <c r="B68" s="28">
        <v>84.74</v>
      </c>
      <c r="C68" s="32">
        <v>4748.0460000000003</v>
      </c>
      <c r="D68" s="31">
        <f t="shared" si="0"/>
        <v>7.3704232049451868E-3</v>
      </c>
      <c r="E68" s="31">
        <f t="shared" si="1"/>
        <v>7.4893400268267962E-2</v>
      </c>
      <c r="F68" s="30">
        <f t="shared" si="10"/>
        <v>0.23180555350001131</v>
      </c>
      <c r="G68" s="31">
        <f t="shared" si="6"/>
        <v>3.563138347260919E-2</v>
      </c>
      <c r="H68" s="31">
        <f t="shared" si="2"/>
        <v>7.4893400268267962E-2</v>
      </c>
      <c r="I68" s="30">
        <f t="shared" si="11"/>
        <v>0.50831911702709132</v>
      </c>
      <c r="J68" s="31">
        <f t="shared" si="7"/>
        <v>9.0619469026548716E-2</v>
      </c>
      <c r="K68" s="31">
        <f t="shared" si="3"/>
        <v>7.4893400268267962E-2</v>
      </c>
      <c r="L68" s="30">
        <f t="shared" si="12"/>
        <v>0.51399038717818046</v>
      </c>
      <c r="M68" s="31">
        <f t="shared" si="8"/>
        <v>6.8662390116416949E-2</v>
      </c>
      <c r="N68" s="31">
        <f t="shared" si="4"/>
        <v>7.4893400268267962E-2</v>
      </c>
      <c r="O68" s="30">
        <f t="shared" si="13"/>
        <v>0.36553182601579426</v>
      </c>
      <c r="P68" s="31">
        <f t="shared" si="9"/>
        <v>2.9746603011384654E-2</v>
      </c>
      <c r="Q68" s="31">
        <f t="shared" si="5"/>
        <v>7.4893400268267962E-2</v>
      </c>
      <c r="R68" s="30">
        <f t="shared" si="14"/>
        <v>0.10689541701575064</v>
      </c>
    </row>
    <row r="69" spans="1:18" x14ac:dyDescent="0.45">
      <c r="A69" s="27">
        <v>24380</v>
      </c>
      <c r="B69" s="28">
        <v>76.56</v>
      </c>
      <c r="C69" s="32">
        <v>4788.2539999999999</v>
      </c>
      <c r="D69" s="31">
        <f t="shared" si="0"/>
        <v>-0.14895509115162286</v>
      </c>
      <c r="E69" s="31">
        <f t="shared" si="1"/>
        <v>6.0421085314855016E-2</v>
      </c>
      <c r="F69" s="30">
        <f t="shared" si="10"/>
        <v>0.20582212913364079</v>
      </c>
      <c r="G69" s="31">
        <f t="shared" si="6"/>
        <v>7.3704232049451868E-3</v>
      </c>
      <c r="H69" s="31">
        <f t="shared" si="2"/>
        <v>6.0421085314855016E-2</v>
      </c>
      <c r="I69" s="30">
        <f t="shared" si="11"/>
        <v>0.54203951336234846</v>
      </c>
      <c r="J69" s="31">
        <f t="shared" si="7"/>
        <v>3.563138347260919E-2</v>
      </c>
      <c r="K69" s="31">
        <f t="shared" si="3"/>
        <v>6.0421085314855016E-2</v>
      </c>
      <c r="L69" s="30">
        <f t="shared" si="12"/>
        <v>0.53379169324011688</v>
      </c>
      <c r="M69" s="31">
        <f t="shared" si="8"/>
        <v>9.0619469026548716E-2</v>
      </c>
      <c r="N69" s="31">
        <f t="shared" si="4"/>
        <v>6.0421085314855016E-2</v>
      </c>
      <c r="O69" s="30">
        <f t="shared" si="13"/>
        <v>0.40449980325370022</v>
      </c>
      <c r="P69" s="31">
        <f t="shared" si="9"/>
        <v>6.8662390116416949E-2</v>
      </c>
      <c r="Q69" s="31">
        <f t="shared" si="5"/>
        <v>6.0421085314855016E-2</v>
      </c>
      <c r="R69" s="30">
        <f t="shared" si="14"/>
        <v>0.13754667900568576</v>
      </c>
    </row>
    <row r="70" spans="1:18" x14ac:dyDescent="0.45">
      <c r="A70" s="27">
        <v>24472</v>
      </c>
      <c r="B70" s="28">
        <v>80.33</v>
      </c>
      <c r="C70" s="32">
        <v>4827.5370000000003</v>
      </c>
      <c r="D70" s="31">
        <f t="shared" si="0"/>
        <v>-0.13090987774532081</v>
      </c>
      <c r="E70" s="31">
        <f t="shared" si="1"/>
        <v>4.5044028974827954E-2</v>
      </c>
      <c r="F70" s="30">
        <f t="shared" si="10"/>
        <v>0.19436544597652705</v>
      </c>
      <c r="G70" s="31">
        <f t="shared" si="6"/>
        <v>-0.14895509115162286</v>
      </c>
      <c r="H70" s="31">
        <f t="shared" si="2"/>
        <v>4.5044028974827954E-2</v>
      </c>
      <c r="I70" s="30">
        <f t="shared" si="11"/>
        <v>0.54430560112805315</v>
      </c>
      <c r="J70" s="31">
        <f t="shared" si="7"/>
        <v>7.3704232049451868E-3</v>
      </c>
      <c r="K70" s="31">
        <f t="shared" si="3"/>
        <v>4.5044028974827954E-2</v>
      </c>
      <c r="L70" s="30">
        <f t="shared" si="12"/>
        <v>0.60933216485486508</v>
      </c>
      <c r="M70" s="31">
        <f t="shared" si="8"/>
        <v>3.563138347260919E-2</v>
      </c>
      <c r="N70" s="31">
        <f t="shared" si="4"/>
        <v>4.5044028974827954E-2</v>
      </c>
      <c r="O70" s="30">
        <f t="shared" si="13"/>
        <v>0.45147813273056009</v>
      </c>
      <c r="P70" s="31">
        <f t="shared" si="9"/>
        <v>9.0619469026548716E-2</v>
      </c>
      <c r="Q70" s="31">
        <f t="shared" si="5"/>
        <v>4.5044028974827954E-2</v>
      </c>
      <c r="R70" s="30">
        <f t="shared" si="14"/>
        <v>0.194999555779655</v>
      </c>
    </row>
    <row r="71" spans="1:18" x14ac:dyDescent="0.45">
      <c r="A71" s="27">
        <v>24562</v>
      </c>
      <c r="B71" s="28">
        <v>90.2</v>
      </c>
      <c r="C71" s="32">
        <v>4870.299</v>
      </c>
      <c r="D71" s="31">
        <f t="shared" si="0"/>
        <v>1.087078336882219E-2</v>
      </c>
      <c r="E71" s="31">
        <f t="shared" si="1"/>
        <v>2.9250692324078731E-2</v>
      </c>
      <c r="F71" s="30">
        <f t="shared" si="10"/>
        <v>0.19411064617478274</v>
      </c>
      <c r="G71" s="31">
        <f t="shared" si="6"/>
        <v>-0.13090987774532081</v>
      </c>
      <c r="H71" s="31">
        <f t="shared" si="2"/>
        <v>2.9250692324078731E-2</v>
      </c>
      <c r="I71" s="30">
        <f t="shared" si="11"/>
        <v>0.54588631687865663</v>
      </c>
      <c r="J71" s="31">
        <f t="shared" si="7"/>
        <v>-0.14895509115162286</v>
      </c>
      <c r="K71" s="31">
        <f t="shared" si="3"/>
        <v>2.9250692324078731E-2</v>
      </c>
      <c r="L71" s="30">
        <f t="shared" si="12"/>
        <v>0.62276320915656869</v>
      </c>
      <c r="M71" s="31">
        <f t="shared" si="8"/>
        <v>7.3704232049451868E-3</v>
      </c>
      <c r="N71" s="31">
        <f t="shared" si="4"/>
        <v>2.9250692324078731E-2</v>
      </c>
      <c r="O71" s="30">
        <f t="shared" si="13"/>
        <v>0.51056069162120288</v>
      </c>
      <c r="P71" s="31">
        <f t="shared" si="9"/>
        <v>3.563138347260919E-2</v>
      </c>
      <c r="Q71" s="31">
        <f t="shared" si="5"/>
        <v>2.9250692324078731E-2</v>
      </c>
      <c r="R71" s="30">
        <f t="shared" si="14"/>
        <v>0.22781261145855283</v>
      </c>
    </row>
    <row r="72" spans="1:18" x14ac:dyDescent="0.45">
      <c r="A72" s="27">
        <v>24653</v>
      </c>
      <c r="B72" s="28">
        <v>90.64</v>
      </c>
      <c r="C72" s="32">
        <v>4873.2870000000003</v>
      </c>
      <c r="D72" s="31">
        <f t="shared" ref="D72:D135" si="15">B72/B68-1</f>
        <v>6.962473448194495E-2</v>
      </c>
      <c r="E72" s="31">
        <f t="shared" ref="E72:E135" si="16">C72/C68-1</f>
        <v>2.6377377135773372E-2</v>
      </c>
      <c r="F72" s="30">
        <f t="shared" si="10"/>
        <v>0.18501170236210007</v>
      </c>
      <c r="G72" s="31">
        <f t="shared" si="6"/>
        <v>1.087078336882219E-2</v>
      </c>
      <c r="H72" s="31">
        <f t="shared" ref="H72:H135" si="17">E72</f>
        <v>2.6377377135773372E-2</v>
      </c>
      <c r="I72" s="30">
        <f t="shared" si="11"/>
        <v>0.54693614703803117</v>
      </c>
      <c r="J72" s="31">
        <f t="shared" si="7"/>
        <v>-0.13090987774532081</v>
      </c>
      <c r="K72" s="31">
        <f t="shared" ref="K72:K135" si="18">H72</f>
        <v>2.6377377135773372E-2</v>
      </c>
      <c r="L72" s="30">
        <f t="shared" si="12"/>
        <v>0.62419426873699901</v>
      </c>
      <c r="M72" s="31">
        <f t="shared" si="8"/>
        <v>-0.14895509115162286</v>
      </c>
      <c r="N72" s="31">
        <f t="shared" ref="N72:N135" si="19">K72</f>
        <v>2.6377377135773372E-2</v>
      </c>
      <c r="O72" s="30">
        <f t="shared" si="13"/>
        <v>0.52246124601020005</v>
      </c>
      <c r="P72" s="31">
        <f t="shared" si="9"/>
        <v>7.3704232049451868E-3</v>
      </c>
      <c r="Q72" s="31">
        <f t="shared" ref="Q72:Q135" si="20">N72</f>
        <v>2.6377377135773372E-2</v>
      </c>
      <c r="R72" s="30">
        <f t="shared" si="14"/>
        <v>0.26151798192077202</v>
      </c>
    </row>
    <row r="73" spans="1:18" x14ac:dyDescent="0.45">
      <c r="A73" s="27">
        <v>24745</v>
      </c>
      <c r="B73" s="28">
        <v>96.71</v>
      </c>
      <c r="C73" s="32">
        <v>4919.3919999999998</v>
      </c>
      <c r="D73" s="31">
        <f t="shared" si="15"/>
        <v>0.26319226750261215</v>
      </c>
      <c r="E73" s="31">
        <f t="shared" si="16"/>
        <v>2.7387436004856935E-2</v>
      </c>
      <c r="F73" s="30">
        <f t="shared" si="10"/>
        <v>0.15612270866854266</v>
      </c>
      <c r="G73" s="31">
        <f t="shared" ref="G73:G136" si="21">D72</f>
        <v>6.962473448194495E-2</v>
      </c>
      <c r="H73" s="31">
        <f t="shared" si="17"/>
        <v>2.7387436004856935E-2</v>
      </c>
      <c r="I73" s="30">
        <f t="shared" si="11"/>
        <v>0.53555167306122209</v>
      </c>
      <c r="J73" s="31">
        <f t="shared" ref="J73:J136" si="22">G72</f>
        <v>1.087078336882219E-2</v>
      </c>
      <c r="K73" s="31">
        <f t="shared" si="18"/>
        <v>2.7387436004856935E-2</v>
      </c>
      <c r="L73" s="30">
        <f t="shared" si="12"/>
        <v>0.6259154382235651</v>
      </c>
      <c r="M73" s="31">
        <f t="shared" si="8"/>
        <v>-0.13090987774532081</v>
      </c>
      <c r="N73" s="31">
        <f t="shared" si="19"/>
        <v>2.7387436004856935E-2</v>
      </c>
      <c r="O73" s="30">
        <f t="shared" si="13"/>
        <v>0.52648315173489257</v>
      </c>
      <c r="P73" s="31">
        <f t="shared" si="9"/>
        <v>-0.14895509115162286</v>
      </c>
      <c r="Q73" s="31">
        <f t="shared" si="20"/>
        <v>2.7387436004856935E-2</v>
      </c>
      <c r="R73" s="30">
        <f t="shared" si="14"/>
        <v>0.28597191499409497</v>
      </c>
    </row>
    <row r="74" spans="1:18" x14ac:dyDescent="0.45">
      <c r="A74" s="27">
        <v>24837</v>
      </c>
      <c r="B74" s="28">
        <v>96.47</v>
      </c>
      <c r="C74" s="32">
        <v>4956.4769999999999</v>
      </c>
      <c r="D74" s="31">
        <f t="shared" si="15"/>
        <v>0.20092120004979463</v>
      </c>
      <c r="E74" s="31">
        <f t="shared" si="16"/>
        <v>2.6709272243796267E-2</v>
      </c>
      <c r="F74" s="30">
        <f t="shared" si="10"/>
        <v>0.13453033962734112</v>
      </c>
      <c r="G74" s="31">
        <f t="shared" si="21"/>
        <v>0.26319226750261215</v>
      </c>
      <c r="H74" s="31">
        <f t="shared" si="17"/>
        <v>2.6709272243796267E-2</v>
      </c>
      <c r="I74" s="30">
        <f t="shared" si="11"/>
        <v>0.50182522855581679</v>
      </c>
      <c r="J74" s="31">
        <f t="shared" si="22"/>
        <v>6.962473448194495E-2</v>
      </c>
      <c r="K74" s="31">
        <f t="shared" si="18"/>
        <v>2.6709272243796267E-2</v>
      </c>
      <c r="L74" s="30">
        <f t="shared" si="12"/>
        <v>0.62282571598036263</v>
      </c>
      <c r="M74" s="31">
        <f t="shared" ref="M74:M137" si="23">J73</f>
        <v>1.087078336882219E-2</v>
      </c>
      <c r="N74" s="31">
        <f t="shared" si="19"/>
        <v>2.6709272243796267E-2</v>
      </c>
      <c r="O74" s="30">
        <f t="shared" si="13"/>
        <v>0.52757383328960583</v>
      </c>
      <c r="P74" s="31">
        <f t="shared" ref="P74:P137" si="24">M73</f>
        <v>-0.13090987774532081</v>
      </c>
      <c r="Q74" s="31">
        <f t="shared" si="20"/>
        <v>2.6709272243796267E-2</v>
      </c>
      <c r="R74" s="30">
        <f t="shared" si="14"/>
        <v>0.29571895099518125</v>
      </c>
    </row>
    <row r="75" spans="1:18" x14ac:dyDescent="0.45">
      <c r="A75" s="27">
        <v>24928</v>
      </c>
      <c r="B75" s="28">
        <v>90.2</v>
      </c>
      <c r="C75" s="32">
        <v>5057.5529999999999</v>
      </c>
      <c r="D75" s="31">
        <f t="shared" si="15"/>
        <v>0</v>
      </c>
      <c r="E75" s="31">
        <f t="shared" si="16"/>
        <v>3.8448152772550426E-2</v>
      </c>
      <c r="F75" s="30">
        <f t="shared" si="10"/>
        <v>8.7016548321539391E-2</v>
      </c>
      <c r="G75" s="31">
        <f t="shared" si="21"/>
        <v>0.20092120004979463</v>
      </c>
      <c r="H75" s="31">
        <f t="shared" si="17"/>
        <v>3.8448152772550426E-2</v>
      </c>
      <c r="I75" s="30">
        <f t="shared" si="11"/>
        <v>0.47734728422409917</v>
      </c>
      <c r="J75" s="31">
        <f t="shared" si="22"/>
        <v>0.26319226750261215</v>
      </c>
      <c r="K75" s="31">
        <f t="shared" si="18"/>
        <v>3.8448152772550426E-2</v>
      </c>
      <c r="L75" s="30">
        <f t="shared" si="12"/>
        <v>0.60479369442849762</v>
      </c>
      <c r="M75" s="31">
        <f t="shared" si="23"/>
        <v>6.962473448194495E-2</v>
      </c>
      <c r="N75" s="31">
        <f t="shared" si="19"/>
        <v>3.8448152772550426E-2</v>
      </c>
      <c r="O75" s="30">
        <f t="shared" si="13"/>
        <v>0.50940504906576722</v>
      </c>
      <c r="P75" s="31">
        <f t="shared" si="24"/>
        <v>1.087078336882219E-2</v>
      </c>
      <c r="Q75" s="31">
        <f t="shared" si="20"/>
        <v>3.8448152772550426E-2</v>
      </c>
      <c r="R75" s="30">
        <f t="shared" si="14"/>
        <v>0.29427706735675563</v>
      </c>
    </row>
    <row r="76" spans="1:18" x14ac:dyDescent="0.45">
      <c r="A76" s="27">
        <v>25019</v>
      </c>
      <c r="B76" s="28">
        <v>99.58</v>
      </c>
      <c r="C76" s="32">
        <v>5142.0330000000004</v>
      </c>
      <c r="D76" s="31">
        <f t="shared" si="15"/>
        <v>9.8631950573698113E-2</v>
      </c>
      <c r="E76" s="31">
        <f t="shared" si="16"/>
        <v>5.514676233925897E-2</v>
      </c>
      <c r="F76" s="30">
        <f t="shared" si="10"/>
        <v>2.8274961229509895E-2</v>
      </c>
      <c r="G76" s="31">
        <f t="shared" si="21"/>
        <v>0</v>
      </c>
      <c r="H76" s="31">
        <f t="shared" si="17"/>
        <v>5.514676233925897E-2</v>
      </c>
      <c r="I76" s="30">
        <f t="shared" si="11"/>
        <v>0.41535232867574107</v>
      </c>
      <c r="J76" s="31">
        <f t="shared" si="22"/>
        <v>0.20092120004979463</v>
      </c>
      <c r="K76" s="31">
        <f t="shared" si="18"/>
        <v>5.514676233925897E-2</v>
      </c>
      <c r="L76" s="30">
        <f t="shared" si="12"/>
        <v>0.60250407116524551</v>
      </c>
      <c r="M76" s="31">
        <f t="shared" si="23"/>
        <v>0.26319226750261215</v>
      </c>
      <c r="N76" s="31">
        <f t="shared" si="19"/>
        <v>5.514676233925897E-2</v>
      </c>
      <c r="O76" s="30">
        <f t="shared" si="13"/>
        <v>0.52928875668459519</v>
      </c>
      <c r="P76" s="31">
        <f t="shared" si="24"/>
        <v>6.962473448194495E-2</v>
      </c>
      <c r="Q76" s="31">
        <f t="shared" si="20"/>
        <v>5.514676233925897E-2</v>
      </c>
      <c r="R76" s="30">
        <f t="shared" si="14"/>
        <v>0.2477822213241134</v>
      </c>
    </row>
    <row r="77" spans="1:18" x14ac:dyDescent="0.45">
      <c r="A77" s="27">
        <v>25111</v>
      </c>
      <c r="B77" s="28">
        <v>102.67</v>
      </c>
      <c r="C77" s="32">
        <v>5181.8590000000004</v>
      </c>
      <c r="D77" s="31">
        <f t="shared" si="15"/>
        <v>6.1627546272360778E-2</v>
      </c>
      <c r="E77" s="31">
        <f t="shared" si="16"/>
        <v>5.3353544503060624E-2</v>
      </c>
      <c r="F77" s="30">
        <f t="shared" si="10"/>
        <v>-4.1105493658061099E-2</v>
      </c>
      <c r="G77" s="31">
        <f t="shared" si="21"/>
        <v>9.8631950573698113E-2</v>
      </c>
      <c r="H77" s="31">
        <f t="shared" si="17"/>
        <v>5.3353544503060624E-2</v>
      </c>
      <c r="I77" s="30">
        <f t="shared" si="11"/>
        <v>0.39237974779417478</v>
      </c>
      <c r="J77" s="31">
        <f t="shared" si="22"/>
        <v>0</v>
      </c>
      <c r="K77" s="31">
        <f t="shared" si="18"/>
        <v>5.3353544503060624E-2</v>
      </c>
      <c r="L77" s="30">
        <f t="shared" si="12"/>
        <v>0.55872609505542636</v>
      </c>
      <c r="M77" s="31">
        <f t="shared" si="23"/>
        <v>0.20092120004979463</v>
      </c>
      <c r="N77" s="31">
        <f t="shared" si="19"/>
        <v>5.3353544503060624E-2</v>
      </c>
      <c r="O77" s="30">
        <f t="shared" si="13"/>
        <v>0.51741187410976874</v>
      </c>
      <c r="P77" s="31">
        <f t="shared" si="24"/>
        <v>0.26319226750261215</v>
      </c>
      <c r="Q77" s="31">
        <f t="shared" si="20"/>
        <v>5.3353544503060624E-2</v>
      </c>
      <c r="R77" s="30">
        <f t="shared" si="14"/>
        <v>0.24432272807052577</v>
      </c>
    </row>
    <row r="78" spans="1:18" x14ac:dyDescent="0.45">
      <c r="A78" s="27">
        <v>25203</v>
      </c>
      <c r="B78" s="28">
        <v>103.86</v>
      </c>
      <c r="C78" s="32">
        <v>5202.2120000000004</v>
      </c>
      <c r="D78" s="31">
        <f t="shared" si="15"/>
        <v>7.6604125634912368E-2</v>
      </c>
      <c r="E78" s="31">
        <f t="shared" si="16"/>
        <v>4.9578561546840705E-2</v>
      </c>
      <c r="F78" s="30">
        <f t="shared" si="10"/>
        <v>-3.4860368606813852E-3</v>
      </c>
      <c r="G78" s="31">
        <f t="shared" si="21"/>
        <v>6.1627546272360778E-2</v>
      </c>
      <c r="H78" s="31">
        <f t="shared" si="17"/>
        <v>4.9578561546840705E-2</v>
      </c>
      <c r="I78" s="30">
        <f t="shared" si="11"/>
        <v>0.36435527980722665</v>
      </c>
      <c r="J78" s="31">
        <f t="shared" si="22"/>
        <v>9.8631950573698113E-2</v>
      </c>
      <c r="K78" s="31">
        <f t="shared" si="18"/>
        <v>4.9578561546840705E-2</v>
      </c>
      <c r="L78" s="30">
        <f t="shared" si="12"/>
        <v>0.54816044495098437</v>
      </c>
      <c r="M78" s="31">
        <f t="shared" si="23"/>
        <v>0</v>
      </c>
      <c r="N78" s="31">
        <f t="shared" si="19"/>
        <v>4.9578561546840705E-2</v>
      </c>
      <c r="O78" s="30">
        <f t="shared" si="13"/>
        <v>0.468964537286442</v>
      </c>
      <c r="P78" s="31">
        <f t="shared" si="24"/>
        <v>0.20092120004979463</v>
      </c>
      <c r="Q78" s="31">
        <f t="shared" si="20"/>
        <v>4.9578561546840705E-2</v>
      </c>
      <c r="R78" s="30">
        <f t="shared" si="14"/>
        <v>0.20227876500764017</v>
      </c>
    </row>
    <row r="79" spans="1:18" x14ac:dyDescent="0.45">
      <c r="A79" s="27">
        <v>25293</v>
      </c>
      <c r="B79" s="28">
        <v>101.51</v>
      </c>
      <c r="C79" s="32">
        <v>5283.5969999999998</v>
      </c>
      <c r="D79" s="31">
        <f t="shared" si="15"/>
        <v>0.12538802660753889</v>
      </c>
      <c r="E79" s="31">
        <f t="shared" si="16"/>
        <v>4.4694341314861052E-2</v>
      </c>
      <c r="F79" s="30">
        <f t="shared" si="10"/>
        <v>5.4199603323478195E-2</v>
      </c>
      <c r="G79" s="31">
        <f t="shared" si="21"/>
        <v>7.6604125634912368E-2</v>
      </c>
      <c r="H79" s="31">
        <f t="shared" si="17"/>
        <v>4.4694341314861052E-2</v>
      </c>
      <c r="I79" s="30">
        <f t="shared" si="11"/>
        <v>0.38840349712130684</v>
      </c>
      <c r="J79" s="31">
        <f t="shared" si="22"/>
        <v>6.1627546272360778E-2</v>
      </c>
      <c r="K79" s="31">
        <f t="shared" si="18"/>
        <v>4.4694341314861052E-2</v>
      </c>
      <c r="L79" s="30">
        <f t="shared" si="12"/>
        <v>0.53694973091876907</v>
      </c>
      <c r="M79" s="31">
        <f t="shared" si="23"/>
        <v>9.8631950573698113E-2</v>
      </c>
      <c r="N79" s="31">
        <f t="shared" si="19"/>
        <v>4.4694341314861052E-2</v>
      </c>
      <c r="O79" s="30">
        <f t="shared" si="13"/>
        <v>0.45504347691713531</v>
      </c>
      <c r="P79" s="31">
        <f t="shared" si="24"/>
        <v>0</v>
      </c>
      <c r="Q79" s="31">
        <f t="shared" si="20"/>
        <v>4.4694341314861052E-2</v>
      </c>
      <c r="R79" s="30">
        <f t="shared" si="14"/>
        <v>0.17126005386748552</v>
      </c>
    </row>
    <row r="80" spans="1:18" x14ac:dyDescent="0.45">
      <c r="A80" s="27">
        <v>25384</v>
      </c>
      <c r="B80" s="28">
        <v>97.71</v>
      </c>
      <c r="C80" s="32">
        <v>5299.625</v>
      </c>
      <c r="D80" s="31">
        <f t="shared" si="15"/>
        <v>-1.8778871259289009E-2</v>
      </c>
      <c r="E80" s="31">
        <f t="shared" si="16"/>
        <v>3.0647800198870589E-2</v>
      </c>
      <c r="F80" s="30">
        <f t="shared" si="10"/>
        <v>1.5812150767939376E-2</v>
      </c>
      <c r="G80" s="31">
        <f t="shared" si="21"/>
        <v>0.12538802660753889</v>
      </c>
      <c r="H80" s="31">
        <f t="shared" si="17"/>
        <v>3.0647800198870589E-2</v>
      </c>
      <c r="I80" s="30">
        <f t="shared" si="11"/>
        <v>0.34096199734672428</v>
      </c>
      <c r="J80" s="31">
        <f t="shared" si="22"/>
        <v>7.6604125634912368E-2</v>
      </c>
      <c r="K80" s="31">
        <f t="shared" si="18"/>
        <v>3.0647800198870589E-2</v>
      </c>
      <c r="L80" s="30">
        <f t="shared" si="12"/>
        <v>0.52745478065798823</v>
      </c>
      <c r="M80" s="31">
        <f t="shared" si="23"/>
        <v>6.1627546272360778E-2</v>
      </c>
      <c r="N80" s="31">
        <f t="shared" si="19"/>
        <v>3.0647800198870589E-2</v>
      </c>
      <c r="O80" s="30">
        <f t="shared" si="13"/>
        <v>0.49934203649683667</v>
      </c>
      <c r="P80" s="31">
        <f t="shared" si="24"/>
        <v>9.8631950573698113E-2</v>
      </c>
      <c r="Q80" s="31">
        <f t="shared" si="20"/>
        <v>3.0647800198870589E-2</v>
      </c>
      <c r="R80" s="30">
        <f t="shared" si="14"/>
        <v>0.20250661668870959</v>
      </c>
    </row>
    <row r="81" spans="1:18" x14ac:dyDescent="0.45">
      <c r="A81" s="27">
        <v>25476</v>
      </c>
      <c r="B81" s="28">
        <v>93.12</v>
      </c>
      <c r="C81" s="32">
        <v>5334.6</v>
      </c>
      <c r="D81" s="31">
        <f t="shared" si="15"/>
        <v>-9.3016460504529053E-2</v>
      </c>
      <c r="E81" s="31">
        <f t="shared" si="16"/>
        <v>2.947610114439625E-2</v>
      </c>
      <c r="F81" s="30">
        <f t="shared" si="10"/>
        <v>-5.2180128010114311E-2</v>
      </c>
      <c r="G81" s="31">
        <f t="shared" si="21"/>
        <v>-1.8778871259289009E-2</v>
      </c>
      <c r="H81" s="31">
        <f t="shared" si="17"/>
        <v>2.947610114439625E-2</v>
      </c>
      <c r="I81" s="30">
        <f t="shared" si="11"/>
        <v>0.2843778128706082</v>
      </c>
      <c r="J81" s="31">
        <f t="shared" si="22"/>
        <v>0.12538802660753889</v>
      </c>
      <c r="K81" s="31">
        <f t="shared" si="18"/>
        <v>2.947610114439625E-2</v>
      </c>
      <c r="L81" s="30">
        <f t="shared" si="12"/>
        <v>0.4566079256913993</v>
      </c>
      <c r="M81" s="31">
        <f t="shared" si="23"/>
        <v>7.6604125634912368E-2</v>
      </c>
      <c r="N81" s="31">
        <f t="shared" si="19"/>
        <v>2.947610114439625E-2</v>
      </c>
      <c r="O81" s="30">
        <f t="shared" si="13"/>
        <v>0.49345412125771948</v>
      </c>
      <c r="P81" s="31">
        <f t="shared" si="24"/>
        <v>6.1627546272360778E-2</v>
      </c>
      <c r="Q81" s="31">
        <f t="shared" si="20"/>
        <v>2.947610114439625E-2</v>
      </c>
      <c r="R81" s="30">
        <f t="shared" si="14"/>
        <v>0.27372899153048486</v>
      </c>
    </row>
    <row r="82" spans="1:18" x14ac:dyDescent="0.45">
      <c r="A82" s="27">
        <v>25568</v>
      </c>
      <c r="B82" s="28">
        <v>92.06</v>
      </c>
      <c r="C82" s="32">
        <v>5308.5559999999996</v>
      </c>
      <c r="D82" s="31">
        <f t="shared" si="15"/>
        <v>-0.11361448103215865</v>
      </c>
      <c r="E82" s="31">
        <f t="shared" si="16"/>
        <v>2.0442073487201062E-2</v>
      </c>
      <c r="F82" s="30">
        <f t="shared" si="10"/>
        <v>-2.1513073357561707E-2</v>
      </c>
      <c r="G82" s="31">
        <f t="shared" si="21"/>
        <v>-9.3016460504529053E-2</v>
      </c>
      <c r="H82" s="31">
        <f t="shared" si="17"/>
        <v>2.0442073487201062E-2</v>
      </c>
      <c r="I82" s="30">
        <f t="shared" si="11"/>
        <v>0.2824360664897449</v>
      </c>
      <c r="J82" s="31">
        <f t="shared" si="22"/>
        <v>-1.8778871259289009E-2</v>
      </c>
      <c r="K82" s="31">
        <f t="shared" si="18"/>
        <v>2.0442073487201062E-2</v>
      </c>
      <c r="L82" s="30">
        <f t="shared" si="12"/>
        <v>0.44539617274600801</v>
      </c>
      <c r="M82" s="31">
        <f t="shared" si="23"/>
        <v>0.12538802660753889</v>
      </c>
      <c r="N82" s="31">
        <f t="shared" si="19"/>
        <v>2.0442073487201062E-2</v>
      </c>
      <c r="O82" s="30">
        <f t="shared" si="13"/>
        <v>0.45153977408486429</v>
      </c>
      <c r="P82" s="31">
        <f t="shared" si="24"/>
        <v>7.6604125634912368E-2</v>
      </c>
      <c r="Q82" s="31">
        <f t="shared" si="20"/>
        <v>2.0442073487201062E-2</v>
      </c>
      <c r="R82" s="30">
        <f t="shared" si="14"/>
        <v>0.25990656129271367</v>
      </c>
    </row>
    <row r="83" spans="1:18" x14ac:dyDescent="0.45">
      <c r="A83" s="27">
        <v>25658</v>
      </c>
      <c r="B83" s="28">
        <v>89.63</v>
      </c>
      <c r="C83" s="32">
        <v>5300.652</v>
      </c>
      <c r="D83" s="31">
        <f t="shared" si="15"/>
        <v>-0.11703280464978827</v>
      </c>
      <c r="E83" s="31">
        <f t="shared" si="16"/>
        <v>3.2279146195290931E-3</v>
      </c>
      <c r="F83" s="30">
        <f t="shared" si="10"/>
        <v>4.6623135330788115E-2</v>
      </c>
      <c r="G83" s="31">
        <f t="shared" si="21"/>
        <v>-0.11361448103215865</v>
      </c>
      <c r="H83" s="31">
        <f t="shared" si="17"/>
        <v>3.2279146195290931E-3</v>
      </c>
      <c r="I83" s="30">
        <f t="shared" si="11"/>
        <v>0.33151519733257118</v>
      </c>
      <c r="J83" s="31">
        <f t="shared" si="22"/>
        <v>-9.3016460504529053E-2</v>
      </c>
      <c r="K83" s="31">
        <f t="shared" si="18"/>
        <v>3.2279146195290931E-3</v>
      </c>
      <c r="L83" s="30">
        <f t="shared" si="12"/>
        <v>0.49476369536906373</v>
      </c>
      <c r="M83" s="31">
        <f t="shared" si="23"/>
        <v>-1.8778871259289009E-2</v>
      </c>
      <c r="N83" s="31">
        <f t="shared" si="19"/>
        <v>3.2279146195290931E-3</v>
      </c>
      <c r="O83" s="30">
        <f t="shared" si="13"/>
        <v>0.4816896770780521</v>
      </c>
      <c r="P83" s="31">
        <f t="shared" si="24"/>
        <v>0.12538802660753889</v>
      </c>
      <c r="Q83" s="31">
        <f t="shared" si="20"/>
        <v>3.2279146195290931E-3</v>
      </c>
      <c r="R83" s="30">
        <f t="shared" si="14"/>
        <v>0.24525218008427985</v>
      </c>
    </row>
    <row r="84" spans="1:18" x14ac:dyDescent="0.45">
      <c r="A84" s="27">
        <v>25749</v>
      </c>
      <c r="B84" s="28">
        <v>72.72</v>
      </c>
      <c r="C84" s="32">
        <v>5308.1639999999998</v>
      </c>
      <c r="D84" s="31">
        <f t="shared" si="15"/>
        <v>-0.25575683143997541</v>
      </c>
      <c r="E84" s="31">
        <f t="shared" si="16"/>
        <v>1.611246078731865E-3</v>
      </c>
      <c r="F84" s="30">
        <f t="shared" si="10"/>
        <v>0.15073938202059223</v>
      </c>
      <c r="G84" s="31">
        <f t="shared" si="21"/>
        <v>-0.11703280464978827</v>
      </c>
      <c r="H84" s="31">
        <f t="shared" si="17"/>
        <v>1.611246078731865E-3</v>
      </c>
      <c r="I84" s="30">
        <f t="shared" si="11"/>
        <v>0.37266501637885696</v>
      </c>
      <c r="J84" s="31">
        <f t="shared" si="22"/>
        <v>-0.11361448103215865</v>
      </c>
      <c r="K84" s="31">
        <f t="shared" si="18"/>
        <v>1.611246078731865E-3</v>
      </c>
      <c r="L84" s="30">
        <f t="shared" si="12"/>
        <v>0.52595386101935215</v>
      </c>
      <c r="M84" s="31">
        <f t="shared" si="23"/>
        <v>-9.3016460504529053E-2</v>
      </c>
      <c r="N84" s="31">
        <f t="shared" si="19"/>
        <v>1.611246078731865E-3</v>
      </c>
      <c r="O84" s="30">
        <f t="shared" si="13"/>
        <v>0.52070498800704612</v>
      </c>
      <c r="P84" s="31">
        <f t="shared" si="24"/>
        <v>-1.8778871259289009E-2</v>
      </c>
      <c r="Q84" s="31">
        <f t="shared" si="20"/>
        <v>1.611246078731865E-3</v>
      </c>
      <c r="R84" s="30">
        <f t="shared" si="14"/>
        <v>0.26857328307881595</v>
      </c>
    </row>
    <row r="85" spans="1:18" x14ac:dyDescent="0.45">
      <c r="A85" s="27">
        <v>25841</v>
      </c>
      <c r="B85" s="28">
        <v>84.21</v>
      </c>
      <c r="C85" s="32">
        <v>5357.0770000000002</v>
      </c>
      <c r="D85" s="31">
        <f t="shared" si="15"/>
        <v>-9.5682989690721754E-2</v>
      </c>
      <c r="E85" s="31">
        <f t="shared" si="16"/>
        <v>4.2134368087578533E-3</v>
      </c>
      <c r="F85" s="30">
        <f t="shared" si="10"/>
        <v>0.17660652373206029</v>
      </c>
      <c r="G85" s="31">
        <f t="shared" si="21"/>
        <v>-0.25575683143997541</v>
      </c>
      <c r="H85" s="31">
        <f t="shared" si="17"/>
        <v>4.2134368087578533E-3</v>
      </c>
      <c r="I85" s="30">
        <f t="shared" si="11"/>
        <v>0.42641104619289788</v>
      </c>
      <c r="J85" s="31">
        <f t="shared" si="22"/>
        <v>-0.11703280464978827</v>
      </c>
      <c r="K85" s="31">
        <f t="shared" si="18"/>
        <v>4.2134368087578533E-3</v>
      </c>
      <c r="L85" s="30">
        <f t="shared" si="12"/>
        <v>0.56446608118479225</v>
      </c>
      <c r="M85" s="31">
        <f t="shared" si="23"/>
        <v>-0.11361448103215865</v>
      </c>
      <c r="N85" s="31">
        <f t="shared" si="19"/>
        <v>4.2134368087578533E-3</v>
      </c>
      <c r="O85" s="30">
        <f t="shared" si="13"/>
        <v>0.57169781185693413</v>
      </c>
      <c r="P85" s="31">
        <f t="shared" si="24"/>
        <v>-9.3016460504529053E-2</v>
      </c>
      <c r="Q85" s="31">
        <f t="shared" si="20"/>
        <v>4.2134368087578533E-3</v>
      </c>
      <c r="R85" s="30">
        <f t="shared" si="14"/>
        <v>0.36801917174294152</v>
      </c>
    </row>
    <row r="86" spans="1:18" x14ac:dyDescent="0.45">
      <c r="A86" s="27">
        <v>25933</v>
      </c>
      <c r="B86" s="28">
        <v>92.15</v>
      </c>
      <c r="C86" s="32">
        <v>5299.6719999999996</v>
      </c>
      <c r="D86" s="31">
        <f t="shared" si="15"/>
        <v>9.7762328915917962E-4</v>
      </c>
      <c r="E86" s="31">
        <f t="shared" si="16"/>
        <v>-1.6735247777361906E-3</v>
      </c>
      <c r="F86" s="30">
        <f t="shared" si="10"/>
        <v>0.17267577654011132</v>
      </c>
      <c r="G86" s="31">
        <f t="shared" si="21"/>
        <v>-9.5682989690721754E-2</v>
      </c>
      <c r="H86" s="31">
        <f t="shared" si="17"/>
        <v>-1.6735247777361906E-3</v>
      </c>
      <c r="I86" s="30">
        <f t="shared" si="11"/>
        <v>0.44500965146722254</v>
      </c>
      <c r="J86" s="31">
        <f t="shared" si="22"/>
        <v>-0.25575683143997541</v>
      </c>
      <c r="K86" s="31">
        <f t="shared" si="18"/>
        <v>-1.6735247777361906E-3</v>
      </c>
      <c r="L86" s="30">
        <f t="shared" si="12"/>
        <v>0.60646312304200489</v>
      </c>
      <c r="M86" s="31">
        <f t="shared" si="23"/>
        <v>-0.11703280464978827</v>
      </c>
      <c r="N86" s="31">
        <f t="shared" si="19"/>
        <v>-1.6735247777361906E-3</v>
      </c>
      <c r="O86" s="30">
        <f t="shared" si="13"/>
        <v>0.60525920048304016</v>
      </c>
      <c r="P86" s="31">
        <f t="shared" si="24"/>
        <v>-0.11361448103215865</v>
      </c>
      <c r="Q86" s="31">
        <f t="shared" si="20"/>
        <v>-1.6735247777361906E-3</v>
      </c>
      <c r="R86" s="30">
        <f t="shared" si="14"/>
        <v>0.42355898102526346</v>
      </c>
    </row>
    <row r="87" spans="1:18" x14ac:dyDescent="0.45">
      <c r="A87" s="27">
        <v>26023</v>
      </c>
      <c r="B87" s="28">
        <v>100.31</v>
      </c>
      <c r="C87" s="32">
        <v>5443.6189999999997</v>
      </c>
      <c r="D87" s="31">
        <f t="shared" si="15"/>
        <v>0.11915653241102309</v>
      </c>
      <c r="E87" s="31">
        <f t="shared" si="16"/>
        <v>2.6971587646198891E-2</v>
      </c>
      <c r="F87" s="30">
        <f t="shared" si="10"/>
        <v>0.14697247946762734</v>
      </c>
      <c r="G87" s="31">
        <f t="shared" si="21"/>
        <v>9.7762328915917962E-4</v>
      </c>
      <c r="H87" s="31">
        <f t="shared" si="17"/>
        <v>2.6971587646198891E-2</v>
      </c>
      <c r="I87" s="30">
        <f t="shared" si="11"/>
        <v>0.43432806567062221</v>
      </c>
      <c r="J87" s="31">
        <f t="shared" si="22"/>
        <v>-9.5682989690721754E-2</v>
      </c>
      <c r="K87" s="31">
        <f t="shared" si="18"/>
        <v>2.6971587646198891E-2</v>
      </c>
      <c r="L87" s="30">
        <f t="shared" si="12"/>
        <v>0.61025366070752285</v>
      </c>
      <c r="M87" s="31">
        <f t="shared" si="23"/>
        <v>-0.25575683143997541</v>
      </c>
      <c r="N87" s="31">
        <f t="shared" si="19"/>
        <v>2.6971587646198891E-2</v>
      </c>
      <c r="O87" s="30">
        <f t="shared" si="13"/>
        <v>0.60117660806610529</v>
      </c>
      <c r="P87" s="31">
        <f t="shared" si="24"/>
        <v>-0.11703280464978827</v>
      </c>
      <c r="Q87" s="31">
        <f t="shared" si="20"/>
        <v>2.6971587646198891E-2</v>
      </c>
      <c r="R87" s="30">
        <f t="shared" si="14"/>
        <v>0.45228654244568317</v>
      </c>
    </row>
    <row r="88" spans="1:18" x14ac:dyDescent="0.45">
      <c r="A88" s="27">
        <v>26114</v>
      </c>
      <c r="B88" s="28">
        <v>99.7</v>
      </c>
      <c r="C88" s="32">
        <v>5473.0590000000002</v>
      </c>
      <c r="D88" s="31">
        <f t="shared" si="15"/>
        <v>0.37101210121012107</v>
      </c>
      <c r="E88" s="31">
        <f t="shared" si="16"/>
        <v>3.1064413232145816E-2</v>
      </c>
      <c r="F88" s="30">
        <f t="shared" si="10"/>
        <v>0.16487437195598614</v>
      </c>
      <c r="G88" s="31">
        <f t="shared" si="21"/>
        <v>0.11915653241102309</v>
      </c>
      <c r="H88" s="31">
        <f t="shared" si="17"/>
        <v>3.1064413232145816E-2</v>
      </c>
      <c r="I88" s="30">
        <f t="shared" si="11"/>
        <v>0.42026332151370505</v>
      </c>
      <c r="J88" s="31">
        <f t="shared" si="22"/>
        <v>9.7762328915917962E-4</v>
      </c>
      <c r="K88" s="31">
        <f t="shared" si="18"/>
        <v>3.1064413232145816E-2</v>
      </c>
      <c r="L88" s="30">
        <f t="shared" si="12"/>
        <v>0.6103669562639632</v>
      </c>
      <c r="M88" s="31">
        <f t="shared" si="23"/>
        <v>-9.5682989690721754E-2</v>
      </c>
      <c r="N88" s="31">
        <f t="shared" si="19"/>
        <v>3.1064413232145816E-2</v>
      </c>
      <c r="O88" s="30">
        <f t="shared" si="13"/>
        <v>0.61349444972719069</v>
      </c>
      <c r="P88" s="31">
        <f t="shared" si="24"/>
        <v>-0.25575683143997541</v>
      </c>
      <c r="Q88" s="31">
        <f t="shared" si="20"/>
        <v>3.1064413232145816E-2</v>
      </c>
      <c r="R88" s="30">
        <f t="shared" si="14"/>
        <v>0.45652439393843186</v>
      </c>
    </row>
    <row r="89" spans="1:18" x14ac:dyDescent="0.45">
      <c r="A89" s="27">
        <v>26206</v>
      </c>
      <c r="B89" s="28">
        <v>98.34</v>
      </c>
      <c r="C89" s="32">
        <v>5518.0720000000001</v>
      </c>
      <c r="D89" s="31">
        <f t="shared" si="15"/>
        <v>0.16779479871749214</v>
      </c>
      <c r="E89" s="31">
        <f t="shared" si="16"/>
        <v>3.0052769448712491E-2</v>
      </c>
      <c r="F89" s="30">
        <f t="shared" si="10"/>
        <v>0.17232712775120815</v>
      </c>
      <c r="G89" s="31">
        <f t="shared" si="21"/>
        <v>0.37101210121012107</v>
      </c>
      <c r="H89" s="31">
        <f t="shared" si="17"/>
        <v>3.0052769448712491E-2</v>
      </c>
      <c r="I89" s="30">
        <f t="shared" si="11"/>
        <v>0.39721274799850698</v>
      </c>
      <c r="J89" s="31">
        <f t="shared" si="22"/>
        <v>0.11915653241102309</v>
      </c>
      <c r="K89" s="31">
        <f t="shared" si="18"/>
        <v>3.0052769448712491E-2</v>
      </c>
      <c r="L89" s="30">
        <f t="shared" si="12"/>
        <v>0.59394040023286943</v>
      </c>
      <c r="M89" s="31">
        <f t="shared" si="23"/>
        <v>9.7762328915917962E-4</v>
      </c>
      <c r="N89" s="31">
        <f t="shared" si="19"/>
        <v>3.0052769448712491E-2</v>
      </c>
      <c r="O89" s="30">
        <f t="shared" si="13"/>
        <v>0.60715519779336613</v>
      </c>
      <c r="P89" s="31">
        <f t="shared" si="24"/>
        <v>-9.5682989690721754E-2</v>
      </c>
      <c r="Q89" s="31">
        <f t="shared" si="20"/>
        <v>3.0052769448712491E-2</v>
      </c>
      <c r="R89" s="30">
        <f t="shared" si="14"/>
        <v>0.45797211764946982</v>
      </c>
    </row>
    <row r="90" spans="1:18" x14ac:dyDescent="0.45">
      <c r="A90" s="27">
        <v>26298</v>
      </c>
      <c r="B90" s="28">
        <v>102.09</v>
      </c>
      <c r="C90" s="32">
        <v>5531.0320000000002</v>
      </c>
      <c r="D90" s="31">
        <f t="shared" si="15"/>
        <v>0.10786760716223553</v>
      </c>
      <c r="E90" s="31">
        <f t="shared" si="16"/>
        <v>4.3655531889520871E-2</v>
      </c>
      <c r="F90" s="30">
        <f t="shared" si="10"/>
        <v>0.19821902904495611</v>
      </c>
      <c r="G90" s="31">
        <f t="shared" si="21"/>
        <v>0.16779479871749214</v>
      </c>
      <c r="H90" s="31">
        <f t="shared" si="17"/>
        <v>4.3655531889520871E-2</v>
      </c>
      <c r="I90" s="30">
        <f t="shared" si="11"/>
        <v>0.40618703961328317</v>
      </c>
      <c r="J90" s="31">
        <f t="shared" si="22"/>
        <v>0.37101210121012107</v>
      </c>
      <c r="K90" s="31">
        <f t="shared" si="18"/>
        <v>4.3655531889520871E-2</v>
      </c>
      <c r="L90" s="30">
        <f t="shared" si="12"/>
        <v>0.57835381437941646</v>
      </c>
      <c r="M90" s="31">
        <f t="shared" si="23"/>
        <v>0.11915653241102309</v>
      </c>
      <c r="N90" s="31">
        <f t="shared" si="19"/>
        <v>4.3655531889520871E-2</v>
      </c>
      <c r="O90" s="30">
        <f t="shared" si="13"/>
        <v>0.60136903208334735</v>
      </c>
      <c r="P90" s="31">
        <f t="shared" si="24"/>
        <v>9.7762328915917962E-4</v>
      </c>
      <c r="Q90" s="31">
        <f t="shared" si="20"/>
        <v>4.3655531889520871E-2</v>
      </c>
      <c r="R90" s="30">
        <f t="shared" si="14"/>
        <v>0.45068368669206726</v>
      </c>
    </row>
    <row r="91" spans="1:18" x14ac:dyDescent="0.45">
      <c r="A91" s="27">
        <v>26389</v>
      </c>
      <c r="B91" s="28">
        <v>107.2</v>
      </c>
      <c r="C91" s="32">
        <v>5632.6490000000003</v>
      </c>
      <c r="D91" s="31">
        <f t="shared" si="15"/>
        <v>6.8687070082743551E-2</v>
      </c>
      <c r="E91" s="31">
        <f t="shared" si="16"/>
        <v>3.4725060662768703E-2</v>
      </c>
      <c r="F91" s="30">
        <f t="shared" si="10"/>
        <v>0.17250710648913531</v>
      </c>
      <c r="G91" s="31">
        <f t="shared" si="21"/>
        <v>0.10786760716223553</v>
      </c>
      <c r="H91" s="31">
        <f t="shared" si="17"/>
        <v>3.4725060662768703E-2</v>
      </c>
      <c r="I91" s="30">
        <f t="shared" si="11"/>
        <v>0.38271335673309514</v>
      </c>
      <c r="J91" s="31">
        <f t="shared" si="22"/>
        <v>0.16779479871749214</v>
      </c>
      <c r="K91" s="31">
        <f t="shared" si="18"/>
        <v>3.4725060662768703E-2</v>
      </c>
      <c r="L91" s="30">
        <f t="shared" si="12"/>
        <v>0.5606648260310213</v>
      </c>
      <c r="M91" s="31">
        <f t="shared" si="23"/>
        <v>0.37101210121012107</v>
      </c>
      <c r="N91" s="31">
        <f t="shared" si="19"/>
        <v>3.4725060662768703E-2</v>
      </c>
      <c r="O91" s="30">
        <f t="shared" si="13"/>
        <v>0.53196600929069859</v>
      </c>
      <c r="P91" s="31">
        <f t="shared" si="24"/>
        <v>0.11915653241102309</v>
      </c>
      <c r="Q91" s="31">
        <f t="shared" si="20"/>
        <v>3.4725060662768703E-2</v>
      </c>
      <c r="R91" s="30">
        <f t="shared" si="14"/>
        <v>0.46388456789618476</v>
      </c>
    </row>
    <row r="92" spans="1:18" x14ac:dyDescent="0.45">
      <c r="A92" s="27">
        <v>26480</v>
      </c>
      <c r="B92" s="28">
        <v>107.14</v>
      </c>
      <c r="C92" s="32">
        <v>5760.47</v>
      </c>
      <c r="D92" s="31">
        <f t="shared" si="15"/>
        <v>7.4623871614844406E-2</v>
      </c>
      <c r="E92" s="31">
        <f t="shared" si="16"/>
        <v>5.2513777030358977E-2</v>
      </c>
      <c r="F92" s="30">
        <f t="shared" si="10"/>
        <v>0.17412279833198838</v>
      </c>
      <c r="G92" s="31">
        <f t="shared" si="21"/>
        <v>6.8687070082743551E-2</v>
      </c>
      <c r="H92" s="31">
        <f t="shared" si="17"/>
        <v>5.2513777030358977E-2</v>
      </c>
      <c r="I92" s="30">
        <f t="shared" si="11"/>
        <v>0.35235318997584608</v>
      </c>
      <c r="J92" s="31">
        <f t="shared" si="22"/>
        <v>0.10786760716223553</v>
      </c>
      <c r="K92" s="31">
        <f t="shared" si="18"/>
        <v>5.2513777030358977E-2</v>
      </c>
      <c r="L92" s="30">
        <f t="shared" si="12"/>
        <v>0.53969440825941706</v>
      </c>
      <c r="M92" s="31">
        <f t="shared" si="23"/>
        <v>0.16779479871749214</v>
      </c>
      <c r="N92" s="31">
        <f t="shared" si="19"/>
        <v>5.2513777030358977E-2</v>
      </c>
      <c r="O92" s="30">
        <f t="shared" si="13"/>
        <v>0.53233707602847913</v>
      </c>
      <c r="P92" s="31">
        <f t="shared" si="24"/>
        <v>0.37101210121012107</v>
      </c>
      <c r="Q92" s="31">
        <f t="shared" si="20"/>
        <v>5.2513777030358977E-2</v>
      </c>
      <c r="R92" s="30">
        <f t="shared" si="14"/>
        <v>0.4437733516291022</v>
      </c>
    </row>
    <row r="93" spans="1:18" x14ac:dyDescent="0.45">
      <c r="A93" s="27">
        <v>26572</v>
      </c>
      <c r="B93" s="28">
        <v>110.55</v>
      </c>
      <c r="C93" s="32">
        <v>5814.8540000000003</v>
      </c>
      <c r="D93" s="31">
        <f t="shared" si="15"/>
        <v>0.12416107382550323</v>
      </c>
      <c r="E93" s="31">
        <f t="shared" si="16"/>
        <v>5.3783640372941921E-2</v>
      </c>
      <c r="F93" s="30">
        <f t="shared" si="10"/>
        <v>0.23396581825413529</v>
      </c>
      <c r="G93" s="31">
        <f t="shared" si="21"/>
        <v>7.4623871614844406E-2</v>
      </c>
      <c r="H93" s="31">
        <f t="shared" si="17"/>
        <v>5.3783640372941921E-2</v>
      </c>
      <c r="I93" s="30">
        <f t="shared" si="11"/>
        <v>0.35575130074995892</v>
      </c>
      <c r="J93" s="31">
        <f t="shared" si="22"/>
        <v>6.8687070082743551E-2</v>
      </c>
      <c r="K93" s="31">
        <f t="shared" si="18"/>
        <v>5.3783640372941921E-2</v>
      </c>
      <c r="L93" s="30">
        <f t="shared" si="12"/>
        <v>0.5214746561258411</v>
      </c>
      <c r="M93" s="31">
        <f t="shared" si="23"/>
        <v>0.10786760716223553</v>
      </c>
      <c r="N93" s="31">
        <f t="shared" si="19"/>
        <v>5.3783640372941921E-2</v>
      </c>
      <c r="O93" s="30">
        <f t="shared" si="13"/>
        <v>0.51569555700695091</v>
      </c>
      <c r="P93" s="31">
        <f t="shared" si="24"/>
        <v>0.16779479871749214</v>
      </c>
      <c r="Q93" s="31">
        <f t="shared" si="20"/>
        <v>5.3783640372941921E-2</v>
      </c>
      <c r="R93" s="30">
        <f t="shared" si="14"/>
        <v>0.44265449711549665</v>
      </c>
    </row>
    <row r="94" spans="1:18" x14ac:dyDescent="0.45">
      <c r="A94" s="27">
        <v>26664</v>
      </c>
      <c r="B94" s="28">
        <v>118.05</v>
      </c>
      <c r="C94" s="32">
        <v>5912.22</v>
      </c>
      <c r="D94" s="31">
        <f t="shared" si="15"/>
        <v>0.15633264766382604</v>
      </c>
      <c r="E94" s="31">
        <f t="shared" si="16"/>
        <v>6.8918060860974961E-2</v>
      </c>
      <c r="F94" s="30">
        <f t="shared" si="10"/>
        <v>0.29509970688185189</v>
      </c>
      <c r="G94" s="31">
        <f t="shared" si="21"/>
        <v>0.12416107382550323</v>
      </c>
      <c r="H94" s="31">
        <f t="shared" si="17"/>
        <v>6.8918060860974961E-2</v>
      </c>
      <c r="I94" s="30">
        <f t="shared" si="11"/>
        <v>0.40910393646134763</v>
      </c>
      <c r="J94" s="31">
        <f t="shared" si="22"/>
        <v>7.4623871614844406E-2</v>
      </c>
      <c r="K94" s="31">
        <f t="shared" si="18"/>
        <v>6.8918060860974961E-2</v>
      </c>
      <c r="L94" s="30">
        <f t="shared" si="12"/>
        <v>0.51813366915017811</v>
      </c>
      <c r="M94" s="31">
        <f t="shared" si="23"/>
        <v>6.8687070082743551E-2</v>
      </c>
      <c r="N94" s="31">
        <f t="shared" si="19"/>
        <v>6.8918060860974961E-2</v>
      </c>
      <c r="O94" s="30">
        <f t="shared" si="13"/>
        <v>0.49673903952040366</v>
      </c>
      <c r="P94" s="31">
        <f t="shared" si="24"/>
        <v>0.10786760716223553</v>
      </c>
      <c r="Q94" s="31">
        <f t="shared" si="20"/>
        <v>6.8918060860974961E-2</v>
      </c>
      <c r="R94" s="30">
        <f t="shared" si="14"/>
        <v>0.42989649009611175</v>
      </c>
    </row>
    <row r="95" spans="1:18" x14ac:dyDescent="0.45">
      <c r="A95" s="27">
        <v>26754</v>
      </c>
      <c r="B95" s="28">
        <v>111.52</v>
      </c>
      <c r="C95" s="32">
        <v>6058.5439999999999</v>
      </c>
      <c r="D95" s="31">
        <f t="shared" si="15"/>
        <v>4.0298507462686484E-2</v>
      </c>
      <c r="E95" s="31">
        <f t="shared" si="16"/>
        <v>7.5611847995499026E-2</v>
      </c>
      <c r="F95" s="30">
        <f t="shared" si="10"/>
        <v>0.28547340303540081</v>
      </c>
      <c r="G95" s="31">
        <f t="shared" si="21"/>
        <v>0.15633264766382604</v>
      </c>
      <c r="H95" s="31">
        <f t="shared" si="17"/>
        <v>7.5611847995499026E-2</v>
      </c>
      <c r="I95" s="30">
        <f t="shared" si="11"/>
        <v>0.4350415690544589</v>
      </c>
      <c r="J95" s="31">
        <f t="shared" si="22"/>
        <v>0.12416107382550323</v>
      </c>
      <c r="K95" s="31">
        <f t="shared" si="18"/>
        <v>7.5611847995499026E-2</v>
      </c>
      <c r="L95" s="30">
        <f t="shared" si="12"/>
        <v>0.53514255912859698</v>
      </c>
      <c r="M95" s="31">
        <f t="shared" si="23"/>
        <v>7.4623871614844406E-2</v>
      </c>
      <c r="N95" s="31">
        <f t="shared" si="19"/>
        <v>7.5611847995499026E-2</v>
      </c>
      <c r="O95" s="30">
        <f t="shared" si="13"/>
        <v>0.48851197134293306</v>
      </c>
      <c r="P95" s="31">
        <f t="shared" si="24"/>
        <v>6.8687070082743551E-2</v>
      </c>
      <c r="Q95" s="31">
        <f t="shared" si="20"/>
        <v>7.5611847995499026E-2</v>
      </c>
      <c r="R95" s="30">
        <f t="shared" si="14"/>
        <v>0.43003625058093203</v>
      </c>
    </row>
    <row r="96" spans="1:18" x14ac:dyDescent="0.45">
      <c r="A96" s="27">
        <v>26845</v>
      </c>
      <c r="B96" s="28">
        <v>104.26</v>
      </c>
      <c r="C96" s="32">
        <v>6124.5060000000003</v>
      </c>
      <c r="D96" s="31">
        <f t="shared" si="15"/>
        <v>-2.688071681911508E-2</v>
      </c>
      <c r="E96" s="31">
        <f t="shared" si="16"/>
        <v>6.3195537864097817E-2</v>
      </c>
      <c r="F96" s="30">
        <f t="shared" si="10"/>
        <v>0.2589602292489972</v>
      </c>
      <c r="G96" s="31">
        <f t="shared" si="21"/>
        <v>4.0298507462686484E-2</v>
      </c>
      <c r="H96" s="31">
        <f t="shared" si="17"/>
        <v>6.3195537864097817E-2</v>
      </c>
      <c r="I96" s="30">
        <f t="shared" si="11"/>
        <v>0.42425262731140323</v>
      </c>
      <c r="J96" s="31">
        <f t="shared" si="22"/>
        <v>0.15633264766382604</v>
      </c>
      <c r="K96" s="31">
        <f t="shared" si="18"/>
        <v>6.3195537864097817E-2</v>
      </c>
      <c r="L96" s="30">
        <f t="shared" si="12"/>
        <v>0.54605999916150305</v>
      </c>
      <c r="M96" s="31">
        <f t="shared" si="23"/>
        <v>0.12416107382550323</v>
      </c>
      <c r="N96" s="31">
        <f t="shared" si="19"/>
        <v>6.3195537864097817E-2</v>
      </c>
      <c r="O96" s="30">
        <f t="shared" si="13"/>
        <v>0.49428445956207523</v>
      </c>
      <c r="P96" s="31">
        <f t="shared" si="24"/>
        <v>7.4623871614844406E-2</v>
      </c>
      <c r="Q96" s="31">
        <f t="shared" si="20"/>
        <v>6.3195537864097817E-2</v>
      </c>
      <c r="R96" s="30">
        <f t="shared" si="14"/>
        <v>0.43133093079598112</v>
      </c>
    </row>
    <row r="97" spans="1:18" x14ac:dyDescent="0.45">
      <c r="A97" s="27">
        <v>26937</v>
      </c>
      <c r="B97" s="28">
        <v>108.43</v>
      </c>
      <c r="C97" s="32">
        <v>6092.3010000000004</v>
      </c>
      <c r="D97" s="31">
        <f t="shared" si="15"/>
        <v>-1.9176843057439941E-2</v>
      </c>
      <c r="E97" s="31">
        <f t="shared" si="16"/>
        <v>4.7713493752379765E-2</v>
      </c>
      <c r="F97" s="30">
        <f t="shared" si="10"/>
        <v>0.27449949484357999</v>
      </c>
      <c r="G97" s="31">
        <f t="shared" si="21"/>
        <v>-2.688071681911508E-2</v>
      </c>
      <c r="H97" s="31">
        <f t="shared" si="17"/>
        <v>4.7713493752379765E-2</v>
      </c>
      <c r="I97" s="30">
        <f t="shared" si="11"/>
        <v>0.41648276011839191</v>
      </c>
      <c r="J97" s="31">
        <f t="shared" si="22"/>
        <v>4.0298507462686484E-2</v>
      </c>
      <c r="K97" s="31">
        <f t="shared" si="18"/>
        <v>4.7713493752379765E-2</v>
      </c>
      <c r="L97" s="30">
        <f t="shared" si="12"/>
        <v>0.54906733800043539</v>
      </c>
      <c r="M97" s="31">
        <f t="shared" si="23"/>
        <v>0.15633264766382604</v>
      </c>
      <c r="N97" s="31">
        <f t="shared" si="19"/>
        <v>4.7713493752379765E-2</v>
      </c>
      <c r="O97" s="30">
        <f t="shared" si="13"/>
        <v>0.4992492575742174</v>
      </c>
      <c r="P97" s="31">
        <f t="shared" si="24"/>
        <v>0.12416107382550323</v>
      </c>
      <c r="Q97" s="31">
        <f t="shared" si="20"/>
        <v>4.7713493752379765E-2</v>
      </c>
      <c r="R97" s="30">
        <f t="shared" si="14"/>
        <v>0.43384808885268594</v>
      </c>
    </row>
    <row r="98" spans="1:18" x14ac:dyDescent="0.45">
      <c r="A98" s="27">
        <v>27029</v>
      </c>
      <c r="B98" s="28">
        <v>97.55</v>
      </c>
      <c r="C98" s="32">
        <v>6150.1310000000003</v>
      </c>
      <c r="D98" s="31">
        <f t="shared" si="15"/>
        <v>-0.17365523083439216</v>
      </c>
      <c r="E98" s="31">
        <f t="shared" si="16"/>
        <v>4.0240552618136638E-2</v>
      </c>
      <c r="F98" s="30">
        <f t="shared" si="10"/>
        <v>0.2742018304791195</v>
      </c>
      <c r="G98" s="31">
        <f t="shared" si="21"/>
        <v>-1.9176843057439941E-2</v>
      </c>
      <c r="H98" s="31">
        <f t="shared" si="17"/>
        <v>4.0240552618136638E-2</v>
      </c>
      <c r="I98" s="30">
        <f t="shared" si="11"/>
        <v>0.42334182188499608</v>
      </c>
      <c r="J98" s="31">
        <f t="shared" si="22"/>
        <v>-2.688071681911508E-2</v>
      </c>
      <c r="K98" s="31">
        <f t="shared" si="18"/>
        <v>4.0240552618136638E-2</v>
      </c>
      <c r="L98" s="30">
        <f t="shared" si="12"/>
        <v>0.55789237539095482</v>
      </c>
      <c r="M98" s="31">
        <f t="shared" si="23"/>
        <v>4.0298507462686484E-2</v>
      </c>
      <c r="N98" s="31">
        <f t="shared" si="19"/>
        <v>4.0240552618136638E-2</v>
      </c>
      <c r="O98" s="30">
        <f t="shared" si="13"/>
        <v>0.51909922571608713</v>
      </c>
      <c r="P98" s="31">
        <f t="shared" si="24"/>
        <v>0.15633264766382604</v>
      </c>
      <c r="Q98" s="31">
        <f t="shared" si="20"/>
        <v>4.0240552618136638E-2</v>
      </c>
      <c r="R98" s="30">
        <f t="shared" si="14"/>
        <v>0.44961085518982369</v>
      </c>
    </row>
    <row r="99" spans="1:18" x14ac:dyDescent="0.45">
      <c r="A99" s="27">
        <v>27119</v>
      </c>
      <c r="B99" s="28">
        <v>93.98</v>
      </c>
      <c r="C99" s="32">
        <v>6097.2579999999998</v>
      </c>
      <c r="D99" s="31">
        <f t="shared" si="15"/>
        <v>-0.15728120516499278</v>
      </c>
      <c r="E99" s="31">
        <f t="shared" si="16"/>
        <v>6.3899841281997993E-3</v>
      </c>
      <c r="F99" s="30">
        <f t="shared" si="10"/>
        <v>0.31756437453111896</v>
      </c>
      <c r="G99" s="31">
        <f t="shared" si="21"/>
        <v>-0.17365523083439216</v>
      </c>
      <c r="H99" s="31">
        <f t="shared" si="17"/>
        <v>6.3899841281997993E-3</v>
      </c>
      <c r="I99" s="30">
        <f t="shared" si="11"/>
        <v>0.46837331725924769</v>
      </c>
      <c r="J99" s="31">
        <f t="shared" si="22"/>
        <v>-1.9176843057439941E-2</v>
      </c>
      <c r="K99" s="31">
        <f t="shared" si="18"/>
        <v>6.3899841281997993E-3</v>
      </c>
      <c r="L99" s="30">
        <f t="shared" si="12"/>
        <v>0.56709195206555318</v>
      </c>
      <c r="M99" s="31">
        <f t="shared" si="23"/>
        <v>-2.688071681911508E-2</v>
      </c>
      <c r="N99" s="31">
        <f t="shared" si="19"/>
        <v>6.3899841281997993E-3</v>
      </c>
      <c r="O99" s="30">
        <f t="shared" si="13"/>
        <v>0.54175653447657668</v>
      </c>
      <c r="P99" s="31">
        <f t="shared" si="24"/>
        <v>4.0298507462686484E-2</v>
      </c>
      <c r="Q99" s="31">
        <f t="shared" si="20"/>
        <v>6.3899841281997993E-3</v>
      </c>
      <c r="R99" s="30">
        <f t="shared" si="14"/>
        <v>0.46663044069624821</v>
      </c>
    </row>
    <row r="100" spans="1:18" x14ac:dyDescent="0.45">
      <c r="A100" s="27">
        <v>27210</v>
      </c>
      <c r="B100" s="28">
        <v>86</v>
      </c>
      <c r="C100" s="32">
        <v>6111.7510000000002</v>
      </c>
      <c r="D100" s="31">
        <f t="shared" si="15"/>
        <v>-0.17513907538845197</v>
      </c>
      <c r="E100" s="31">
        <f t="shared" si="16"/>
        <v>-2.0826169490241186E-3</v>
      </c>
      <c r="F100" s="30">
        <f t="shared" si="10"/>
        <v>0.35474789004915053</v>
      </c>
      <c r="G100" s="31">
        <f t="shared" si="21"/>
        <v>-0.15728120516499278</v>
      </c>
      <c r="H100" s="31">
        <f t="shared" si="17"/>
        <v>-2.0826169490241186E-3</v>
      </c>
      <c r="I100" s="30">
        <f t="shared" si="11"/>
        <v>0.49626741131206337</v>
      </c>
      <c r="J100" s="31">
        <f t="shared" si="22"/>
        <v>-0.17365523083439216</v>
      </c>
      <c r="K100" s="31">
        <f t="shared" si="18"/>
        <v>-2.0826169490241186E-3</v>
      </c>
      <c r="L100" s="30">
        <f t="shared" si="12"/>
        <v>0.59415856688366342</v>
      </c>
      <c r="M100" s="31">
        <f t="shared" si="23"/>
        <v>-1.9176843057439941E-2</v>
      </c>
      <c r="N100" s="31">
        <f t="shared" si="19"/>
        <v>-2.0826169490241186E-3</v>
      </c>
      <c r="O100" s="30">
        <f t="shared" si="13"/>
        <v>0.533216329390786</v>
      </c>
      <c r="P100" s="31">
        <f t="shared" si="24"/>
        <v>-2.688071681911508E-2</v>
      </c>
      <c r="Q100" s="31">
        <f t="shared" si="20"/>
        <v>-2.0826169490241186E-3</v>
      </c>
      <c r="R100" s="30">
        <f t="shared" si="14"/>
        <v>0.50482873175859833</v>
      </c>
    </row>
    <row r="101" spans="1:18" x14ac:dyDescent="0.45">
      <c r="A101" s="27">
        <v>27302</v>
      </c>
      <c r="B101" s="28">
        <v>63.54</v>
      </c>
      <c r="C101" s="32">
        <v>6053.9780000000001</v>
      </c>
      <c r="D101" s="31">
        <f t="shared" si="15"/>
        <v>-0.41399981554920229</v>
      </c>
      <c r="E101" s="31">
        <f t="shared" si="16"/>
        <v>-6.2903983240487626E-3</v>
      </c>
      <c r="F101" s="30">
        <f t="shared" si="10"/>
        <v>0.42977566105195575</v>
      </c>
      <c r="G101" s="31">
        <f t="shared" si="21"/>
        <v>-0.17513907538845197</v>
      </c>
      <c r="H101" s="31">
        <f t="shared" si="17"/>
        <v>-6.2903983240487626E-3</v>
      </c>
      <c r="I101" s="30">
        <f t="shared" si="11"/>
        <v>0.52384799289280815</v>
      </c>
      <c r="J101" s="31">
        <f t="shared" si="22"/>
        <v>-0.15728120516499278</v>
      </c>
      <c r="K101" s="31">
        <f t="shared" si="18"/>
        <v>-6.2903983240487626E-3</v>
      </c>
      <c r="L101" s="30">
        <f t="shared" si="12"/>
        <v>0.61533115062746435</v>
      </c>
      <c r="M101" s="31">
        <f t="shared" si="23"/>
        <v>-0.17365523083439216</v>
      </c>
      <c r="N101" s="31">
        <f t="shared" si="19"/>
        <v>-6.2903983240487626E-3</v>
      </c>
      <c r="O101" s="30">
        <f t="shared" si="13"/>
        <v>0.56175342344692381</v>
      </c>
      <c r="P101" s="31">
        <f t="shared" si="24"/>
        <v>-1.9176843057439941E-2</v>
      </c>
      <c r="Q101" s="31">
        <f t="shared" si="20"/>
        <v>-6.2903983240487626E-3</v>
      </c>
      <c r="R101" s="30">
        <f t="shared" si="14"/>
        <v>0.49592232941248626</v>
      </c>
    </row>
    <row r="102" spans="1:18" x14ac:dyDescent="0.45">
      <c r="A102" s="27">
        <v>27394</v>
      </c>
      <c r="B102" s="28">
        <v>68.56</v>
      </c>
      <c r="C102" s="32">
        <v>6030.4639999999999</v>
      </c>
      <c r="D102" s="31">
        <f t="shared" si="15"/>
        <v>-0.29718093285494618</v>
      </c>
      <c r="E102" s="31">
        <f t="shared" si="16"/>
        <v>-1.9457634317057715E-2</v>
      </c>
      <c r="F102" s="30">
        <f t="shared" si="10"/>
        <v>0.4874213883243661</v>
      </c>
      <c r="G102" s="31">
        <f t="shared" si="21"/>
        <v>-0.41399981554920229</v>
      </c>
      <c r="H102" s="31">
        <f t="shared" si="17"/>
        <v>-1.9457634317057715E-2</v>
      </c>
      <c r="I102" s="30">
        <f t="shared" si="11"/>
        <v>0.59502055240078211</v>
      </c>
      <c r="J102" s="31">
        <f t="shared" si="22"/>
        <v>-0.17513907538845197</v>
      </c>
      <c r="K102" s="31">
        <f t="shared" si="18"/>
        <v>-1.9457634317057715E-2</v>
      </c>
      <c r="L102" s="30">
        <f t="shared" si="12"/>
        <v>0.64255225267337179</v>
      </c>
      <c r="M102" s="31">
        <f t="shared" si="23"/>
        <v>-0.15728120516499278</v>
      </c>
      <c r="N102" s="31">
        <f t="shared" si="19"/>
        <v>-1.9457634317057715E-2</v>
      </c>
      <c r="O102" s="30">
        <f t="shared" si="13"/>
        <v>0.5917205872246204</v>
      </c>
      <c r="P102" s="31">
        <f t="shared" si="24"/>
        <v>-0.17365523083439216</v>
      </c>
      <c r="Q102" s="31">
        <f t="shared" si="20"/>
        <v>-1.9457634317057715E-2</v>
      </c>
      <c r="R102" s="30">
        <f t="shared" si="14"/>
        <v>0.54012013648910018</v>
      </c>
    </row>
    <row r="103" spans="1:18" x14ac:dyDescent="0.45">
      <c r="A103" s="27">
        <v>27484</v>
      </c>
      <c r="B103" s="28">
        <v>83.360000999999997</v>
      </c>
      <c r="C103" s="32">
        <v>5957.0349999999999</v>
      </c>
      <c r="D103" s="31">
        <f t="shared" si="15"/>
        <v>-0.1130027559055119</v>
      </c>
      <c r="E103" s="31">
        <f t="shared" si="16"/>
        <v>-2.2997714710448536E-2</v>
      </c>
      <c r="F103" s="30">
        <f t="shared" si="10"/>
        <v>0.49118780983673332</v>
      </c>
      <c r="G103" s="31">
        <f t="shared" si="21"/>
        <v>-0.29718093285494618</v>
      </c>
      <c r="H103" s="31">
        <f t="shared" si="17"/>
        <v>-2.2997714710448536E-2</v>
      </c>
      <c r="I103" s="30">
        <f t="shared" si="11"/>
        <v>0.63690631620423022</v>
      </c>
      <c r="J103" s="31">
        <f t="shared" si="22"/>
        <v>-0.41399981554920229</v>
      </c>
      <c r="K103" s="31">
        <f t="shared" si="18"/>
        <v>-2.2997714710448536E-2</v>
      </c>
      <c r="L103" s="30">
        <f t="shared" si="12"/>
        <v>0.69331036131653145</v>
      </c>
      <c r="M103" s="31">
        <f t="shared" si="23"/>
        <v>-0.17513907538845197</v>
      </c>
      <c r="N103" s="31">
        <f t="shared" si="19"/>
        <v>-2.2997714710448536E-2</v>
      </c>
      <c r="O103" s="30">
        <f t="shared" si="13"/>
        <v>0.62235115483914161</v>
      </c>
      <c r="P103" s="31">
        <f t="shared" si="24"/>
        <v>-0.15728120516499278</v>
      </c>
      <c r="Q103" s="31">
        <f t="shared" si="20"/>
        <v>-2.2997714710448536E-2</v>
      </c>
      <c r="R103" s="30">
        <f t="shared" si="14"/>
        <v>0.57319120553584835</v>
      </c>
    </row>
    <row r="104" spans="1:18" x14ac:dyDescent="0.45">
      <c r="A104" s="27">
        <v>27575</v>
      </c>
      <c r="B104" s="28">
        <v>95.190002000000007</v>
      </c>
      <c r="C104" s="32">
        <v>5999.61</v>
      </c>
      <c r="D104" s="31">
        <f t="shared" si="15"/>
        <v>0.10686048837209317</v>
      </c>
      <c r="E104" s="31">
        <f t="shared" si="16"/>
        <v>-1.8348424207727088E-2</v>
      </c>
      <c r="F104" s="30">
        <f t="shared" si="10"/>
        <v>0.42868759016163493</v>
      </c>
      <c r="G104" s="31">
        <f t="shared" si="21"/>
        <v>-0.1130027559055119</v>
      </c>
      <c r="H104" s="31">
        <f t="shared" si="17"/>
        <v>-1.8348424207727088E-2</v>
      </c>
      <c r="I104" s="30">
        <f t="shared" si="11"/>
        <v>0.63501166921903485</v>
      </c>
      <c r="J104" s="31">
        <f t="shared" si="22"/>
        <v>-0.29718093285494618</v>
      </c>
      <c r="K104" s="31">
        <f t="shared" si="18"/>
        <v>-1.8348424207727088E-2</v>
      </c>
      <c r="L104" s="30">
        <f t="shared" si="12"/>
        <v>0.71849234830415809</v>
      </c>
      <c r="M104" s="31">
        <f t="shared" si="23"/>
        <v>-0.41399981554920229</v>
      </c>
      <c r="N104" s="31">
        <f t="shared" si="19"/>
        <v>-1.8348424207727088E-2</v>
      </c>
      <c r="O104" s="30">
        <f t="shared" si="13"/>
        <v>0.65937843017751852</v>
      </c>
      <c r="P104" s="31">
        <f t="shared" si="24"/>
        <v>-0.17513907538845197</v>
      </c>
      <c r="Q104" s="31">
        <f t="shared" si="20"/>
        <v>-1.8348424207727088E-2</v>
      </c>
      <c r="R104" s="30">
        <f t="shared" si="14"/>
        <v>0.5988955356731489</v>
      </c>
    </row>
    <row r="105" spans="1:18" x14ac:dyDescent="0.45">
      <c r="A105" s="27">
        <v>27667</v>
      </c>
      <c r="B105" s="28">
        <v>83.870002999999997</v>
      </c>
      <c r="C105" s="32">
        <v>6102.326</v>
      </c>
      <c r="D105" s="31">
        <f t="shared" si="15"/>
        <v>0.31995598048473406</v>
      </c>
      <c r="E105" s="31">
        <f t="shared" si="16"/>
        <v>7.9861538974868029E-3</v>
      </c>
      <c r="F105" s="30">
        <f t="shared" si="10"/>
        <v>0.35933434735523889</v>
      </c>
      <c r="G105" s="31">
        <f t="shared" si="21"/>
        <v>0.10686048837209317</v>
      </c>
      <c r="H105" s="31">
        <f t="shared" si="17"/>
        <v>7.9861538974868029E-3</v>
      </c>
      <c r="I105" s="30">
        <f t="shared" si="11"/>
        <v>0.60535425557542266</v>
      </c>
      <c r="J105" s="31">
        <f t="shared" si="22"/>
        <v>-0.1130027559055119</v>
      </c>
      <c r="K105" s="31">
        <f t="shared" si="18"/>
        <v>7.9861538974868029E-3</v>
      </c>
      <c r="L105" s="30">
        <f t="shared" si="12"/>
        <v>0.71876118197573113</v>
      </c>
      <c r="M105" s="31">
        <f t="shared" si="23"/>
        <v>-0.29718093285494618</v>
      </c>
      <c r="N105" s="31">
        <f t="shared" si="19"/>
        <v>7.9861538974868029E-3</v>
      </c>
      <c r="O105" s="30">
        <f t="shared" si="13"/>
        <v>0.65755939851442602</v>
      </c>
      <c r="P105" s="31">
        <f t="shared" si="24"/>
        <v>-0.41399981554920229</v>
      </c>
      <c r="Q105" s="31">
        <f t="shared" si="20"/>
        <v>7.9861538974868029E-3</v>
      </c>
      <c r="R105" s="30">
        <f t="shared" si="14"/>
        <v>0.58213919725301866</v>
      </c>
    </row>
    <row r="106" spans="1:18" x14ac:dyDescent="0.45">
      <c r="A106" s="27">
        <v>27759</v>
      </c>
      <c r="B106" s="28">
        <v>90.190002000000007</v>
      </c>
      <c r="C106" s="32">
        <v>6184.53</v>
      </c>
      <c r="D106" s="31">
        <f t="shared" si="15"/>
        <v>0.31549011085180867</v>
      </c>
      <c r="E106" s="31">
        <f t="shared" si="16"/>
        <v>2.5547951202428143E-2</v>
      </c>
      <c r="F106" s="30">
        <f t="shared" si="10"/>
        <v>0.32874624309179024</v>
      </c>
      <c r="G106" s="31">
        <f t="shared" si="21"/>
        <v>0.31995598048473406</v>
      </c>
      <c r="H106" s="31">
        <f t="shared" si="17"/>
        <v>2.5547951202428143E-2</v>
      </c>
      <c r="I106" s="30">
        <f t="shared" si="11"/>
        <v>0.56717990987423128</v>
      </c>
      <c r="J106" s="31">
        <f t="shared" si="22"/>
        <v>0.10686048837209317</v>
      </c>
      <c r="K106" s="31">
        <f t="shared" si="18"/>
        <v>2.5547951202428143E-2</v>
      </c>
      <c r="L106" s="30">
        <f t="shared" si="12"/>
        <v>0.70737426452748453</v>
      </c>
      <c r="M106" s="31">
        <f t="shared" si="23"/>
        <v>-0.1130027559055119</v>
      </c>
      <c r="N106" s="31">
        <f t="shared" si="19"/>
        <v>2.5547951202428143E-2</v>
      </c>
      <c r="O106" s="30">
        <f t="shared" si="13"/>
        <v>0.65001859642341053</v>
      </c>
      <c r="P106" s="31">
        <f t="shared" si="24"/>
        <v>-0.29718093285494618</v>
      </c>
      <c r="Q106" s="31">
        <f t="shared" si="20"/>
        <v>2.5547951202428143E-2</v>
      </c>
      <c r="R106" s="30">
        <f t="shared" si="14"/>
        <v>0.55167923207771008</v>
      </c>
    </row>
    <row r="107" spans="1:18" x14ac:dyDescent="0.45">
      <c r="A107" s="27">
        <v>27850</v>
      </c>
      <c r="B107" s="28">
        <v>102.769997</v>
      </c>
      <c r="C107" s="32">
        <v>6323.6490000000003</v>
      </c>
      <c r="D107" s="31">
        <f t="shared" si="15"/>
        <v>0.23284543866548191</v>
      </c>
      <c r="E107" s="31">
        <f t="shared" si="16"/>
        <v>6.1543032733566427E-2</v>
      </c>
      <c r="F107" s="30">
        <f t="shared" si="10"/>
        <v>0.34660048389922926</v>
      </c>
      <c r="G107" s="31">
        <f t="shared" si="21"/>
        <v>0.31549011085180867</v>
      </c>
      <c r="H107" s="31">
        <f t="shared" si="17"/>
        <v>6.1543032733566427E-2</v>
      </c>
      <c r="I107" s="30">
        <f t="shared" si="11"/>
        <v>0.59431921370785412</v>
      </c>
      <c r="J107" s="31">
        <f t="shared" si="22"/>
        <v>0.31995598048473406</v>
      </c>
      <c r="K107" s="31">
        <f t="shared" si="18"/>
        <v>6.1543032733566427E-2</v>
      </c>
      <c r="L107" s="30">
        <f t="shared" si="12"/>
        <v>0.74000201475346716</v>
      </c>
      <c r="M107" s="31">
        <f t="shared" si="23"/>
        <v>0.10686048837209317</v>
      </c>
      <c r="N107" s="31">
        <f t="shared" si="19"/>
        <v>6.1543032733566427E-2</v>
      </c>
      <c r="O107" s="30">
        <f t="shared" si="13"/>
        <v>0.65993712750826061</v>
      </c>
      <c r="P107" s="31">
        <f t="shared" si="24"/>
        <v>-0.1130027559055119</v>
      </c>
      <c r="Q107" s="31">
        <f t="shared" si="20"/>
        <v>6.1543032733566427E-2</v>
      </c>
      <c r="R107" s="30">
        <f t="shared" si="14"/>
        <v>0.50894895108953797</v>
      </c>
    </row>
    <row r="108" spans="1:18" x14ac:dyDescent="0.45">
      <c r="A108" s="27">
        <v>27941</v>
      </c>
      <c r="B108" s="28">
        <v>104.279999</v>
      </c>
      <c r="C108" s="32">
        <v>6370.0249999999996</v>
      </c>
      <c r="D108" s="31">
        <f t="shared" si="15"/>
        <v>9.5493190555873575E-2</v>
      </c>
      <c r="E108" s="31">
        <f t="shared" si="16"/>
        <v>6.1739846423350953E-2</v>
      </c>
      <c r="F108" s="30">
        <f t="shared" si="10"/>
        <v>0.36572207313417021</v>
      </c>
      <c r="G108" s="31">
        <f t="shared" si="21"/>
        <v>0.23284543866548191</v>
      </c>
      <c r="H108" s="31">
        <f t="shared" si="17"/>
        <v>6.1739846423350953E-2</v>
      </c>
      <c r="I108" s="30">
        <f t="shared" si="11"/>
        <v>0.61827821859474552</v>
      </c>
      <c r="J108" s="31">
        <f t="shared" si="22"/>
        <v>0.31549011085180867</v>
      </c>
      <c r="K108" s="31">
        <f t="shared" si="18"/>
        <v>6.1739846423350953E-2</v>
      </c>
      <c r="L108" s="30">
        <f t="shared" si="12"/>
        <v>0.76946904317748976</v>
      </c>
      <c r="M108" s="31">
        <f t="shared" si="23"/>
        <v>0.31995598048473406</v>
      </c>
      <c r="N108" s="31">
        <f t="shared" si="19"/>
        <v>6.1739846423350953E-2</v>
      </c>
      <c r="O108" s="30">
        <f t="shared" si="13"/>
        <v>0.69801898231241866</v>
      </c>
      <c r="P108" s="31">
        <f t="shared" si="24"/>
        <v>0.10686048837209317</v>
      </c>
      <c r="Q108" s="31">
        <f t="shared" si="20"/>
        <v>6.1739846423350953E-2</v>
      </c>
      <c r="R108" s="30">
        <f t="shared" si="14"/>
        <v>0.51580684590490578</v>
      </c>
    </row>
    <row r="109" spans="1:18" x14ac:dyDescent="0.45">
      <c r="A109" s="27">
        <v>28033</v>
      </c>
      <c r="B109" s="28">
        <v>105.239998</v>
      </c>
      <c r="C109" s="32">
        <v>6404.8950000000004</v>
      </c>
      <c r="D109" s="31">
        <f t="shared" si="15"/>
        <v>0.25479902510555541</v>
      </c>
      <c r="E109" s="31">
        <f t="shared" si="16"/>
        <v>4.9582569007293298E-2</v>
      </c>
      <c r="F109" s="30">
        <f t="shared" si="10"/>
        <v>0.3966440861530196</v>
      </c>
      <c r="G109" s="31">
        <f t="shared" si="21"/>
        <v>9.5493190555873575E-2</v>
      </c>
      <c r="H109" s="31">
        <f t="shared" si="17"/>
        <v>4.9582569007293298E-2</v>
      </c>
      <c r="I109" s="30">
        <f t="shared" si="11"/>
        <v>0.6394720593082831</v>
      </c>
      <c r="J109" s="31">
        <f t="shared" si="22"/>
        <v>0.23284543866548191</v>
      </c>
      <c r="K109" s="31">
        <f t="shared" si="18"/>
        <v>4.9582569007293298E-2</v>
      </c>
      <c r="L109" s="30">
        <f t="shared" si="12"/>
        <v>0.78297900396178277</v>
      </c>
      <c r="M109" s="31">
        <f t="shared" si="23"/>
        <v>0.31549011085180867</v>
      </c>
      <c r="N109" s="31">
        <f t="shared" si="19"/>
        <v>4.9582569007293298E-2</v>
      </c>
      <c r="O109" s="30">
        <f t="shared" si="13"/>
        <v>0.70853935112380806</v>
      </c>
      <c r="P109" s="31">
        <f t="shared" si="24"/>
        <v>0.31995598048473406</v>
      </c>
      <c r="Q109" s="31">
        <f t="shared" si="20"/>
        <v>4.9582569007293298E-2</v>
      </c>
      <c r="R109" s="30">
        <f t="shared" si="14"/>
        <v>0.53478408123485877</v>
      </c>
    </row>
    <row r="110" spans="1:18" x14ac:dyDescent="0.45">
      <c r="A110" s="27">
        <v>28125</v>
      </c>
      <c r="B110" s="28">
        <v>107.459999</v>
      </c>
      <c r="C110" s="32">
        <v>6451.1769999999997</v>
      </c>
      <c r="D110" s="31">
        <f t="shared" si="15"/>
        <v>0.19148460602096429</v>
      </c>
      <c r="E110" s="31">
        <f t="shared" si="16"/>
        <v>4.3115159923227786E-2</v>
      </c>
      <c r="F110" s="30">
        <f t="shared" si="10"/>
        <v>0.44604352162549898</v>
      </c>
      <c r="G110" s="31">
        <f t="shared" si="21"/>
        <v>0.25479902510555541</v>
      </c>
      <c r="H110" s="31">
        <f t="shared" si="17"/>
        <v>4.3115159923227786E-2</v>
      </c>
      <c r="I110" s="30">
        <f t="shared" si="11"/>
        <v>0.65395588691714601</v>
      </c>
      <c r="J110" s="31">
        <f t="shared" si="22"/>
        <v>9.5493190555873575E-2</v>
      </c>
      <c r="K110" s="31">
        <f t="shared" si="18"/>
        <v>4.3115159923227786E-2</v>
      </c>
      <c r="L110" s="30">
        <f t="shared" si="12"/>
        <v>0.79533441588676268</v>
      </c>
      <c r="M110" s="31">
        <f t="shared" si="23"/>
        <v>0.23284543866548191</v>
      </c>
      <c r="N110" s="31">
        <f t="shared" si="19"/>
        <v>4.3115159923227786E-2</v>
      </c>
      <c r="O110" s="30">
        <f t="shared" si="13"/>
        <v>0.70912671108289871</v>
      </c>
      <c r="P110" s="31">
        <f t="shared" si="24"/>
        <v>0.31549011085180867</v>
      </c>
      <c r="Q110" s="31">
        <f t="shared" si="20"/>
        <v>4.3115159923227786E-2</v>
      </c>
      <c r="R110" s="30">
        <f t="shared" si="14"/>
        <v>0.53347868528000308</v>
      </c>
    </row>
    <row r="111" spans="1:18" x14ac:dyDescent="0.45">
      <c r="A111" s="27">
        <v>28215</v>
      </c>
      <c r="B111" s="28">
        <v>98.419998000000007</v>
      </c>
      <c r="C111" s="32">
        <v>6527.7030000000004</v>
      </c>
      <c r="D111" s="31">
        <f t="shared" si="15"/>
        <v>-4.232751899370002E-2</v>
      </c>
      <c r="E111" s="31">
        <f t="shared" si="16"/>
        <v>3.2268394403294653E-2</v>
      </c>
      <c r="F111" s="30">
        <f t="shared" si="10"/>
        <v>0.46562295436851903</v>
      </c>
      <c r="G111" s="31">
        <f t="shared" si="21"/>
        <v>0.19148460602096429</v>
      </c>
      <c r="H111" s="31">
        <f t="shared" si="17"/>
        <v>3.2268394403294653E-2</v>
      </c>
      <c r="I111" s="30">
        <f t="shared" si="11"/>
        <v>0.67619421142697445</v>
      </c>
      <c r="J111" s="31">
        <f t="shared" si="22"/>
        <v>0.25479902510555541</v>
      </c>
      <c r="K111" s="31">
        <f t="shared" si="18"/>
        <v>3.2268394403294653E-2</v>
      </c>
      <c r="L111" s="30">
        <f t="shared" si="12"/>
        <v>0.78552711279855625</v>
      </c>
      <c r="M111" s="31">
        <f t="shared" si="23"/>
        <v>9.5493190555873575E-2</v>
      </c>
      <c r="N111" s="31">
        <f t="shared" si="19"/>
        <v>3.2268394403294653E-2</v>
      </c>
      <c r="O111" s="30">
        <f t="shared" si="13"/>
        <v>0.71018549604933945</v>
      </c>
      <c r="P111" s="31">
        <f t="shared" si="24"/>
        <v>0.23284543866548191</v>
      </c>
      <c r="Q111" s="31">
        <f t="shared" si="20"/>
        <v>3.2268394403294653E-2</v>
      </c>
      <c r="R111" s="30">
        <f t="shared" si="14"/>
        <v>0.52261387511364799</v>
      </c>
    </row>
    <row r="112" spans="1:18" x14ac:dyDescent="0.45">
      <c r="A112" s="27">
        <v>28306</v>
      </c>
      <c r="B112" s="28">
        <v>100.480003</v>
      </c>
      <c r="C112" s="32">
        <v>6654.4660000000003</v>
      </c>
      <c r="D112" s="31">
        <f t="shared" si="15"/>
        <v>-3.6440314887229763E-2</v>
      </c>
      <c r="E112" s="31">
        <f t="shared" si="16"/>
        <v>4.4653042962939926E-2</v>
      </c>
      <c r="F112" s="30">
        <f t="shared" ref="F112:F175" si="25">CORREL(D72:D112,E72:E112)</f>
        <v>0.4564716873938266</v>
      </c>
      <c r="G112" s="31">
        <f t="shared" si="21"/>
        <v>-4.232751899370002E-2</v>
      </c>
      <c r="H112" s="31">
        <f t="shared" si="17"/>
        <v>4.4653042962939926E-2</v>
      </c>
      <c r="I112" s="30">
        <f t="shared" si="11"/>
        <v>0.67210156706360402</v>
      </c>
      <c r="J112" s="31">
        <f t="shared" si="22"/>
        <v>0.19148460602096429</v>
      </c>
      <c r="K112" s="31">
        <f t="shared" si="18"/>
        <v>4.4653042962939926E-2</v>
      </c>
      <c r="L112" s="30">
        <f t="shared" si="12"/>
        <v>0.79692099658278615</v>
      </c>
      <c r="M112" s="31">
        <f t="shared" si="23"/>
        <v>0.25479902510555541</v>
      </c>
      <c r="N112" s="31">
        <f t="shared" si="19"/>
        <v>4.4653042962939926E-2</v>
      </c>
      <c r="O112" s="30">
        <f t="shared" si="13"/>
        <v>0.71068773207069136</v>
      </c>
      <c r="P112" s="31">
        <f t="shared" si="24"/>
        <v>9.5493190555873575E-2</v>
      </c>
      <c r="Q112" s="31">
        <f t="shared" si="20"/>
        <v>4.4653042962939926E-2</v>
      </c>
      <c r="R112" s="30">
        <f t="shared" si="14"/>
        <v>0.52566848092722118</v>
      </c>
    </row>
    <row r="113" spans="1:18" x14ac:dyDescent="0.45">
      <c r="A113" s="27">
        <v>28398</v>
      </c>
      <c r="B113" s="28">
        <v>96.529999000000004</v>
      </c>
      <c r="C113" s="32">
        <v>6774.4570000000003</v>
      </c>
      <c r="D113" s="31">
        <f t="shared" si="15"/>
        <v>-8.2763199976495616E-2</v>
      </c>
      <c r="E113" s="31">
        <f t="shared" si="16"/>
        <v>5.7699931068347032E-2</v>
      </c>
      <c r="F113" s="30">
        <f t="shared" si="25"/>
        <v>0.43075329603449325</v>
      </c>
      <c r="G113" s="31">
        <f t="shared" si="21"/>
        <v>-3.6440314887229763E-2</v>
      </c>
      <c r="H113" s="31">
        <f t="shared" si="17"/>
        <v>5.7699931068347032E-2</v>
      </c>
      <c r="I113" s="30">
        <f t="shared" ref="I113:I176" si="26">CORREL(G73:G113,H73:H113)</f>
        <v>0.64961489163461206</v>
      </c>
      <c r="J113" s="31">
        <f t="shared" si="22"/>
        <v>-4.232751899370002E-2</v>
      </c>
      <c r="K113" s="31">
        <f t="shared" si="18"/>
        <v>5.7699931068347032E-2</v>
      </c>
      <c r="L113" s="30">
        <f t="shared" ref="L113:L176" si="27">CORREL(J73:J113,K73:K113)</f>
        <v>0.77693451294706262</v>
      </c>
      <c r="M113" s="31">
        <f t="shared" si="23"/>
        <v>0.19148460602096429</v>
      </c>
      <c r="N113" s="31">
        <f t="shared" si="19"/>
        <v>5.7699931068347032E-2</v>
      </c>
      <c r="O113" s="30">
        <f t="shared" ref="O113:O176" si="28">CORREL(M73:M113,N73:N113)</f>
        <v>0.72294971329874724</v>
      </c>
      <c r="P113" s="31">
        <f t="shared" si="24"/>
        <v>0.25479902510555541</v>
      </c>
      <c r="Q113" s="31">
        <f t="shared" si="20"/>
        <v>5.7699931068347032E-2</v>
      </c>
      <c r="R113" s="30">
        <f t="shared" ref="R113:R176" si="29">CORREL(P73:P113,Q73:Q113)</f>
        <v>0.54166479828747782</v>
      </c>
    </row>
    <row r="114" spans="1:18" x14ac:dyDescent="0.45">
      <c r="A114" s="27">
        <v>28490</v>
      </c>
      <c r="B114" s="28">
        <v>95.099997999999999</v>
      </c>
      <c r="C114" s="32">
        <v>6774.5919999999996</v>
      </c>
      <c r="D114" s="31">
        <f t="shared" si="15"/>
        <v>-0.11501955253135632</v>
      </c>
      <c r="E114" s="31">
        <f t="shared" si="16"/>
        <v>5.0132712216701014E-2</v>
      </c>
      <c r="F114" s="30">
        <f t="shared" si="25"/>
        <v>0.42425191246388622</v>
      </c>
      <c r="G114" s="31">
        <f t="shared" si="21"/>
        <v>-8.2763199976495616E-2</v>
      </c>
      <c r="H114" s="31">
        <f t="shared" si="17"/>
        <v>5.0132712216701014E-2</v>
      </c>
      <c r="I114" s="30">
        <f t="shared" si="26"/>
        <v>0.6304448131544822</v>
      </c>
      <c r="J114" s="31">
        <f t="shared" si="22"/>
        <v>-3.6440314887229763E-2</v>
      </c>
      <c r="K114" s="31">
        <f t="shared" si="18"/>
        <v>5.0132712216701014E-2</v>
      </c>
      <c r="L114" s="30">
        <f t="shared" si="27"/>
        <v>0.76202964860660738</v>
      </c>
      <c r="M114" s="31">
        <f t="shared" si="23"/>
        <v>-4.232751899370002E-2</v>
      </c>
      <c r="N114" s="31">
        <f t="shared" si="19"/>
        <v>5.0132712216701014E-2</v>
      </c>
      <c r="O114" s="30">
        <f t="shared" si="28"/>
        <v>0.71277130128882615</v>
      </c>
      <c r="P114" s="31">
        <f t="shared" si="24"/>
        <v>0.19148460602096429</v>
      </c>
      <c r="Q114" s="31">
        <f t="shared" si="20"/>
        <v>5.0132712216701014E-2</v>
      </c>
      <c r="R114" s="30">
        <f t="shared" si="29"/>
        <v>0.55260767215469198</v>
      </c>
    </row>
    <row r="115" spans="1:18" x14ac:dyDescent="0.45">
      <c r="A115" s="27">
        <v>28580</v>
      </c>
      <c r="B115" s="28">
        <v>89.209998999999996</v>
      </c>
      <c r="C115" s="32">
        <v>6796.26</v>
      </c>
      <c r="D115" s="31">
        <f t="shared" si="15"/>
        <v>-9.3578532688041838E-2</v>
      </c>
      <c r="E115" s="31">
        <f t="shared" si="16"/>
        <v>4.1141118093148465E-2</v>
      </c>
      <c r="F115" s="30">
        <f t="shared" si="25"/>
        <v>0.42658135739539266</v>
      </c>
      <c r="G115" s="31">
        <f t="shared" si="21"/>
        <v>-0.11501955253135632</v>
      </c>
      <c r="H115" s="31">
        <f t="shared" si="17"/>
        <v>4.1141118093148465E-2</v>
      </c>
      <c r="I115" s="30">
        <f t="shared" si="26"/>
        <v>0.63817608245733748</v>
      </c>
      <c r="J115" s="31">
        <f t="shared" si="22"/>
        <v>-8.2763199976495616E-2</v>
      </c>
      <c r="K115" s="31">
        <f t="shared" si="18"/>
        <v>4.1141118093148465E-2</v>
      </c>
      <c r="L115" s="30">
        <f t="shared" si="27"/>
        <v>0.75198889438590022</v>
      </c>
      <c r="M115" s="31">
        <f t="shared" si="23"/>
        <v>-3.6440314887229763E-2</v>
      </c>
      <c r="N115" s="31">
        <f t="shared" si="19"/>
        <v>4.1141118093148465E-2</v>
      </c>
      <c r="O115" s="30">
        <f t="shared" si="28"/>
        <v>0.70589895902827193</v>
      </c>
      <c r="P115" s="31">
        <f t="shared" si="24"/>
        <v>-4.232751899370002E-2</v>
      </c>
      <c r="Q115" s="31">
        <f t="shared" si="20"/>
        <v>4.1141118093148465E-2</v>
      </c>
      <c r="R115" s="30">
        <f t="shared" si="29"/>
        <v>0.54805426898412035</v>
      </c>
    </row>
    <row r="116" spans="1:18" x14ac:dyDescent="0.45">
      <c r="A116" s="27">
        <v>28671</v>
      </c>
      <c r="B116" s="28">
        <v>95.529999000000004</v>
      </c>
      <c r="C116" s="32">
        <v>7058.92</v>
      </c>
      <c r="D116" s="31">
        <f t="shared" si="15"/>
        <v>-4.9263573369917157E-2</v>
      </c>
      <c r="E116" s="31">
        <f t="shared" si="16"/>
        <v>6.0779332255961549E-2</v>
      </c>
      <c r="F116" s="30">
        <f t="shared" si="25"/>
        <v>0.4098008080065062</v>
      </c>
      <c r="G116" s="31">
        <f t="shared" si="21"/>
        <v>-9.3578532688041838E-2</v>
      </c>
      <c r="H116" s="31">
        <f t="shared" si="17"/>
        <v>6.0779332255961549E-2</v>
      </c>
      <c r="I116" s="30">
        <f t="shared" si="26"/>
        <v>0.60973563639609241</v>
      </c>
      <c r="J116" s="31">
        <f t="shared" si="22"/>
        <v>-0.11501955253135632</v>
      </c>
      <c r="K116" s="31">
        <f t="shared" si="18"/>
        <v>6.0779332255961549E-2</v>
      </c>
      <c r="L116" s="30">
        <f t="shared" si="27"/>
        <v>0.72102414067417409</v>
      </c>
      <c r="M116" s="31">
        <f t="shared" si="23"/>
        <v>-8.2763199976495616E-2</v>
      </c>
      <c r="N116" s="31">
        <f t="shared" si="19"/>
        <v>6.0779332255961549E-2</v>
      </c>
      <c r="O116" s="30">
        <f t="shared" si="28"/>
        <v>0.67239527650513564</v>
      </c>
      <c r="P116" s="31">
        <f t="shared" si="24"/>
        <v>-3.6440314887229763E-2</v>
      </c>
      <c r="Q116" s="31">
        <f t="shared" si="20"/>
        <v>6.0779332255961549E-2</v>
      </c>
      <c r="R116" s="30">
        <f t="shared" si="29"/>
        <v>0.52836050968621329</v>
      </c>
    </row>
    <row r="117" spans="1:18" x14ac:dyDescent="0.45">
      <c r="A117" s="27">
        <v>28763</v>
      </c>
      <c r="B117" s="28">
        <v>102.540001</v>
      </c>
      <c r="C117" s="32">
        <v>7129.915</v>
      </c>
      <c r="D117" s="31">
        <f t="shared" si="15"/>
        <v>6.226045853372475E-2</v>
      </c>
      <c r="E117" s="31">
        <f t="shared" si="16"/>
        <v>5.2470330832419476E-2</v>
      </c>
      <c r="F117" s="30">
        <f t="shared" si="25"/>
        <v>0.40611857417393088</v>
      </c>
      <c r="G117" s="31">
        <f t="shared" si="21"/>
        <v>-4.9263573369917157E-2</v>
      </c>
      <c r="H117" s="31">
        <f t="shared" si="17"/>
        <v>5.2470330832419476E-2</v>
      </c>
      <c r="I117" s="30">
        <f t="shared" si="26"/>
        <v>0.60462331997568786</v>
      </c>
      <c r="J117" s="31">
        <f t="shared" si="22"/>
        <v>-9.3578532688041838E-2</v>
      </c>
      <c r="K117" s="31">
        <f t="shared" si="18"/>
        <v>5.2470330832419476E-2</v>
      </c>
      <c r="L117" s="30">
        <f t="shared" si="27"/>
        <v>0.69263014688335844</v>
      </c>
      <c r="M117" s="31">
        <f t="shared" si="23"/>
        <v>-0.11501955253135632</v>
      </c>
      <c r="N117" s="31">
        <f t="shared" si="19"/>
        <v>5.2470330832419476E-2</v>
      </c>
      <c r="O117" s="30">
        <f t="shared" si="28"/>
        <v>0.63771200180598153</v>
      </c>
      <c r="P117" s="31">
        <f t="shared" si="24"/>
        <v>-8.2763199976495616E-2</v>
      </c>
      <c r="Q117" s="31">
        <f t="shared" si="20"/>
        <v>5.2470330832419476E-2</v>
      </c>
      <c r="R117" s="30">
        <f t="shared" si="29"/>
        <v>0.50929759018231346</v>
      </c>
    </row>
    <row r="118" spans="1:18" x14ac:dyDescent="0.45">
      <c r="A118" s="27">
        <v>28855</v>
      </c>
      <c r="B118" s="28">
        <v>96.110000999999997</v>
      </c>
      <c r="C118" s="32">
        <v>7225.75</v>
      </c>
      <c r="D118" s="31">
        <f t="shared" si="15"/>
        <v>1.0620431348484338E-2</v>
      </c>
      <c r="E118" s="31">
        <f t="shared" si="16"/>
        <v>6.6595597196111633E-2</v>
      </c>
      <c r="F118" s="30">
        <f t="shared" si="25"/>
        <v>0.39504312175631895</v>
      </c>
      <c r="G118" s="31">
        <f t="shared" si="21"/>
        <v>6.226045853372475E-2</v>
      </c>
      <c r="H118" s="31">
        <f t="shared" si="17"/>
        <v>6.6595597196111633E-2</v>
      </c>
      <c r="I118" s="30">
        <f t="shared" si="26"/>
        <v>0.59724324336017609</v>
      </c>
      <c r="J118" s="31">
        <f t="shared" si="22"/>
        <v>-4.9263573369917157E-2</v>
      </c>
      <c r="K118" s="31">
        <f t="shared" si="18"/>
        <v>6.6595597196111633E-2</v>
      </c>
      <c r="L118" s="30">
        <f t="shared" si="27"/>
        <v>0.67185151668296239</v>
      </c>
      <c r="M118" s="31">
        <f t="shared" si="23"/>
        <v>-9.3578532688041838E-2</v>
      </c>
      <c r="N118" s="31">
        <f t="shared" si="19"/>
        <v>6.6595597196111633E-2</v>
      </c>
      <c r="O118" s="30">
        <f t="shared" si="28"/>
        <v>0.59217040709962343</v>
      </c>
      <c r="P118" s="31">
        <f t="shared" si="24"/>
        <v>-0.11501955253135632</v>
      </c>
      <c r="Q118" s="31">
        <f t="shared" si="20"/>
        <v>6.6595597196111633E-2</v>
      </c>
      <c r="R118" s="30">
        <f t="shared" si="29"/>
        <v>0.45598893325113582</v>
      </c>
    </row>
    <row r="119" spans="1:18" x14ac:dyDescent="0.45">
      <c r="A119" s="27">
        <v>28945</v>
      </c>
      <c r="B119" s="28">
        <v>101.589996</v>
      </c>
      <c r="C119" s="32">
        <v>7238.7269999999999</v>
      </c>
      <c r="D119" s="31">
        <f t="shared" si="15"/>
        <v>0.13877364800777547</v>
      </c>
      <c r="E119" s="31">
        <f t="shared" si="16"/>
        <v>6.5104483936753388E-2</v>
      </c>
      <c r="F119" s="30">
        <f t="shared" si="25"/>
        <v>0.40416503143795068</v>
      </c>
      <c r="G119" s="31">
        <f t="shared" si="21"/>
        <v>1.0620431348484338E-2</v>
      </c>
      <c r="H119" s="31">
        <f t="shared" si="17"/>
        <v>6.5104483936753388E-2</v>
      </c>
      <c r="I119" s="30">
        <f t="shared" si="26"/>
        <v>0.5849253832323611</v>
      </c>
      <c r="J119" s="31">
        <f t="shared" si="22"/>
        <v>6.226045853372475E-2</v>
      </c>
      <c r="K119" s="31">
        <f t="shared" si="18"/>
        <v>6.5104483936753388E-2</v>
      </c>
      <c r="L119" s="30">
        <f t="shared" si="27"/>
        <v>0.66501561267292153</v>
      </c>
      <c r="M119" s="31">
        <f t="shared" si="23"/>
        <v>-4.9263573369917157E-2</v>
      </c>
      <c r="N119" s="31">
        <f t="shared" si="19"/>
        <v>6.5104483936753388E-2</v>
      </c>
      <c r="O119" s="30">
        <f t="shared" si="28"/>
        <v>0.57318937909326362</v>
      </c>
      <c r="P119" s="31">
        <f t="shared" si="24"/>
        <v>-9.3578532688041838E-2</v>
      </c>
      <c r="Q119" s="31">
        <f t="shared" si="20"/>
        <v>6.5104483936753388E-2</v>
      </c>
      <c r="R119" s="30">
        <f t="shared" si="29"/>
        <v>0.41702369817874146</v>
      </c>
    </row>
    <row r="120" spans="1:18" x14ac:dyDescent="0.45">
      <c r="A120" s="27">
        <v>29036</v>
      </c>
      <c r="B120" s="28">
        <v>102.910004</v>
      </c>
      <c r="C120" s="32">
        <v>7246.4539999999997</v>
      </c>
      <c r="D120" s="31">
        <f t="shared" si="15"/>
        <v>7.7253272032379972E-2</v>
      </c>
      <c r="E120" s="31">
        <f t="shared" si="16"/>
        <v>2.6566953584967523E-2</v>
      </c>
      <c r="F120" s="30">
        <f t="shared" si="25"/>
        <v>0.3968611537028377</v>
      </c>
      <c r="G120" s="31">
        <f t="shared" si="21"/>
        <v>0.13877364800777547</v>
      </c>
      <c r="H120" s="31">
        <f t="shared" si="17"/>
        <v>2.6566953584967523E-2</v>
      </c>
      <c r="I120" s="30">
        <f t="shared" si="26"/>
        <v>0.57451407243899444</v>
      </c>
      <c r="J120" s="31">
        <f t="shared" si="22"/>
        <v>1.0620431348484338E-2</v>
      </c>
      <c r="K120" s="31">
        <f t="shared" si="18"/>
        <v>2.6566953584967523E-2</v>
      </c>
      <c r="L120" s="30">
        <f t="shared" si="27"/>
        <v>0.66380513669426966</v>
      </c>
      <c r="M120" s="31">
        <f t="shared" si="23"/>
        <v>6.226045853372475E-2</v>
      </c>
      <c r="N120" s="31">
        <f t="shared" si="19"/>
        <v>2.6566953584967523E-2</v>
      </c>
      <c r="O120" s="30">
        <f t="shared" si="28"/>
        <v>0.56823404285003454</v>
      </c>
      <c r="P120" s="31">
        <f t="shared" si="24"/>
        <v>-4.9263573369917157E-2</v>
      </c>
      <c r="Q120" s="31">
        <f t="shared" si="20"/>
        <v>2.6566953584967523E-2</v>
      </c>
      <c r="R120" s="30">
        <f t="shared" si="29"/>
        <v>0.42032225367146403</v>
      </c>
    </row>
    <row r="121" spans="1:18" x14ac:dyDescent="0.45">
      <c r="A121" s="27">
        <v>29128</v>
      </c>
      <c r="B121" s="28">
        <v>109.32</v>
      </c>
      <c r="C121" s="32">
        <v>7300.2809999999999</v>
      </c>
      <c r="D121" s="31">
        <f t="shared" si="15"/>
        <v>6.6120527929388162E-2</v>
      </c>
      <c r="E121" s="31">
        <f t="shared" si="16"/>
        <v>2.3894534507073351E-2</v>
      </c>
      <c r="F121" s="30">
        <f t="shared" si="25"/>
        <v>0.39323797837936575</v>
      </c>
      <c r="G121" s="31">
        <f t="shared" si="21"/>
        <v>7.7253272032379972E-2</v>
      </c>
      <c r="H121" s="31">
        <f t="shared" si="17"/>
        <v>2.3894534507073351E-2</v>
      </c>
      <c r="I121" s="30">
        <f t="shared" si="26"/>
        <v>0.57404899290065337</v>
      </c>
      <c r="J121" s="31">
        <f t="shared" si="22"/>
        <v>0.13877364800777547</v>
      </c>
      <c r="K121" s="31">
        <f t="shared" si="18"/>
        <v>2.3894534507073351E-2</v>
      </c>
      <c r="L121" s="30">
        <f t="shared" si="27"/>
        <v>0.6542898999009471</v>
      </c>
      <c r="M121" s="31">
        <f t="shared" si="23"/>
        <v>1.0620431348484338E-2</v>
      </c>
      <c r="N121" s="31">
        <f t="shared" si="19"/>
        <v>2.3894534507073351E-2</v>
      </c>
      <c r="O121" s="30">
        <f t="shared" si="28"/>
        <v>0.56875194810870677</v>
      </c>
      <c r="P121" s="31">
        <f t="shared" si="24"/>
        <v>6.226045853372475E-2</v>
      </c>
      <c r="Q121" s="31">
        <f t="shared" si="20"/>
        <v>2.3894534507073351E-2</v>
      </c>
      <c r="R121" s="30">
        <f t="shared" si="29"/>
        <v>0.41928618061509559</v>
      </c>
    </row>
    <row r="122" spans="1:18" x14ac:dyDescent="0.45">
      <c r="A122" s="27">
        <v>29220</v>
      </c>
      <c r="B122" s="28">
        <v>107.94000200000001</v>
      </c>
      <c r="C122" s="32">
        <v>7318.5349999999999</v>
      </c>
      <c r="D122" s="31">
        <f t="shared" si="15"/>
        <v>0.12308813731049706</v>
      </c>
      <c r="E122" s="31">
        <f t="shared" si="16"/>
        <v>1.284088156938723E-2</v>
      </c>
      <c r="F122" s="30">
        <f t="shared" si="25"/>
        <v>0.37795840197039277</v>
      </c>
      <c r="G122" s="31">
        <f t="shared" si="21"/>
        <v>6.6120527929388162E-2</v>
      </c>
      <c r="H122" s="31">
        <f t="shared" si="17"/>
        <v>1.284088156938723E-2</v>
      </c>
      <c r="I122" s="30">
        <f t="shared" si="26"/>
        <v>0.56391280354397666</v>
      </c>
      <c r="J122" s="31">
        <f t="shared" si="22"/>
        <v>7.7253272032379972E-2</v>
      </c>
      <c r="K122" s="31">
        <f t="shared" si="18"/>
        <v>1.284088156938723E-2</v>
      </c>
      <c r="L122" s="30">
        <f t="shared" si="27"/>
        <v>0.64742861927210349</v>
      </c>
      <c r="M122" s="31">
        <f t="shared" si="23"/>
        <v>0.13877364800777547</v>
      </c>
      <c r="N122" s="31">
        <f t="shared" si="19"/>
        <v>1.284088156938723E-2</v>
      </c>
      <c r="O122" s="30">
        <f t="shared" si="28"/>
        <v>0.54988712625205149</v>
      </c>
      <c r="P122" s="31">
        <f t="shared" si="24"/>
        <v>1.0620431348484338E-2</v>
      </c>
      <c r="Q122" s="31">
        <f t="shared" si="20"/>
        <v>1.284088156938723E-2</v>
      </c>
      <c r="R122" s="30">
        <f t="shared" si="29"/>
        <v>0.41807784466551706</v>
      </c>
    </row>
    <row r="123" spans="1:18" x14ac:dyDescent="0.45">
      <c r="A123" s="27">
        <v>29311</v>
      </c>
      <c r="B123" s="28">
        <v>102.089996</v>
      </c>
      <c r="C123" s="32">
        <v>7341.5569999999998</v>
      </c>
      <c r="D123" s="31">
        <f t="shared" si="15"/>
        <v>4.921744459956523E-3</v>
      </c>
      <c r="E123" s="31">
        <f t="shared" si="16"/>
        <v>1.420553641544986E-2</v>
      </c>
      <c r="F123" s="30">
        <f t="shared" si="25"/>
        <v>0.37278337460520078</v>
      </c>
      <c r="G123" s="31">
        <f t="shared" si="21"/>
        <v>0.12308813731049706</v>
      </c>
      <c r="H123" s="31">
        <f t="shared" si="17"/>
        <v>1.420553641544986E-2</v>
      </c>
      <c r="I123" s="30">
        <f t="shared" si="26"/>
        <v>0.54514896682949765</v>
      </c>
      <c r="J123" s="31">
        <f t="shared" si="22"/>
        <v>6.6120527929388162E-2</v>
      </c>
      <c r="K123" s="31">
        <f t="shared" si="18"/>
        <v>1.420553641544986E-2</v>
      </c>
      <c r="L123" s="30">
        <f t="shared" si="27"/>
        <v>0.63779036642175313</v>
      </c>
      <c r="M123" s="31">
        <f t="shared" si="23"/>
        <v>7.7253272032379972E-2</v>
      </c>
      <c r="N123" s="31">
        <f t="shared" si="19"/>
        <v>1.420553641544986E-2</v>
      </c>
      <c r="O123" s="30">
        <f t="shared" si="28"/>
        <v>0.55105296788728642</v>
      </c>
      <c r="P123" s="31">
        <f t="shared" si="24"/>
        <v>0.13877364800777547</v>
      </c>
      <c r="Q123" s="31">
        <f t="shared" si="20"/>
        <v>1.420553641544986E-2</v>
      </c>
      <c r="R123" s="30">
        <f t="shared" si="29"/>
        <v>0.40646444162449807</v>
      </c>
    </row>
    <row r="124" spans="1:18" x14ac:dyDescent="0.45">
      <c r="A124" s="27">
        <v>29402</v>
      </c>
      <c r="B124" s="28">
        <v>114.239998</v>
      </c>
      <c r="C124" s="32">
        <v>7190.2889999999998</v>
      </c>
      <c r="D124" s="31">
        <f t="shared" si="15"/>
        <v>0.11009613798091</v>
      </c>
      <c r="E124" s="31">
        <f t="shared" si="16"/>
        <v>-7.7506874396774394E-3</v>
      </c>
      <c r="F124" s="30">
        <f t="shared" si="25"/>
        <v>0.32968487105359251</v>
      </c>
      <c r="G124" s="31">
        <f t="shared" si="21"/>
        <v>4.921744459956523E-3</v>
      </c>
      <c r="H124" s="31">
        <f t="shared" si="17"/>
        <v>-7.7506874396774394E-3</v>
      </c>
      <c r="I124" s="30">
        <f t="shared" si="26"/>
        <v>0.52514479335221143</v>
      </c>
      <c r="J124" s="31">
        <f t="shared" si="22"/>
        <v>0.12308813731049706</v>
      </c>
      <c r="K124" s="31">
        <f t="shared" si="18"/>
        <v>-7.7506874396774394E-3</v>
      </c>
      <c r="L124" s="30">
        <f t="shared" si="27"/>
        <v>0.59048655442262354</v>
      </c>
      <c r="M124" s="31">
        <f t="shared" si="23"/>
        <v>6.6120527929388162E-2</v>
      </c>
      <c r="N124" s="31">
        <f t="shared" si="19"/>
        <v>-7.7506874396774394E-3</v>
      </c>
      <c r="O124" s="30">
        <f t="shared" si="28"/>
        <v>0.52755409495883854</v>
      </c>
      <c r="P124" s="31">
        <f t="shared" si="24"/>
        <v>7.7253272032379972E-2</v>
      </c>
      <c r="Q124" s="31">
        <f t="shared" si="20"/>
        <v>-7.7506874396774394E-3</v>
      </c>
      <c r="R124" s="30">
        <f t="shared" si="29"/>
        <v>0.40649174610820582</v>
      </c>
    </row>
    <row r="125" spans="1:18" x14ac:dyDescent="0.45">
      <c r="A125" s="27">
        <v>29494</v>
      </c>
      <c r="B125" s="28">
        <v>125.459999</v>
      </c>
      <c r="C125" s="32">
        <v>7181.7430000000004</v>
      </c>
      <c r="D125" s="31">
        <f t="shared" si="15"/>
        <v>0.14763994694474936</v>
      </c>
      <c r="E125" s="31">
        <f t="shared" si="16"/>
        <v>-1.623745716089553E-2</v>
      </c>
      <c r="F125" s="30">
        <f t="shared" si="25"/>
        <v>0.25517763043759994</v>
      </c>
      <c r="G125" s="31">
        <f t="shared" si="21"/>
        <v>0.11009613798091</v>
      </c>
      <c r="H125" s="31">
        <f t="shared" si="17"/>
        <v>-1.623745716089553E-2</v>
      </c>
      <c r="I125" s="30">
        <f t="shared" si="26"/>
        <v>0.47215271810533599</v>
      </c>
      <c r="J125" s="31">
        <f t="shared" si="22"/>
        <v>4.921744459956523E-3</v>
      </c>
      <c r="K125" s="31">
        <f t="shared" si="18"/>
        <v>-1.623745716089553E-2</v>
      </c>
      <c r="L125" s="30">
        <f t="shared" si="27"/>
        <v>0.56466140198617387</v>
      </c>
      <c r="M125" s="31">
        <f t="shared" si="23"/>
        <v>0.12308813731049706</v>
      </c>
      <c r="N125" s="31">
        <f t="shared" si="19"/>
        <v>-1.623745716089553E-2</v>
      </c>
      <c r="O125" s="30">
        <f t="shared" si="28"/>
        <v>0.47204357867312707</v>
      </c>
      <c r="P125" s="31">
        <f t="shared" si="24"/>
        <v>6.6120527929388162E-2</v>
      </c>
      <c r="Q125" s="31">
        <f t="shared" si="20"/>
        <v>-1.623745716089553E-2</v>
      </c>
      <c r="R125" s="30">
        <f t="shared" si="29"/>
        <v>0.37885572715983101</v>
      </c>
    </row>
    <row r="126" spans="1:18" x14ac:dyDescent="0.45">
      <c r="A126" s="27">
        <v>29586</v>
      </c>
      <c r="B126" s="28">
        <v>135.759995</v>
      </c>
      <c r="C126" s="32">
        <v>7315.6769999999997</v>
      </c>
      <c r="D126" s="31">
        <f t="shared" si="15"/>
        <v>0.25773570951017755</v>
      </c>
      <c r="E126" s="31">
        <f t="shared" si="16"/>
        <v>-3.9051531488198954E-4</v>
      </c>
      <c r="F126" s="30">
        <f t="shared" si="25"/>
        <v>0.19361365666787067</v>
      </c>
      <c r="G126" s="31">
        <f t="shared" si="21"/>
        <v>0.14763994694474936</v>
      </c>
      <c r="H126" s="31">
        <f t="shared" si="17"/>
        <v>-3.9051531488198954E-4</v>
      </c>
      <c r="I126" s="30">
        <f t="shared" si="26"/>
        <v>0.42296770130569389</v>
      </c>
      <c r="J126" s="31">
        <f t="shared" si="22"/>
        <v>0.11009613798091</v>
      </c>
      <c r="K126" s="31">
        <f t="shared" si="18"/>
        <v>-3.9051531488198954E-4</v>
      </c>
      <c r="L126" s="30">
        <f t="shared" si="27"/>
        <v>0.53089418727967996</v>
      </c>
      <c r="M126" s="31">
        <f t="shared" si="23"/>
        <v>4.921744459956523E-3</v>
      </c>
      <c r="N126" s="31">
        <f t="shared" si="19"/>
        <v>-3.9051531488198954E-4</v>
      </c>
      <c r="O126" s="30">
        <f t="shared" si="28"/>
        <v>0.45723795118695809</v>
      </c>
      <c r="P126" s="31">
        <f t="shared" si="24"/>
        <v>0.12308813731049706</v>
      </c>
      <c r="Q126" s="31">
        <f t="shared" si="20"/>
        <v>-3.9051531488198954E-4</v>
      </c>
      <c r="R126" s="30">
        <f t="shared" si="29"/>
        <v>0.34422987029042373</v>
      </c>
    </row>
    <row r="127" spans="1:18" x14ac:dyDescent="0.45">
      <c r="A127" s="27">
        <v>29676</v>
      </c>
      <c r="B127" s="28">
        <v>136</v>
      </c>
      <c r="C127" s="32">
        <v>7459.0219999999999</v>
      </c>
      <c r="D127" s="31">
        <f t="shared" si="15"/>
        <v>0.33215795208768539</v>
      </c>
      <c r="E127" s="31">
        <f t="shared" si="16"/>
        <v>1.6000011986558205E-2</v>
      </c>
      <c r="F127" s="30">
        <f t="shared" si="25"/>
        <v>0.15776793707953976</v>
      </c>
      <c r="G127" s="31">
        <f t="shared" si="21"/>
        <v>0.25773570951017755</v>
      </c>
      <c r="H127" s="31">
        <f t="shared" si="17"/>
        <v>1.6000011986558205E-2</v>
      </c>
      <c r="I127" s="30">
        <f t="shared" si="26"/>
        <v>0.37993928087725143</v>
      </c>
      <c r="J127" s="31">
        <f t="shared" si="22"/>
        <v>0.14763994694474936</v>
      </c>
      <c r="K127" s="31">
        <f t="shared" si="18"/>
        <v>1.6000011986558205E-2</v>
      </c>
      <c r="L127" s="30">
        <f t="shared" si="27"/>
        <v>0.49300715535181994</v>
      </c>
      <c r="M127" s="31">
        <f t="shared" si="23"/>
        <v>0.11009613798091</v>
      </c>
      <c r="N127" s="31">
        <f t="shared" si="19"/>
        <v>1.6000011986558205E-2</v>
      </c>
      <c r="O127" s="30">
        <f t="shared" si="28"/>
        <v>0.43380806471624311</v>
      </c>
      <c r="P127" s="31">
        <f t="shared" si="24"/>
        <v>4.921744459956523E-3</v>
      </c>
      <c r="Q127" s="31">
        <f t="shared" si="20"/>
        <v>1.6000011986558205E-2</v>
      </c>
      <c r="R127" s="30">
        <f t="shared" si="29"/>
        <v>0.32910934100108413</v>
      </c>
    </row>
    <row r="128" spans="1:18" x14ac:dyDescent="0.45">
      <c r="A128" s="27">
        <v>29767</v>
      </c>
      <c r="B128" s="28">
        <v>131.21000699999999</v>
      </c>
      <c r="C128" s="32">
        <v>7403.7449999999999</v>
      </c>
      <c r="D128" s="31">
        <f t="shared" si="15"/>
        <v>0.14854700014963229</v>
      </c>
      <c r="E128" s="31">
        <f t="shared" si="16"/>
        <v>2.9686706612209957E-2</v>
      </c>
      <c r="F128" s="30">
        <f t="shared" si="25"/>
        <v>0.15810979732436056</v>
      </c>
      <c r="G128" s="31">
        <f t="shared" si="21"/>
        <v>0.33215795208768539</v>
      </c>
      <c r="H128" s="31">
        <f t="shared" si="17"/>
        <v>2.9686706612209957E-2</v>
      </c>
      <c r="I128" s="30">
        <f t="shared" si="26"/>
        <v>0.36307637936100184</v>
      </c>
      <c r="J128" s="31">
        <f t="shared" si="22"/>
        <v>0.25773570951017755</v>
      </c>
      <c r="K128" s="31">
        <f t="shared" si="18"/>
        <v>2.9686706612209957E-2</v>
      </c>
      <c r="L128" s="30">
        <f t="shared" si="27"/>
        <v>0.48111487916386131</v>
      </c>
      <c r="M128" s="31">
        <f t="shared" si="23"/>
        <v>0.14763994694474936</v>
      </c>
      <c r="N128" s="31">
        <f t="shared" si="19"/>
        <v>2.9686706612209957E-2</v>
      </c>
      <c r="O128" s="30">
        <f t="shared" si="28"/>
        <v>0.43969324246462343</v>
      </c>
      <c r="P128" s="31">
        <f t="shared" si="24"/>
        <v>0.11009613798091</v>
      </c>
      <c r="Q128" s="31">
        <f t="shared" si="20"/>
        <v>2.9686706612209957E-2</v>
      </c>
      <c r="R128" s="30">
        <f t="shared" si="29"/>
        <v>0.32671597096027549</v>
      </c>
    </row>
    <row r="129" spans="1:18" x14ac:dyDescent="0.45">
      <c r="A129" s="27">
        <v>29859</v>
      </c>
      <c r="B129" s="28">
        <v>116.18</v>
      </c>
      <c r="C129" s="32">
        <v>7492.4049999999997</v>
      </c>
      <c r="D129" s="31">
        <f t="shared" si="15"/>
        <v>-7.3967791120419069E-2</v>
      </c>
      <c r="E129" s="31">
        <f t="shared" si="16"/>
        <v>4.325718700878034E-2</v>
      </c>
      <c r="F129" s="30">
        <f t="shared" si="25"/>
        <v>0.15748613295527014</v>
      </c>
      <c r="G129" s="31">
        <f t="shared" si="21"/>
        <v>0.14854700014963229</v>
      </c>
      <c r="H129" s="31">
        <f t="shared" si="17"/>
        <v>4.325718700878034E-2</v>
      </c>
      <c r="I129" s="30">
        <f t="shared" si="26"/>
        <v>0.36745996543148668</v>
      </c>
      <c r="J129" s="31">
        <f t="shared" si="22"/>
        <v>0.33215795208768539</v>
      </c>
      <c r="K129" s="31">
        <f t="shared" si="18"/>
        <v>4.325718700878034E-2</v>
      </c>
      <c r="L129" s="30">
        <f t="shared" si="27"/>
        <v>0.48078762461236679</v>
      </c>
      <c r="M129" s="31">
        <f t="shared" si="23"/>
        <v>0.25773570951017755</v>
      </c>
      <c r="N129" s="31">
        <f t="shared" si="19"/>
        <v>4.325718700878034E-2</v>
      </c>
      <c r="O129" s="30">
        <f t="shared" si="28"/>
        <v>0.44621833295260627</v>
      </c>
      <c r="P129" s="31">
        <f t="shared" si="24"/>
        <v>0.14763994694474936</v>
      </c>
      <c r="Q129" s="31">
        <f t="shared" si="20"/>
        <v>4.325718700878034E-2</v>
      </c>
      <c r="R129" s="30">
        <f t="shared" si="29"/>
        <v>0.34298850566031175</v>
      </c>
    </row>
    <row r="130" spans="1:18" x14ac:dyDescent="0.45">
      <c r="A130" s="27">
        <v>29951</v>
      </c>
      <c r="B130" s="28">
        <v>122.550003</v>
      </c>
      <c r="C130" s="32">
        <v>7410.768</v>
      </c>
      <c r="D130" s="31">
        <f t="shared" si="15"/>
        <v>-9.7304010654979733E-2</v>
      </c>
      <c r="E130" s="31">
        <f t="shared" si="16"/>
        <v>1.2998250196119887E-2</v>
      </c>
      <c r="F130" s="30">
        <f t="shared" si="25"/>
        <v>0.17183427902389159</v>
      </c>
      <c r="G130" s="31">
        <f t="shared" si="21"/>
        <v>-7.3967791120419069E-2</v>
      </c>
      <c r="H130" s="31">
        <f t="shared" si="17"/>
        <v>1.2998250196119887E-2</v>
      </c>
      <c r="I130" s="30">
        <f t="shared" si="26"/>
        <v>0.39582755996230662</v>
      </c>
      <c r="J130" s="31">
        <f t="shared" si="22"/>
        <v>0.14854700014963229</v>
      </c>
      <c r="K130" s="31">
        <f t="shared" si="18"/>
        <v>1.2998250196119887E-2</v>
      </c>
      <c r="L130" s="30">
        <f t="shared" si="27"/>
        <v>0.46854494668763891</v>
      </c>
      <c r="M130" s="31">
        <f t="shared" si="23"/>
        <v>0.33215795208768539</v>
      </c>
      <c r="N130" s="31">
        <f t="shared" si="19"/>
        <v>1.2998250196119887E-2</v>
      </c>
      <c r="O130" s="30">
        <f t="shared" si="28"/>
        <v>0.40046860864055839</v>
      </c>
      <c r="P130" s="31">
        <f t="shared" si="24"/>
        <v>0.25773570951017755</v>
      </c>
      <c r="Q130" s="31">
        <f t="shared" si="20"/>
        <v>1.2998250196119887E-2</v>
      </c>
      <c r="R130" s="30">
        <f t="shared" si="29"/>
        <v>0.3134911692371935</v>
      </c>
    </row>
    <row r="131" spans="1:18" x14ac:dyDescent="0.45">
      <c r="A131" s="27">
        <v>30041</v>
      </c>
      <c r="B131" s="28">
        <v>111.959999</v>
      </c>
      <c r="C131" s="32">
        <v>7295.6310000000003</v>
      </c>
      <c r="D131" s="31">
        <f t="shared" si="15"/>
        <v>-0.17676471323529419</v>
      </c>
      <c r="E131" s="31">
        <f t="shared" si="16"/>
        <v>-2.190515056799669E-2</v>
      </c>
      <c r="F131" s="30">
        <f t="shared" si="25"/>
        <v>0.21503472314056446</v>
      </c>
      <c r="G131" s="31">
        <f t="shared" si="21"/>
        <v>-9.7304010654979733E-2</v>
      </c>
      <c r="H131" s="31">
        <f t="shared" si="17"/>
        <v>-2.190515056799669E-2</v>
      </c>
      <c r="I131" s="30">
        <f t="shared" si="26"/>
        <v>0.40973361591930124</v>
      </c>
      <c r="J131" s="31">
        <f t="shared" si="22"/>
        <v>-7.3967791120419069E-2</v>
      </c>
      <c r="K131" s="31">
        <f t="shared" si="18"/>
        <v>-2.190515056799669E-2</v>
      </c>
      <c r="L131" s="30">
        <f t="shared" si="27"/>
        <v>0.48095983806216086</v>
      </c>
      <c r="M131" s="31">
        <f t="shared" si="23"/>
        <v>0.14854700014963229</v>
      </c>
      <c r="N131" s="31">
        <f t="shared" si="19"/>
        <v>-2.190515056799669E-2</v>
      </c>
      <c r="O131" s="30">
        <f t="shared" si="28"/>
        <v>0.35509826529578903</v>
      </c>
      <c r="P131" s="31">
        <f t="shared" si="24"/>
        <v>0.33215795208768539</v>
      </c>
      <c r="Q131" s="31">
        <f t="shared" si="20"/>
        <v>-2.190515056799669E-2</v>
      </c>
      <c r="R131" s="30">
        <f t="shared" si="29"/>
        <v>0.21926587411414716</v>
      </c>
    </row>
    <row r="132" spans="1:18" x14ac:dyDescent="0.45">
      <c r="A132" s="27">
        <v>30132</v>
      </c>
      <c r="B132" s="28">
        <v>109.61</v>
      </c>
      <c r="C132" s="32">
        <v>7328.9120000000003</v>
      </c>
      <c r="D132" s="31">
        <f t="shared" si="15"/>
        <v>-0.16462164353058828</v>
      </c>
      <c r="E132" s="31">
        <f t="shared" si="16"/>
        <v>-1.0107452377141501E-2</v>
      </c>
      <c r="F132" s="30">
        <f t="shared" si="25"/>
        <v>0.24403745950587852</v>
      </c>
      <c r="G132" s="31">
        <f t="shared" si="21"/>
        <v>-0.17676471323529419</v>
      </c>
      <c r="H132" s="31">
        <f t="shared" si="17"/>
        <v>-1.0107452377141501E-2</v>
      </c>
      <c r="I132" s="30">
        <f t="shared" si="26"/>
        <v>0.43392721416612423</v>
      </c>
      <c r="J132" s="31">
        <f t="shared" si="22"/>
        <v>-9.7304010654979733E-2</v>
      </c>
      <c r="K132" s="31">
        <f t="shared" si="18"/>
        <v>-1.0107452377141501E-2</v>
      </c>
      <c r="L132" s="30">
        <f t="shared" si="27"/>
        <v>0.49452432803688579</v>
      </c>
      <c r="M132" s="31">
        <f t="shared" si="23"/>
        <v>-7.3967791120419069E-2</v>
      </c>
      <c r="N132" s="31">
        <f t="shared" si="19"/>
        <v>-1.0107452377141501E-2</v>
      </c>
      <c r="O132" s="30">
        <f t="shared" si="28"/>
        <v>0.37782478812247744</v>
      </c>
      <c r="P132" s="31">
        <f t="shared" si="24"/>
        <v>0.14854700014963229</v>
      </c>
      <c r="Q132" s="31">
        <f t="shared" si="20"/>
        <v>-1.0107452377141501E-2</v>
      </c>
      <c r="R132" s="30">
        <f t="shared" si="29"/>
        <v>0.19422650508515452</v>
      </c>
    </row>
    <row r="133" spans="1:18" x14ac:dyDescent="0.45">
      <c r="A133" s="27">
        <v>30224</v>
      </c>
      <c r="B133" s="28">
        <v>120.42</v>
      </c>
      <c r="C133" s="32">
        <v>7300.8959999999997</v>
      </c>
      <c r="D133" s="31">
        <f t="shared" si="15"/>
        <v>3.6495093819934432E-2</v>
      </c>
      <c r="E133" s="31">
        <f t="shared" si="16"/>
        <v>-2.5560417516138023E-2</v>
      </c>
      <c r="F133" s="30">
        <f t="shared" si="25"/>
        <v>0.22833133204583161</v>
      </c>
      <c r="G133" s="31">
        <f t="shared" si="21"/>
        <v>-0.16462164353058828</v>
      </c>
      <c r="H133" s="31">
        <f t="shared" si="17"/>
        <v>-2.5560417516138023E-2</v>
      </c>
      <c r="I133" s="30">
        <f t="shared" si="26"/>
        <v>0.45935262104730562</v>
      </c>
      <c r="J133" s="31">
        <f t="shared" si="22"/>
        <v>-0.17676471323529419</v>
      </c>
      <c r="K133" s="31">
        <f t="shared" si="18"/>
        <v>-2.5560417516138023E-2</v>
      </c>
      <c r="L133" s="30">
        <f t="shared" si="27"/>
        <v>0.51768172369505572</v>
      </c>
      <c r="M133" s="31">
        <f t="shared" si="23"/>
        <v>-9.7304010654979733E-2</v>
      </c>
      <c r="N133" s="31">
        <f t="shared" si="19"/>
        <v>-2.5560417516138023E-2</v>
      </c>
      <c r="O133" s="30">
        <f t="shared" si="28"/>
        <v>0.38750112238598466</v>
      </c>
      <c r="P133" s="31">
        <f t="shared" si="24"/>
        <v>-7.3967791120419069E-2</v>
      </c>
      <c r="Q133" s="31">
        <f t="shared" si="20"/>
        <v>-2.5560417516138023E-2</v>
      </c>
      <c r="R133" s="30">
        <f t="shared" si="29"/>
        <v>0.18981541607252422</v>
      </c>
    </row>
    <row r="134" spans="1:18" x14ac:dyDescent="0.45">
      <c r="A134" s="27">
        <v>30316</v>
      </c>
      <c r="B134" s="28">
        <v>140.63999999999999</v>
      </c>
      <c r="C134" s="32">
        <v>7303.817</v>
      </c>
      <c r="D134" s="31">
        <f t="shared" si="15"/>
        <v>0.14761319100090087</v>
      </c>
      <c r="E134" s="31">
        <f t="shared" si="16"/>
        <v>-1.4431837563933958E-2</v>
      </c>
      <c r="F134" s="30">
        <f t="shared" si="25"/>
        <v>0.18870600371486093</v>
      </c>
      <c r="G134" s="31">
        <f t="shared" si="21"/>
        <v>3.6495093819934432E-2</v>
      </c>
      <c r="H134" s="31">
        <f t="shared" si="17"/>
        <v>-1.4431837563933958E-2</v>
      </c>
      <c r="I134" s="30">
        <f t="shared" si="26"/>
        <v>0.44605290331050235</v>
      </c>
      <c r="J134" s="31">
        <f t="shared" si="22"/>
        <v>-0.16462164353058828</v>
      </c>
      <c r="K134" s="31">
        <f t="shared" si="18"/>
        <v>-1.4431837563933958E-2</v>
      </c>
      <c r="L134" s="30">
        <f t="shared" si="27"/>
        <v>0.53589587923419768</v>
      </c>
      <c r="M134" s="31">
        <f t="shared" si="23"/>
        <v>-0.17676471323529419</v>
      </c>
      <c r="N134" s="31">
        <f t="shared" si="19"/>
        <v>-1.4431837563933958E-2</v>
      </c>
      <c r="O134" s="30">
        <f t="shared" si="28"/>
        <v>0.40811994860437106</v>
      </c>
      <c r="P134" s="31">
        <f t="shared" si="24"/>
        <v>-9.7304010654979733E-2</v>
      </c>
      <c r="Q134" s="31">
        <f t="shared" si="20"/>
        <v>-1.4431837563933958E-2</v>
      </c>
      <c r="R134" s="30">
        <f t="shared" si="29"/>
        <v>0.19809151759209673</v>
      </c>
    </row>
    <row r="135" spans="1:18" x14ac:dyDescent="0.45">
      <c r="A135" s="27">
        <v>30406</v>
      </c>
      <c r="B135" s="28">
        <v>152.96</v>
      </c>
      <c r="C135" s="32">
        <v>7400.0659999999998</v>
      </c>
      <c r="D135" s="31">
        <f t="shared" si="15"/>
        <v>0.36620222727940543</v>
      </c>
      <c r="E135" s="31">
        <f t="shared" si="16"/>
        <v>1.4314731652409485E-2</v>
      </c>
      <c r="F135" s="30">
        <f t="shared" si="25"/>
        <v>0.14289169442240393</v>
      </c>
      <c r="G135" s="31">
        <f t="shared" si="21"/>
        <v>0.14761319100090087</v>
      </c>
      <c r="H135" s="31">
        <f t="shared" si="17"/>
        <v>1.4314731652409485E-2</v>
      </c>
      <c r="I135" s="30">
        <f t="shared" si="26"/>
        <v>0.42880876681439128</v>
      </c>
      <c r="J135" s="31">
        <f t="shared" si="22"/>
        <v>3.6495093819934432E-2</v>
      </c>
      <c r="K135" s="31">
        <f t="shared" si="18"/>
        <v>1.4314731652409485E-2</v>
      </c>
      <c r="L135" s="30">
        <f t="shared" si="27"/>
        <v>0.53880264194291061</v>
      </c>
      <c r="M135" s="31">
        <f t="shared" si="23"/>
        <v>-0.16462164353058828</v>
      </c>
      <c r="N135" s="31">
        <f t="shared" si="19"/>
        <v>1.4314731652409485E-2</v>
      </c>
      <c r="O135" s="30">
        <f t="shared" si="28"/>
        <v>0.41294399695194212</v>
      </c>
      <c r="P135" s="31">
        <f t="shared" si="24"/>
        <v>-0.17676471323529419</v>
      </c>
      <c r="Q135" s="31">
        <f t="shared" si="20"/>
        <v>1.4314731652409485E-2</v>
      </c>
      <c r="R135" s="30">
        <f t="shared" si="29"/>
        <v>0.19432892174223104</v>
      </c>
    </row>
    <row r="136" spans="1:18" x14ac:dyDescent="0.45">
      <c r="A136" s="27">
        <v>30497</v>
      </c>
      <c r="B136" s="28">
        <v>168.11</v>
      </c>
      <c r="C136" s="32">
        <v>7568.4560000000001</v>
      </c>
      <c r="D136" s="31">
        <f t="shared" ref="D136:D199" si="30">B136/B132-1</f>
        <v>0.53371042788066791</v>
      </c>
      <c r="E136" s="31">
        <f t="shared" ref="E136:E199" si="31">C136/C132-1</f>
        <v>3.2684796870258381E-2</v>
      </c>
      <c r="F136" s="30">
        <f t="shared" si="25"/>
        <v>0.15526834190127736</v>
      </c>
      <c r="G136" s="31">
        <f t="shared" si="21"/>
        <v>0.36620222727940543</v>
      </c>
      <c r="H136" s="31">
        <f t="shared" ref="H136:H199" si="32">E136</f>
        <v>3.2684796870258381E-2</v>
      </c>
      <c r="I136" s="30">
        <f t="shared" si="26"/>
        <v>0.41015406298439339</v>
      </c>
      <c r="J136" s="31">
        <f t="shared" si="22"/>
        <v>0.14761319100090087</v>
      </c>
      <c r="K136" s="31">
        <f t="shared" ref="K136:K199" si="33">H136</f>
        <v>3.2684796870258381E-2</v>
      </c>
      <c r="L136" s="30">
        <f t="shared" si="27"/>
        <v>0.53780389595101152</v>
      </c>
      <c r="M136" s="31">
        <f t="shared" si="23"/>
        <v>3.6495093819934432E-2</v>
      </c>
      <c r="N136" s="31">
        <f t="shared" ref="N136:N199" si="34">K136</f>
        <v>3.2684796870258381E-2</v>
      </c>
      <c r="O136" s="30">
        <f t="shared" si="28"/>
        <v>0.41672194892018061</v>
      </c>
      <c r="P136" s="31">
        <f t="shared" si="24"/>
        <v>-0.16462164353058828</v>
      </c>
      <c r="Q136" s="31">
        <f t="shared" ref="Q136:Q199" si="35">N136</f>
        <v>3.2684796870258381E-2</v>
      </c>
      <c r="R136" s="30">
        <f t="shared" si="29"/>
        <v>0.17898873123899503</v>
      </c>
    </row>
    <row r="137" spans="1:18" x14ac:dyDescent="0.45">
      <c r="A137" s="27">
        <v>30589</v>
      </c>
      <c r="B137" s="28">
        <v>166.07</v>
      </c>
      <c r="C137" s="32">
        <v>7719.7460000000001</v>
      </c>
      <c r="D137" s="31">
        <f t="shared" si="30"/>
        <v>0.37908985218402247</v>
      </c>
      <c r="E137" s="31">
        <f t="shared" si="31"/>
        <v>5.7369670791092009E-2</v>
      </c>
      <c r="F137" s="30">
        <f t="shared" si="25"/>
        <v>0.21367226471758946</v>
      </c>
      <c r="G137" s="31">
        <f t="shared" ref="G137:G200" si="36">D136</f>
        <v>0.53371042788066791</v>
      </c>
      <c r="H137" s="31">
        <f t="shared" si="32"/>
        <v>5.7369670791092009E-2</v>
      </c>
      <c r="I137" s="30">
        <f t="shared" si="26"/>
        <v>0.45336482745543971</v>
      </c>
      <c r="J137" s="31">
        <f t="shared" ref="J137:J200" si="37">G136</f>
        <v>0.36620222727940543</v>
      </c>
      <c r="K137" s="31">
        <f t="shared" si="33"/>
        <v>5.7369670791092009E-2</v>
      </c>
      <c r="L137" s="30">
        <f t="shared" si="27"/>
        <v>0.55150805738105824</v>
      </c>
      <c r="M137" s="31">
        <f t="shared" si="23"/>
        <v>0.14761319100090087</v>
      </c>
      <c r="N137" s="31">
        <f t="shared" si="34"/>
        <v>5.7369670791092009E-2</v>
      </c>
      <c r="O137" s="30">
        <f t="shared" si="28"/>
        <v>0.41969400873001311</v>
      </c>
      <c r="P137" s="31">
        <f t="shared" si="24"/>
        <v>3.6495093819934432E-2</v>
      </c>
      <c r="Q137" s="31">
        <f t="shared" si="35"/>
        <v>5.7369670791092009E-2</v>
      </c>
      <c r="R137" s="30">
        <f t="shared" si="29"/>
        <v>0.17214545013670451</v>
      </c>
    </row>
    <row r="138" spans="1:18" x14ac:dyDescent="0.45">
      <c r="A138" s="27">
        <v>30681</v>
      </c>
      <c r="B138" s="28">
        <v>164.93</v>
      </c>
      <c r="C138" s="32">
        <v>7880.7939999999999</v>
      </c>
      <c r="D138" s="31">
        <f t="shared" si="30"/>
        <v>0.17271046643913546</v>
      </c>
      <c r="E138" s="31">
        <f t="shared" si="31"/>
        <v>7.8996639702226812E-2</v>
      </c>
      <c r="F138" s="30">
        <f t="shared" si="25"/>
        <v>0.24043516038515136</v>
      </c>
      <c r="G138" s="31">
        <f t="shared" si="36"/>
        <v>0.37908985218402247</v>
      </c>
      <c r="H138" s="31">
        <f t="shared" si="32"/>
        <v>7.8996639702226812E-2</v>
      </c>
      <c r="I138" s="30">
        <f t="shared" si="26"/>
        <v>0.50758781559410049</v>
      </c>
      <c r="J138" s="31">
        <f t="shared" si="37"/>
        <v>0.53371042788066791</v>
      </c>
      <c r="K138" s="31">
        <f t="shared" si="33"/>
        <v>7.8996639702226812E-2</v>
      </c>
      <c r="L138" s="30">
        <f t="shared" si="27"/>
        <v>0.60531828538555277</v>
      </c>
      <c r="M138" s="31">
        <f t="shared" ref="M138:M201" si="38">J137</f>
        <v>0.36620222727940543</v>
      </c>
      <c r="N138" s="31">
        <f t="shared" si="34"/>
        <v>7.8996639702226812E-2</v>
      </c>
      <c r="O138" s="30">
        <f t="shared" si="28"/>
        <v>0.46280743512587236</v>
      </c>
      <c r="P138" s="31">
        <f t="shared" ref="P138:P201" si="39">M137</f>
        <v>0.14761319100090087</v>
      </c>
      <c r="Q138" s="31">
        <f t="shared" si="35"/>
        <v>7.8996639702226812E-2</v>
      </c>
      <c r="R138" s="30">
        <f t="shared" si="29"/>
        <v>0.18723256952623413</v>
      </c>
    </row>
    <row r="139" spans="1:18" x14ac:dyDescent="0.45">
      <c r="A139" s="27">
        <v>30772</v>
      </c>
      <c r="B139" s="28">
        <v>159.18</v>
      </c>
      <c r="C139" s="32">
        <v>8034.8469999999998</v>
      </c>
      <c r="D139" s="31">
        <f t="shared" si="30"/>
        <v>4.0664225941422494E-2</v>
      </c>
      <c r="E139" s="31">
        <f t="shared" si="31"/>
        <v>8.5780451147327685E-2</v>
      </c>
      <c r="F139" s="30">
        <f t="shared" si="25"/>
        <v>0.24375470158854046</v>
      </c>
      <c r="G139" s="31">
        <f t="shared" si="36"/>
        <v>0.17271046643913546</v>
      </c>
      <c r="H139" s="31">
        <f t="shared" si="32"/>
        <v>8.5780451147327685E-2</v>
      </c>
      <c r="I139" s="30">
        <f t="shared" si="26"/>
        <v>0.51657341504240784</v>
      </c>
      <c r="J139" s="31">
        <f t="shared" si="37"/>
        <v>0.37908985218402247</v>
      </c>
      <c r="K139" s="31">
        <f t="shared" si="33"/>
        <v>8.5780451147327685E-2</v>
      </c>
      <c r="L139" s="30">
        <f t="shared" si="27"/>
        <v>0.64454452284014063</v>
      </c>
      <c r="M139" s="31">
        <f t="shared" si="38"/>
        <v>0.53371042788066791</v>
      </c>
      <c r="N139" s="31">
        <f t="shared" si="34"/>
        <v>8.5780451147327685E-2</v>
      </c>
      <c r="O139" s="30">
        <f t="shared" si="28"/>
        <v>0.52938125105369194</v>
      </c>
      <c r="P139" s="31">
        <f t="shared" si="39"/>
        <v>0.36620222727940543</v>
      </c>
      <c r="Q139" s="31">
        <f t="shared" si="35"/>
        <v>8.5780451147327685E-2</v>
      </c>
      <c r="R139" s="30">
        <f t="shared" si="29"/>
        <v>0.25606093301488619</v>
      </c>
    </row>
    <row r="140" spans="1:18" x14ac:dyDescent="0.45">
      <c r="A140" s="27">
        <v>30863</v>
      </c>
      <c r="B140" s="28">
        <v>153.18</v>
      </c>
      <c r="C140" s="32">
        <v>8173.67</v>
      </c>
      <c r="D140" s="31">
        <f t="shared" si="30"/>
        <v>-8.8810897626554031E-2</v>
      </c>
      <c r="E140" s="31">
        <f t="shared" si="31"/>
        <v>7.9965319214381436E-2</v>
      </c>
      <c r="F140" s="30">
        <f t="shared" si="25"/>
        <v>0.18859854104356666</v>
      </c>
      <c r="G140" s="31">
        <f t="shared" si="36"/>
        <v>4.0664225941422494E-2</v>
      </c>
      <c r="H140" s="31">
        <f t="shared" si="32"/>
        <v>7.9965319214381436E-2</v>
      </c>
      <c r="I140" s="30">
        <f t="shared" si="26"/>
        <v>0.48736755658166003</v>
      </c>
      <c r="J140" s="31">
        <f t="shared" si="37"/>
        <v>0.17271046643913546</v>
      </c>
      <c r="K140" s="31">
        <f t="shared" si="33"/>
        <v>7.9965319214381436E-2</v>
      </c>
      <c r="L140" s="30">
        <f t="shared" si="27"/>
        <v>0.64182681261830121</v>
      </c>
      <c r="M140" s="31">
        <f t="shared" si="38"/>
        <v>0.37908985218402247</v>
      </c>
      <c r="N140" s="31">
        <f t="shared" si="34"/>
        <v>7.9965319214381436E-2</v>
      </c>
      <c r="O140" s="30">
        <f t="shared" si="28"/>
        <v>0.55976988796642091</v>
      </c>
      <c r="P140" s="31">
        <f t="shared" si="39"/>
        <v>0.53371042788066791</v>
      </c>
      <c r="Q140" s="31">
        <f t="shared" si="35"/>
        <v>7.9965319214381436E-2</v>
      </c>
      <c r="R140" s="30">
        <f t="shared" si="29"/>
        <v>0.33466949937524393</v>
      </c>
    </row>
    <row r="141" spans="1:18" x14ac:dyDescent="0.45">
      <c r="A141" s="27">
        <v>30955</v>
      </c>
      <c r="B141" s="28">
        <v>166.1</v>
      </c>
      <c r="C141" s="32">
        <v>8252.4650000000001</v>
      </c>
      <c r="D141" s="31">
        <f t="shared" si="30"/>
        <v>1.8064671524053999E-4</v>
      </c>
      <c r="E141" s="31">
        <f t="shared" si="31"/>
        <v>6.9007322261639192E-2</v>
      </c>
      <c r="F141" s="30">
        <f t="shared" si="25"/>
        <v>0.15074490442696362</v>
      </c>
      <c r="G141" s="31">
        <f t="shared" si="36"/>
        <v>-8.8810897626554031E-2</v>
      </c>
      <c r="H141" s="31">
        <f t="shared" si="32"/>
        <v>6.9007322261639192E-2</v>
      </c>
      <c r="I141" s="30">
        <f t="shared" si="26"/>
        <v>0.43615804427104327</v>
      </c>
      <c r="J141" s="31">
        <f t="shared" si="37"/>
        <v>4.0664225941422494E-2</v>
      </c>
      <c r="K141" s="31">
        <f t="shared" si="33"/>
        <v>6.9007322261639192E-2</v>
      </c>
      <c r="L141" s="30">
        <f t="shared" si="27"/>
        <v>0.61647733354813616</v>
      </c>
      <c r="M141" s="31">
        <f t="shared" si="38"/>
        <v>0.17271046643913546</v>
      </c>
      <c r="N141" s="31">
        <f t="shared" si="34"/>
        <v>6.9007322261639192E-2</v>
      </c>
      <c r="O141" s="30">
        <f t="shared" si="28"/>
        <v>0.56289233740832634</v>
      </c>
      <c r="P141" s="31">
        <f t="shared" si="39"/>
        <v>0.37908985218402247</v>
      </c>
      <c r="Q141" s="31">
        <f t="shared" si="35"/>
        <v>6.9007322261639192E-2</v>
      </c>
      <c r="R141" s="30">
        <f t="shared" si="29"/>
        <v>0.3645551776131295</v>
      </c>
    </row>
    <row r="142" spans="1:18" x14ac:dyDescent="0.45">
      <c r="A142" s="27">
        <v>31047</v>
      </c>
      <c r="B142" s="28">
        <v>167.24</v>
      </c>
      <c r="C142" s="32">
        <v>8320.1990000000005</v>
      </c>
      <c r="D142" s="31">
        <f t="shared" si="30"/>
        <v>1.4005941914751796E-2</v>
      </c>
      <c r="E142" s="31">
        <f t="shared" si="31"/>
        <v>5.5756437739649112E-2</v>
      </c>
      <c r="F142" s="30">
        <f t="shared" si="25"/>
        <v>8.337793483390625E-2</v>
      </c>
      <c r="G142" s="31">
        <f t="shared" si="36"/>
        <v>1.8064671524053999E-4</v>
      </c>
      <c r="H142" s="31">
        <f t="shared" si="32"/>
        <v>5.5756437739649112E-2</v>
      </c>
      <c r="I142" s="30">
        <f t="shared" si="26"/>
        <v>0.40557322176627036</v>
      </c>
      <c r="J142" s="31">
        <f t="shared" si="37"/>
        <v>-8.8810897626554031E-2</v>
      </c>
      <c r="K142" s="31">
        <f t="shared" si="33"/>
        <v>5.5756437739649112E-2</v>
      </c>
      <c r="L142" s="30">
        <f t="shared" si="27"/>
        <v>0.57872068779746322</v>
      </c>
      <c r="M142" s="31">
        <f t="shared" si="38"/>
        <v>4.0664225941422494E-2</v>
      </c>
      <c r="N142" s="31">
        <f t="shared" si="34"/>
        <v>5.5756437739649112E-2</v>
      </c>
      <c r="O142" s="30">
        <f t="shared" si="28"/>
        <v>0.54199509714999639</v>
      </c>
      <c r="P142" s="31">
        <f t="shared" si="39"/>
        <v>0.17271046643913546</v>
      </c>
      <c r="Q142" s="31">
        <f t="shared" si="35"/>
        <v>5.5756437739649112E-2</v>
      </c>
      <c r="R142" s="30">
        <f t="shared" si="29"/>
        <v>0.36782957254908044</v>
      </c>
    </row>
    <row r="143" spans="1:18" x14ac:dyDescent="0.45">
      <c r="A143" s="27">
        <v>31137</v>
      </c>
      <c r="B143" s="28">
        <v>180.66</v>
      </c>
      <c r="C143" s="32">
        <v>8400.82</v>
      </c>
      <c r="D143" s="31">
        <f t="shared" si="30"/>
        <v>0.13494157557482089</v>
      </c>
      <c r="E143" s="31">
        <f t="shared" si="31"/>
        <v>4.5548222635726665E-2</v>
      </c>
      <c r="F143" s="30">
        <f t="shared" si="25"/>
        <v>3.8064774872445871E-3</v>
      </c>
      <c r="G143" s="31">
        <f t="shared" si="36"/>
        <v>1.4005941914751796E-2</v>
      </c>
      <c r="H143" s="31">
        <f t="shared" si="32"/>
        <v>4.5548222635726665E-2</v>
      </c>
      <c r="I143" s="30">
        <f t="shared" si="26"/>
        <v>0.341310943244376</v>
      </c>
      <c r="J143" s="31">
        <f t="shared" si="37"/>
        <v>1.8064671524053999E-4</v>
      </c>
      <c r="K143" s="31">
        <f t="shared" si="33"/>
        <v>4.5548222635726665E-2</v>
      </c>
      <c r="L143" s="30">
        <f t="shared" si="27"/>
        <v>0.55182610390885511</v>
      </c>
      <c r="M143" s="31">
        <f t="shared" si="38"/>
        <v>-8.8810897626554031E-2</v>
      </c>
      <c r="N143" s="31">
        <f t="shared" si="34"/>
        <v>4.5548222635726665E-2</v>
      </c>
      <c r="O143" s="30">
        <f t="shared" si="28"/>
        <v>0.50781447178345296</v>
      </c>
      <c r="P143" s="31">
        <f t="shared" si="39"/>
        <v>4.0664225941422494E-2</v>
      </c>
      <c r="Q143" s="31">
        <f t="shared" si="35"/>
        <v>4.5548222635726665E-2</v>
      </c>
      <c r="R143" s="30">
        <f t="shared" si="29"/>
        <v>0.33662684244866425</v>
      </c>
    </row>
    <row r="144" spans="1:18" x14ac:dyDescent="0.45">
      <c r="A144" s="27">
        <v>31228</v>
      </c>
      <c r="B144" s="28">
        <v>191.85</v>
      </c>
      <c r="C144" s="32">
        <v>8474.7870000000003</v>
      </c>
      <c r="D144" s="31">
        <f t="shared" si="30"/>
        <v>0.25244810027418718</v>
      </c>
      <c r="E144" s="31">
        <f t="shared" si="31"/>
        <v>3.6839877313373348E-2</v>
      </c>
      <c r="F144" s="30">
        <f t="shared" si="25"/>
        <v>-4.9207188814541357E-2</v>
      </c>
      <c r="G144" s="31">
        <f t="shared" si="36"/>
        <v>0.13494157557482089</v>
      </c>
      <c r="H144" s="31">
        <f t="shared" si="32"/>
        <v>3.6839877313373348E-2</v>
      </c>
      <c r="I144" s="30">
        <f t="shared" si="26"/>
        <v>0.27443157433821125</v>
      </c>
      <c r="J144" s="31">
        <f t="shared" si="37"/>
        <v>1.4005941914751796E-2</v>
      </c>
      <c r="K144" s="31">
        <f t="shared" si="33"/>
        <v>3.6839877313373348E-2</v>
      </c>
      <c r="L144" s="30">
        <f t="shared" si="27"/>
        <v>0.49921981241952362</v>
      </c>
      <c r="M144" s="31">
        <f t="shared" si="38"/>
        <v>1.8064671524053999E-4</v>
      </c>
      <c r="N144" s="31">
        <f t="shared" si="34"/>
        <v>3.6839877313373348E-2</v>
      </c>
      <c r="O144" s="30">
        <f t="shared" si="28"/>
        <v>0.47924838910161022</v>
      </c>
      <c r="P144" s="31">
        <f t="shared" si="39"/>
        <v>-8.8810897626554031E-2</v>
      </c>
      <c r="Q144" s="31">
        <f t="shared" si="35"/>
        <v>3.6839877313373348E-2</v>
      </c>
      <c r="R144" s="30">
        <f t="shared" si="29"/>
        <v>0.29869526812320107</v>
      </c>
    </row>
    <row r="145" spans="1:18" x14ac:dyDescent="0.45">
      <c r="A145" s="27">
        <v>31320</v>
      </c>
      <c r="B145" s="28">
        <v>182.08</v>
      </c>
      <c r="C145" s="32">
        <v>8604.2199999999993</v>
      </c>
      <c r="D145" s="31">
        <f t="shared" si="30"/>
        <v>9.6207104154124146E-2</v>
      </c>
      <c r="E145" s="31">
        <f t="shared" si="31"/>
        <v>4.2624234092480062E-2</v>
      </c>
      <c r="F145" s="30">
        <f t="shared" si="25"/>
        <v>-4.8958843922781797E-2</v>
      </c>
      <c r="G145" s="31">
        <f t="shared" si="36"/>
        <v>0.25244810027418718</v>
      </c>
      <c r="H145" s="31">
        <f t="shared" si="32"/>
        <v>4.2624234092480062E-2</v>
      </c>
      <c r="I145" s="30">
        <f t="shared" si="26"/>
        <v>0.23871893087551957</v>
      </c>
      <c r="J145" s="31">
        <f t="shared" si="37"/>
        <v>0.13494157557482089</v>
      </c>
      <c r="K145" s="31">
        <f t="shared" si="33"/>
        <v>4.2624234092480062E-2</v>
      </c>
      <c r="L145" s="30">
        <f t="shared" si="27"/>
        <v>0.45116963447869424</v>
      </c>
      <c r="M145" s="31">
        <f t="shared" si="38"/>
        <v>1.4005941914751796E-2</v>
      </c>
      <c r="N145" s="31">
        <f t="shared" si="34"/>
        <v>4.2624234092480062E-2</v>
      </c>
      <c r="O145" s="30">
        <f t="shared" si="28"/>
        <v>0.41711439694037639</v>
      </c>
      <c r="P145" s="31">
        <f t="shared" si="39"/>
        <v>1.8064671524053999E-4</v>
      </c>
      <c r="Q145" s="31">
        <f t="shared" si="35"/>
        <v>4.2624234092480062E-2</v>
      </c>
      <c r="R145" s="30">
        <f t="shared" si="29"/>
        <v>0.25708374258220124</v>
      </c>
    </row>
    <row r="146" spans="1:18" x14ac:dyDescent="0.45">
      <c r="A146" s="27">
        <v>31412</v>
      </c>
      <c r="B146" s="28">
        <v>211.28</v>
      </c>
      <c r="C146" s="32">
        <v>8668.1880000000001</v>
      </c>
      <c r="D146" s="31">
        <f t="shared" si="30"/>
        <v>0.26333413059076771</v>
      </c>
      <c r="E146" s="31">
        <f t="shared" si="31"/>
        <v>4.182460058948112E-2</v>
      </c>
      <c r="F146" s="30">
        <f t="shared" si="25"/>
        <v>-1.2355693478512378E-2</v>
      </c>
      <c r="G146" s="31">
        <f t="shared" si="36"/>
        <v>9.6207104154124146E-2</v>
      </c>
      <c r="H146" s="31">
        <f t="shared" si="32"/>
        <v>4.182460058948112E-2</v>
      </c>
      <c r="I146" s="30">
        <f t="shared" si="26"/>
        <v>0.24206154941829872</v>
      </c>
      <c r="J146" s="31">
        <f t="shared" si="37"/>
        <v>0.25244810027418718</v>
      </c>
      <c r="K146" s="31">
        <f t="shared" si="33"/>
        <v>4.182460058948112E-2</v>
      </c>
      <c r="L146" s="30">
        <f t="shared" si="27"/>
        <v>0.43637147683040095</v>
      </c>
      <c r="M146" s="31">
        <f t="shared" si="38"/>
        <v>0.13494157557482089</v>
      </c>
      <c r="N146" s="31">
        <f t="shared" si="34"/>
        <v>4.182460058948112E-2</v>
      </c>
      <c r="O146" s="30">
        <f t="shared" si="28"/>
        <v>0.39699289476134292</v>
      </c>
      <c r="P146" s="31">
        <f t="shared" si="39"/>
        <v>1.4005941914751796E-2</v>
      </c>
      <c r="Q146" s="31">
        <f t="shared" si="35"/>
        <v>4.182460058948112E-2</v>
      </c>
      <c r="R146" s="30">
        <f t="shared" si="29"/>
        <v>0.21756462981582717</v>
      </c>
    </row>
    <row r="147" spans="1:18" x14ac:dyDescent="0.45">
      <c r="A147" s="27">
        <v>31502</v>
      </c>
      <c r="B147" s="28">
        <v>238.9</v>
      </c>
      <c r="C147" s="32">
        <v>8749.1270000000004</v>
      </c>
      <c r="D147" s="31">
        <f t="shared" si="30"/>
        <v>0.32237351931805613</v>
      </c>
      <c r="E147" s="31">
        <f t="shared" si="31"/>
        <v>4.1461071657290738E-2</v>
      </c>
      <c r="F147" s="30">
        <f t="shared" si="25"/>
        <v>6.2341022770607719E-3</v>
      </c>
      <c r="G147" s="31">
        <f t="shared" si="36"/>
        <v>0.26333413059076771</v>
      </c>
      <c r="H147" s="31">
        <f t="shared" si="32"/>
        <v>4.1461071657290738E-2</v>
      </c>
      <c r="I147" s="30">
        <f t="shared" si="26"/>
        <v>0.26160598421154624</v>
      </c>
      <c r="J147" s="31">
        <f t="shared" si="37"/>
        <v>9.6207104154124146E-2</v>
      </c>
      <c r="K147" s="31">
        <f t="shared" si="33"/>
        <v>4.1461071657290738E-2</v>
      </c>
      <c r="L147" s="30">
        <f t="shared" si="27"/>
        <v>0.43706465202036227</v>
      </c>
      <c r="M147" s="31">
        <f t="shared" si="38"/>
        <v>0.25244810027418718</v>
      </c>
      <c r="N147" s="31">
        <f t="shared" si="34"/>
        <v>4.1461071657290738E-2</v>
      </c>
      <c r="O147" s="30">
        <f t="shared" si="28"/>
        <v>0.39528872527188341</v>
      </c>
      <c r="P147" s="31">
        <f t="shared" si="39"/>
        <v>0.13494157557482089</v>
      </c>
      <c r="Q147" s="31">
        <f t="shared" si="35"/>
        <v>4.1461071657290738E-2</v>
      </c>
      <c r="R147" s="30">
        <f t="shared" si="29"/>
        <v>0.21401871542979412</v>
      </c>
    </row>
    <row r="148" spans="1:18" x14ac:dyDescent="0.45">
      <c r="A148" s="27">
        <v>31593</v>
      </c>
      <c r="B148" s="28">
        <v>250.84</v>
      </c>
      <c r="C148" s="32">
        <v>8788.5239999999994</v>
      </c>
      <c r="D148" s="31">
        <f t="shared" si="30"/>
        <v>0.30747980192859004</v>
      </c>
      <c r="E148" s="31">
        <f t="shared" si="31"/>
        <v>3.7020045459549511E-2</v>
      </c>
      <c r="F148" s="30">
        <f t="shared" si="25"/>
        <v>-1.0440464788694384E-2</v>
      </c>
      <c r="G148" s="31">
        <f t="shared" si="36"/>
        <v>0.32237351931805613</v>
      </c>
      <c r="H148" s="31">
        <f t="shared" si="32"/>
        <v>3.7020045459549511E-2</v>
      </c>
      <c r="I148" s="30">
        <f t="shared" si="26"/>
        <v>0.2354346588100879</v>
      </c>
      <c r="J148" s="31">
        <f t="shared" si="37"/>
        <v>0.26333413059076771</v>
      </c>
      <c r="K148" s="31">
        <f t="shared" si="33"/>
        <v>3.7020045459549511E-2</v>
      </c>
      <c r="L148" s="30">
        <f t="shared" si="27"/>
        <v>0.41648804021484387</v>
      </c>
      <c r="M148" s="31">
        <f t="shared" si="38"/>
        <v>9.6207104154124146E-2</v>
      </c>
      <c r="N148" s="31">
        <f t="shared" si="34"/>
        <v>3.7020045459549511E-2</v>
      </c>
      <c r="O148" s="30">
        <f t="shared" si="28"/>
        <v>0.39824894302566305</v>
      </c>
      <c r="P148" s="31">
        <f t="shared" si="39"/>
        <v>0.25244810027418718</v>
      </c>
      <c r="Q148" s="31">
        <f t="shared" si="35"/>
        <v>3.7020045459549511E-2</v>
      </c>
      <c r="R148" s="30">
        <f t="shared" si="29"/>
        <v>0.24866282600452802</v>
      </c>
    </row>
    <row r="149" spans="1:18" x14ac:dyDescent="0.45">
      <c r="A149" s="27">
        <v>31685</v>
      </c>
      <c r="B149" s="28">
        <v>231.32</v>
      </c>
      <c r="C149" s="32">
        <v>8872.6010000000006</v>
      </c>
      <c r="D149" s="31">
        <f t="shared" si="30"/>
        <v>0.27043057996485054</v>
      </c>
      <c r="E149" s="31">
        <f t="shared" si="31"/>
        <v>3.1191787285773875E-2</v>
      </c>
      <c r="F149" s="30">
        <f t="shared" si="25"/>
        <v>-1.2478223277964046E-2</v>
      </c>
      <c r="G149" s="31">
        <f t="shared" si="36"/>
        <v>0.30747980192859004</v>
      </c>
      <c r="H149" s="31">
        <f t="shared" si="32"/>
        <v>3.1191787285773875E-2</v>
      </c>
      <c r="I149" s="30">
        <f t="shared" si="26"/>
        <v>0.21200613060652324</v>
      </c>
      <c r="J149" s="31">
        <f t="shared" si="37"/>
        <v>0.32237351931805613</v>
      </c>
      <c r="K149" s="31">
        <f t="shared" si="33"/>
        <v>3.1191787285773875E-2</v>
      </c>
      <c r="L149" s="30">
        <f t="shared" si="27"/>
        <v>0.38443694261438915</v>
      </c>
      <c r="M149" s="31">
        <f t="shared" si="38"/>
        <v>0.26333413059076771</v>
      </c>
      <c r="N149" s="31">
        <f t="shared" si="34"/>
        <v>3.1191787285773875E-2</v>
      </c>
      <c r="O149" s="30">
        <f t="shared" si="28"/>
        <v>0.37120767105163327</v>
      </c>
      <c r="P149" s="31">
        <f t="shared" si="39"/>
        <v>9.6207104154124146E-2</v>
      </c>
      <c r="Q149" s="31">
        <f t="shared" si="35"/>
        <v>3.1191787285773875E-2</v>
      </c>
      <c r="R149" s="30">
        <f t="shared" si="29"/>
        <v>0.25032099446615957</v>
      </c>
    </row>
    <row r="150" spans="1:18" x14ac:dyDescent="0.45">
      <c r="A150" s="27">
        <v>31777</v>
      </c>
      <c r="B150" s="28">
        <v>242.17</v>
      </c>
      <c r="C150" s="32">
        <v>8920.1929999999993</v>
      </c>
      <c r="D150" s="31">
        <f t="shared" si="30"/>
        <v>0.14620408936009088</v>
      </c>
      <c r="E150" s="31">
        <f t="shared" si="31"/>
        <v>2.9072396676214085E-2</v>
      </c>
      <c r="F150" s="30">
        <f t="shared" si="25"/>
        <v>-2.6602579906264478E-2</v>
      </c>
      <c r="G150" s="31">
        <f t="shared" si="36"/>
        <v>0.27043057996485054</v>
      </c>
      <c r="H150" s="31">
        <f t="shared" si="32"/>
        <v>2.9072396676214085E-2</v>
      </c>
      <c r="I150" s="30">
        <f t="shared" si="26"/>
        <v>0.20623154589274856</v>
      </c>
      <c r="J150" s="31">
        <f t="shared" si="37"/>
        <v>0.30747980192859004</v>
      </c>
      <c r="K150" s="31">
        <f t="shared" si="33"/>
        <v>2.9072396676214085E-2</v>
      </c>
      <c r="L150" s="30">
        <f t="shared" si="27"/>
        <v>0.3644953377223073</v>
      </c>
      <c r="M150" s="31">
        <f t="shared" si="38"/>
        <v>0.32237351931805613</v>
      </c>
      <c r="N150" s="31">
        <f t="shared" si="34"/>
        <v>2.9072396676214085E-2</v>
      </c>
      <c r="O150" s="30">
        <f t="shared" si="28"/>
        <v>0.34753179469521056</v>
      </c>
      <c r="P150" s="31">
        <f t="shared" si="39"/>
        <v>0.26333413059076771</v>
      </c>
      <c r="Q150" s="31">
        <f t="shared" si="35"/>
        <v>2.9072396676214085E-2</v>
      </c>
      <c r="R150" s="30">
        <f t="shared" si="29"/>
        <v>0.23054015489257618</v>
      </c>
    </row>
    <row r="151" spans="1:18" x14ac:dyDescent="0.45">
      <c r="A151" s="27">
        <v>31867</v>
      </c>
      <c r="B151" s="28">
        <v>291.7</v>
      </c>
      <c r="C151" s="32">
        <v>8986.3670000000002</v>
      </c>
      <c r="D151" s="31">
        <f t="shared" si="30"/>
        <v>0.22101297614064452</v>
      </c>
      <c r="E151" s="31">
        <f t="shared" si="31"/>
        <v>2.7115848244058993E-2</v>
      </c>
      <c r="F151" s="30">
        <f t="shared" si="25"/>
        <v>-3.5231407083798356E-2</v>
      </c>
      <c r="G151" s="31">
        <f t="shared" si="36"/>
        <v>0.14620408936009088</v>
      </c>
      <c r="H151" s="31">
        <f t="shared" si="32"/>
        <v>2.7115848244058993E-2</v>
      </c>
      <c r="I151" s="30">
        <f t="shared" si="26"/>
        <v>0.19901116475528222</v>
      </c>
      <c r="J151" s="31">
        <f t="shared" si="37"/>
        <v>0.27043057996485054</v>
      </c>
      <c r="K151" s="31">
        <f t="shared" si="33"/>
        <v>2.7115848244058993E-2</v>
      </c>
      <c r="L151" s="30">
        <f t="shared" si="27"/>
        <v>0.35478285537535204</v>
      </c>
      <c r="M151" s="31">
        <f t="shared" si="38"/>
        <v>0.30747980192859004</v>
      </c>
      <c r="N151" s="31">
        <f t="shared" si="34"/>
        <v>2.7115848244058993E-2</v>
      </c>
      <c r="O151" s="30">
        <f t="shared" si="28"/>
        <v>0.32963443496210371</v>
      </c>
      <c r="P151" s="31">
        <f t="shared" si="39"/>
        <v>0.32237351931805613</v>
      </c>
      <c r="Q151" s="31">
        <f t="shared" si="35"/>
        <v>2.7115848244058993E-2</v>
      </c>
      <c r="R151" s="30">
        <f t="shared" si="29"/>
        <v>0.2112333991286876</v>
      </c>
    </row>
    <row r="152" spans="1:18" x14ac:dyDescent="0.45">
      <c r="A152" s="27">
        <v>31958</v>
      </c>
      <c r="B152" s="28">
        <v>304</v>
      </c>
      <c r="C152" s="32">
        <v>9083.2559999999994</v>
      </c>
      <c r="D152" s="31">
        <f t="shared" si="30"/>
        <v>0.21192792218147027</v>
      </c>
      <c r="E152" s="31">
        <f t="shared" si="31"/>
        <v>3.3536006728774881E-2</v>
      </c>
      <c r="F152" s="30">
        <f t="shared" si="25"/>
        <v>-3.5932674339384088E-2</v>
      </c>
      <c r="G152" s="31">
        <f t="shared" si="36"/>
        <v>0.22101297614064452</v>
      </c>
      <c r="H152" s="31">
        <f t="shared" si="32"/>
        <v>3.3536006728774881E-2</v>
      </c>
      <c r="I152" s="30">
        <f t="shared" si="26"/>
        <v>0.19911133826695684</v>
      </c>
      <c r="J152" s="31">
        <f t="shared" si="37"/>
        <v>0.14620408936009088</v>
      </c>
      <c r="K152" s="31">
        <f t="shared" si="33"/>
        <v>3.3536006728774881E-2</v>
      </c>
      <c r="L152" s="30">
        <f t="shared" si="27"/>
        <v>0.35909084365028832</v>
      </c>
      <c r="M152" s="31">
        <f t="shared" si="38"/>
        <v>0.27043057996485054</v>
      </c>
      <c r="N152" s="31">
        <f t="shared" si="34"/>
        <v>3.3536006728774881E-2</v>
      </c>
      <c r="O152" s="30">
        <f t="shared" si="28"/>
        <v>0.32564111516469407</v>
      </c>
      <c r="P152" s="31">
        <f t="shared" si="39"/>
        <v>0.30747980192859004</v>
      </c>
      <c r="Q152" s="31">
        <f t="shared" si="35"/>
        <v>3.3536006728774881E-2</v>
      </c>
      <c r="R152" s="30">
        <f t="shared" si="29"/>
        <v>0.2097630535212594</v>
      </c>
    </row>
    <row r="153" spans="1:18" x14ac:dyDescent="0.45">
      <c r="A153" s="27">
        <v>32050</v>
      </c>
      <c r="B153" s="28">
        <v>321.83</v>
      </c>
      <c r="C153" s="32">
        <v>9162.0239999999994</v>
      </c>
      <c r="D153" s="31">
        <f t="shared" si="30"/>
        <v>0.39127615424520146</v>
      </c>
      <c r="E153" s="31">
        <f t="shared" si="31"/>
        <v>3.2619859723208355E-2</v>
      </c>
      <c r="F153" s="30">
        <f t="shared" si="25"/>
        <v>-2.6719335813842605E-2</v>
      </c>
      <c r="G153" s="31">
        <f t="shared" si="36"/>
        <v>0.21192792218147027</v>
      </c>
      <c r="H153" s="31">
        <f t="shared" si="32"/>
        <v>3.2619859723208355E-2</v>
      </c>
      <c r="I153" s="30">
        <f t="shared" si="26"/>
        <v>0.20932997629204719</v>
      </c>
      <c r="J153" s="31">
        <f t="shared" si="37"/>
        <v>0.22101297614064452</v>
      </c>
      <c r="K153" s="31">
        <f t="shared" si="33"/>
        <v>3.2619859723208355E-2</v>
      </c>
      <c r="L153" s="30">
        <f t="shared" si="27"/>
        <v>0.35294761130944996</v>
      </c>
      <c r="M153" s="31">
        <f t="shared" si="38"/>
        <v>0.14620408936009088</v>
      </c>
      <c r="N153" s="31">
        <f t="shared" si="34"/>
        <v>3.2619859723208355E-2</v>
      </c>
      <c r="O153" s="30">
        <f t="shared" si="28"/>
        <v>0.31993483226806829</v>
      </c>
      <c r="P153" s="31">
        <f t="shared" si="39"/>
        <v>0.27043057996485054</v>
      </c>
      <c r="Q153" s="31">
        <f t="shared" si="35"/>
        <v>3.2619859723208355E-2</v>
      </c>
      <c r="R153" s="30">
        <f t="shared" si="29"/>
        <v>0.20743635479161943</v>
      </c>
    </row>
    <row r="154" spans="1:18" x14ac:dyDescent="0.45">
      <c r="A154" s="27">
        <v>32142</v>
      </c>
      <c r="B154" s="28">
        <v>247.08</v>
      </c>
      <c r="C154" s="32">
        <v>9319.3320000000003</v>
      </c>
      <c r="D154" s="31">
        <f t="shared" si="30"/>
        <v>2.0275013420324672E-2</v>
      </c>
      <c r="E154" s="31">
        <f t="shared" si="31"/>
        <v>4.474555651430423E-2</v>
      </c>
      <c r="F154" s="30">
        <f t="shared" si="25"/>
        <v>-6.6958635321975983E-3</v>
      </c>
      <c r="G154" s="31">
        <f t="shared" si="36"/>
        <v>0.39127615424520146</v>
      </c>
      <c r="H154" s="31">
        <f t="shared" si="32"/>
        <v>4.474555651430423E-2</v>
      </c>
      <c r="I154" s="30">
        <f t="shared" si="26"/>
        <v>0.24296291091677696</v>
      </c>
      <c r="J154" s="31">
        <f t="shared" si="37"/>
        <v>0.21192792218147027</v>
      </c>
      <c r="K154" s="31">
        <f t="shared" si="33"/>
        <v>4.474555651430423E-2</v>
      </c>
      <c r="L154" s="30">
        <f t="shared" si="27"/>
        <v>0.38401467716358983</v>
      </c>
      <c r="M154" s="31">
        <f t="shared" si="38"/>
        <v>0.22101297614064452</v>
      </c>
      <c r="N154" s="31">
        <f t="shared" si="34"/>
        <v>4.474555651430423E-2</v>
      </c>
      <c r="O154" s="30">
        <f t="shared" si="28"/>
        <v>0.31704381558659678</v>
      </c>
      <c r="P154" s="31">
        <f t="shared" si="39"/>
        <v>0.14620408936009088</v>
      </c>
      <c r="Q154" s="31">
        <f t="shared" si="35"/>
        <v>4.474555651430423E-2</v>
      </c>
      <c r="R154" s="30">
        <f t="shared" si="29"/>
        <v>0.19335626190132868</v>
      </c>
    </row>
    <row r="155" spans="1:18" x14ac:dyDescent="0.45">
      <c r="A155" s="27">
        <v>32233</v>
      </c>
      <c r="B155" s="28">
        <v>258.89</v>
      </c>
      <c r="C155" s="32">
        <v>9367.5020000000004</v>
      </c>
      <c r="D155" s="31">
        <f t="shared" si="30"/>
        <v>-0.11247857387727123</v>
      </c>
      <c r="E155" s="31">
        <f t="shared" si="31"/>
        <v>4.2412578965448366E-2</v>
      </c>
      <c r="F155" s="30">
        <f t="shared" si="25"/>
        <v>3.1784326168117897E-3</v>
      </c>
      <c r="G155" s="31">
        <f t="shared" si="36"/>
        <v>2.0275013420324672E-2</v>
      </c>
      <c r="H155" s="31">
        <f t="shared" si="32"/>
        <v>4.2412578965448366E-2</v>
      </c>
      <c r="I155" s="30">
        <f t="shared" si="26"/>
        <v>0.26101991874519243</v>
      </c>
      <c r="J155" s="31">
        <f t="shared" si="37"/>
        <v>0.39127615424520146</v>
      </c>
      <c r="K155" s="31">
        <f t="shared" si="33"/>
        <v>4.2412578965448366E-2</v>
      </c>
      <c r="L155" s="30">
        <f t="shared" si="27"/>
        <v>0.40437604195489507</v>
      </c>
      <c r="M155" s="31">
        <f t="shared" si="38"/>
        <v>0.21192792218147027</v>
      </c>
      <c r="N155" s="31">
        <f t="shared" si="34"/>
        <v>4.2412578965448366E-2</v>
      </c>
      <c r="O155" s="30">
        <f t="shared" si="28"/>
        <v>0.33939719803967267</v>
      </c>
      <c r="P155" s="31">
        <f t="shared" si="39"/>
        <v>0.22101297614064452</v>
      </c>
      <c r="Q155" s="31">
        <f t="shared" si="35"/>
        <v>4.2412578965448366E-2</v>
      </c>
      <c r="R155" s="30">
        <f t="shared" si="29"/>
        <v>0.19127483450407817</v>
      </c>
    </row>
    <row r="156" spans="1:18" x14ac:dyDescent="0.45">
      <c r="A156" s="27">
        <v>32324</v>
      </c>
      <c r="B156" s="28">
        <v>273.5</v>
      </c>
      <c r="C156" s="32">
        <v>9490.5939999999991</v>
      </c>
      <c r="D156" s="31">
        <f t="shared" si="30"/>
        <v>-0.10032894736842102</v>
      </c>
      <c r="E156" s="31">
        <f t="shared" si="31"/>
        <v>4.4844932257771752E-2</v>
      </c>
      <c r="F156" s="30">
        <f t="shared" si="25"/>
        <v>-1.5241933335418682E-3</v>
      </c>
      <c r="G156" s="31">
        <f t="shared" si="36"/>
        <v>-0.11247857387727123</v>
      </c>
      <c r="H156" s="31">
        <f t="shared" si="32"/>
        <v>4.4844932257771752E-2</v>
      </c>
      <c r="I156" s="30">
        <f t="shared" si="26"/>
        <v>0.25632565242033689</v>
      </c>
      <c r="J156" s="31">
        <f t="shared" si="37"/>
        <v>2.0275013420324672E-2</v>
      </c>
      <c r="K156" s="31">
        <f t="shared" si="33"/>
        <v>4.4844932257771752E-2</v>
      </c>
      <c r="L156" s="30">
        <f t="shared" si="27"/>
        <v>0.41231741005610867</v>
      </c>
      <c r="M156" s="31">
        <f t="shared" si="38"/>
        <v>0.39127615424520146</v>
      </c>
      <c r="N156" s="31">
        <f t="shared" si="34"/>
        <v>4.4844932257771752E-2</v>
      </c>
      <c r="O156" s="30">
        <f t="shared" si="28"/>
        <v>0.35572929328830227</v>
      </c>
      <c r="P156" s="31">
        <f t="shared" si="39"/>
        <v>0.21192792218147027</v>
      </c>
      <c r="Q156" s="31">
        <f t="shared" si="35"/>
        <v>4.4844932257771752E-2</v>
      </c>
      <c r="R156" s="30">
        <f t="shared" si="29"/>
        <v>0.20602822257553705</v>
      </c>
    </row>
    <row r="157" spans="1:18" x14ac:dyDescent="0.45">
      <c r="A157" s="27">
        <v>32416</v>
      </c>
      <c r="B157" s="28">
        <v>271.91000000000003</v>
      </c>
      <c r="C157" s="32">
        <v>9546.2060000000001</v>
      </c>
      <c r="D157" s="31">
        <f t="shared" si="30"/>
        <v>-0.15511294782959939</v>
      </c>
      <c r="E157" s="31">
        <f t="shared" si="31"/>
        <v>4.1932001051296242E-2</v>
      </c>
      <c r="F157" s="30">
        <f t="shared" si="25"/>
        <v>9.9180078063383116E-3</v>
      </c>
      <c r="G157" s="31">
        <f t="shared" si="36"/>
        <v>-0.10032894736842102</v>
      </c>
      <c r="H157" s="31">
        <f t="shared" si="32"/>
        <v>4.1932001051296242E-2</v>
      </c>
      <c r="I157" s="30">
        <f t="shared" si="26"/>
        <v>0.28047377404876506</v>
      </c>
      <c r="J157" s="31">
        <f t="shared" si="37"/>
        <v>-0.11247857387727123</v>
      </c>
      <c r="K157" s="31">
        <f t="shared" si="33"/>
        <v>4.1932001051296242E-2</v>
      </c>
      <c r="L157" s="30">
        <f t="shared" si="27"/>
        <v>0.44155881655558055</v>
      </c>
      <c r="M157" s="31">
        <f t="shared" si="38"/>
        <v>2.0275013420324672E-2</v>
      </c>
      <c r="N157" s="31">
        <f t="shared" si="34"/>
        <v>4.1932001051296242E-2</v>
      </c>
      <c r="O157" s="30">
        <f t="shared" si="28"/>
        <v>0.39091484084614286</v>
      </c>
      <c r="P157" s="31">
        <f t="shared" si="39"/>
        <v>0.39127615424520146</v>
      </c>
      <c r="Q157" s="31">
        <f t="shared" si="35"/>
        <v>4.1932001051296242E-2</v>
      </c>
      <c r="R157" s="30">
        <f t="shared" si="29"/>
        <v>0.24043747075308713</v>
      </c>
    </row>
    <row r="158" spans="1:18" x14ac:dyDescent="0.45">
      <c r="A158" s="27">
        <v>32508</v>
      </c>
      <c r="B158" s="28">
        <v>277.72000000000003</v>
      </c>
      <c r="C158" s="32">
        <v>9673.4050000000007</v>
      </c>
      <c r="D158" s="31">
        <f t="shared" si="30"/>
        <v>0.12400841832604836</v>
      </c>
      <c r="E158" s="31">
        <f t="shared" si="31"/>
        <v>3.7993388367320691E-2</v>
      </c>
      <c r="F158" s="30">
        <f t="shared" si="25"/>
        <v>1.6387102672726687E-2</v>
      </c>
      <c r="G158" s="31">
        <f t="shared" si="36"/>
        <v>-0.15511294782959939</v>
      </c>
      <c r="H158" s="31">
        <f t="shared" si="32"/>
        <v>3.7993388367320691E-2</v>
      </c>
      <c r="I158" s="30">
        <f t="shared" si="26"/>
        <v>0.28604038834578066</v>
      </c>
      <c r="J158" s="31">
        <f t="shared" si="37"/>
        <v>-0.10032894736842102</v>
      </c>
      <c r="K158" s="31">
        <f t="shared" si="33"/>
        <v>3.7993388367320691E-2</v>
      </c>
      <c r="L158" s="30">
        <f t="shared" si="27"/>
        <v>0.46045047203061923</v>
      </c>
      <c r="M158" s="31">
        <f t="shared" si="38"/>
        <v>-0.11247857387727123</v>
      </c>
      <c r="N158" s="31">
        <f t="shared" si="34"/>
        <v>3.7993388367320691E-2</v>
      </c>
      <c r="O158" s="30">
        <f t="shared" si="28"/>
        <v>0.41231511135816634</v>
      </c>
      <c r="P158" s="31">
        <f t="shared" si="39"/>
        <v>2.0275013420324672E-2</v>
      </c>
      <c r="Q158" s="31">
        <f t="shared" si="35"/>
        <v>3.7993388367320691E-2</v>
      </c>
      <c r="R158" s="30">
        <f t="shared" si="29"/>
        <v>0.26473456373400139</v>
      </c>
    </row>
    <row r="159" spans="1:18" x14ac:dyDescent="0.45">
      <c r="A159" s="27">
        <v>32598</v>
      </c>
      <c r="B159" s="28">
        <v>294.87</v>
      </c>
      <c r="C159" s="32">
        <v>9771.7250000000004</v>
      </c>
      <c r="D159" s="31">
        <f t="shared" si="30"/>
        <v>0.13897794430066823</v>
      </c>
      <c r="E159" s="31">
        <f t="shared" si="31"/>
        <v>4.3151632099998505E-2</v>
      </c>
      <c r="F159" s="30">
        <f t="shared" si="25"/>
        <v>3.9199300465112184E-2</v>
      </c>
      <c r="G159" s="31">
        <f t="shared" si="36"/>
        <v>0.12400841832604836</v>
      </c>
      <c r="H159" s="31">
        <f t="shared" si="32"/>
        <v>4.3151632099998505E-2</v>
      </c>
      <c r="I159" s="30">
        <f t="shared" si="26"/>
        <v>0.30292915538894072</v>
      </c>
      <c r="J159" s="31">
        <f t="shared" si="37"/>
        <v>-0.15511294782959939</v>
      </c>
      <c r="K159" s="31">
        <f t="shared" si="33"/>
        <v>4.3151632099998505E-2</v>
      </c>
      <c r="L159" s="30">
        <f t="shared" si="27"/>
        <v>0.47415176597622222</v>
      </c>
      <c r="M159" s="31">
        <f t="shared" si="38"/>
        <v>-0.10032894736842102</v>
      </c>
      <c r="N159" s="31">
        <f t="shared" si="34"/>
        <v>4.3151632099998505E-2</v>
      </c>
      <c r="O159" s="30">
        <f t="shared" si="28"/>
        <v>0.44688000942815176</v>
      </c>
      <c r="P159" s="31">
        <f t="shared" si="39"/>
        <v>-0.11247857387727123</v>
      </c>
      <c r="Q159" s="31">
        <f t="shared" si="35"/>
        <v>4.3151632099998505E-2</v>
      </c>
      <c r="R159" s="30">
        <f t="shared" si="29"/>
        <v>0.30069390491131048</v>
      </c>
    </row>
    <row r="160" spans="1:18" x14ac:dyDescent="0.45">
      <c r="A160" s="27">
        <v>32689</v>
      </c>
      <c r="B160" s="28">
        <v>317.98</v>
      </c>
      <c r="C160" s="32">
        <v>9846.2929999999997</v>
      </c>
      <c r="D160" s="31">
        <f t="shared" si="30"/>
        <v>0.16263254113345527</v>
      </c>
      <c r="E160" s="31">
        <f t="shared" si="31"/>
        <v>3.7479108262349126E-2</v>
      </c>
      <c r="F160" s="30">
        <f t="shared" si="25"/>
        <v>3.840878478826297E-2</v>
      </c>
      <c r="G160" s="31">
        <f t="shared" si="36"/>
        <v>0.13897794430066823</v>
      </c>
      <c r="H160" s="31">
        <f t="shared" si="32"/>
        <v>3.7479108262349126E-2</v>
      </c>
      <c r="I160" s="30">
        <f t="shared" si="26"/>
        <v>0.3324036782018408</v>
      </c>
      <c r="J160" s="31">
        <f t="shared" si="37"/>
        <v>0.12400841832604836</v>
      </c>
      <c r="K160" s="31">
        <f t="shared" si="33"/>
        <v>3.7479108262349126E-2</v>
      </c>
      <c r="L160" s="30">
        <f t="shared" si="27"/>
        <v>0.49523603729815613</v>
      </c>
      <c r="M160" s="31">
        <f t="shared" si="38"/>
        <v>-0.15511294782959939</v>
      </c>
      <c r="N160" s="31">
        <f t="shared" si="34"/>
        <v>3.7479108262349126E-2</v>
      </c>
      <c r="O160" s="30">
        <f t="shared" si="28"/>
        <v>0.46835300688765769</v>
      </c>
      <c r="P160" s="31">
        <f t="shared" si="39"/>
        <v>-0.10032894736842102</v>
      </c>
      <c r="Q160" s="31">
        <f t="shared" si="35"/>
        <v>3.7479108262349126E-2</v>
      </c>
      <c r="R160" s="30">
        <f t="shared" si="29"/>
        <v>0.33953610325196099</v>
      </c>
    </row>
    <row r="161" spans="1:18" x14ac:dyDescent="0.45">
      <c r="A161" s="27">
        <v>32781</v>
      </c>
      <c r="B161" s="28">
        <v>349.15</v>
      </c>
      <c r="C161" s="32">
        <v>9919.2279999999992</v>
      </c>
      <c r="D161" s="31">
        <f t="shared" si="30"/>
        <v>0.284064580191975</v>
      </c>
      <c r="E161" s="31">
        <f t="shared" si="31"/>
        <v>3.9075419072247097E-2</v>
      </c>
      <c r="F161" s="30">
        <f t="shared" si="25"/>
        <v>4.4319745094988698E-2</v>
      </c>
      <c r="G161" s="31">
        <f t="shared" si="36"/>
        <v>0.16263254113345527</v>
      </c>
      <c r="H161" s="31">
        <f t="shared" si="32"/>
        <v>3.9075419072247097E-2</v>
      </c>
      <c r="I161" s="30">
        <f t="shared" si="26"/>
        <v>0.33411390717149664</v>
      </c>
      <c r="J161" s="31">
        <f t="shared" si="37"/>
        <v>0.13897794430066823</v>
      </c>
      <c r="K161" s="31">
        <f t="shared" si="33"/>
        <v>3.9075419072247097E-2</v>
      </c>
      <c r="L161" s="30">
        <f t="shared" si="27"/>
        <v>0.49567677472035149</v>
      </c>
      <c r="M161" s="31">
        <f t="shared" si="38"/>
        <v>0.12400841832604836</v>
      </c>
      <c r="N161" s="31">
        <f t="shared" si="34"/>
        <v>3.9075419072247097E-2</v>
      </c>
      <c r="O161" s="30">
        <f t="shared" si="28"/>
        <v>0.46751486373988188</v>
      </c>
      <c r="P161" s="31">
        <f t="shared" si="39"/>
        <v>-0.15511294782959939</v>
      </c>
      <c r="Q161" s="31">
        <f t="shared" si="35"/>
        <v>3.9075419072247097E-2</v>
      </c>
      <c r="R161" s="30">
        <f t="shared" si="29"/>
        <v>0.31560571787625485</v>
      </c>
    </row>
    <row r="162" spans="1:18" x14ac:dyDescent="0.45">
      <c r="A162" s="27">
        <v>32873</v>
      </c>
      <c r="B162" s="28">
        <v>353.4</v>
      </c>
      <c r="C162" s="32">
        <v>9938.7669999999998</v>
      </c>
      <c r="D162" s="31">
        <f t="shared" si="30"/>
        <v>0.27250468097364222</v>
      </c>
      <c r="E162" s="31">
        <f t="shared" si="31"/>
        <v>2.743211930028755E-2</v>
      </c>
      <c r="F162" s="30">
        <f t="shared" si="25"/>
        <v>3.8986827633412921E-2</v>
      </c>
      <c r="G162" s="31">
        <f t="shared" si="36"/>
        <v>0.284064580191975</v>
      </c>
      <c r="H162" s="31">
        <f t="shared" si="32"/>
        <v>2.743211930028755E-2</v>
      </c>
      <c r="I162" s="30">
        <f t="shared" si="26"/>
        <v>0.32626803285754885</v>
      </c>
      <c r="J162" s="31">
        <f t="shared" si="37"/>
        <v>0.16263254113345527</v>
      </c>
      <c r="K162" s="31">
        <f t="shared" si="33"/>
        <v>2.743211930028755E-2</v>
      </c>
      <c r="L162" s="30">
        <f t="shared" si="27"/>
        <v>0.49557384605638743</v>
      </c>
      <c r="M162" s="31">
        <f t="shared" si="38"/>
        <v>0.13897794430066823</v>
      </c>
      <c r="N162" s="31">
        <f t="shared" si="34"/>
        <v>2.743211930028755E-2</v>
      </c>
      <c r="O162" s="30">
        <f t="shared" si="28"/>
        <v>0.46565513885293219</v>
      </c>
      <c r="P162" s="31">
        <f t="shared" si="39"/>
        <v>0.12400841832604836</v>
      </c>
      <c r="Q162" s="31">
        <f t="shared" si="35"/>
        <v>2.743211930028755E-2</v>
      </c>
      <c r="R162" s="30">
        <f t="shared" si="29"/>
        <v>0.31397987472178046</v>
      </c>
    </row>
    <row r="163" spans="1:18" x14ac:dyDescent="0.45">
      <c r="A163" s="27">
        <v>32963</v>
      </c>
      <c r="B163" s="28">
        <v>339.94</v>
      </c>
      <c r="C163" s="32">
        <v>10047.386</v>
      </c>
      <c r="D163" s="31">
        <f t="shared" si="30"/>
        <v>0.15284701732967076</v>
      </c>
      <c r="E163" s="31">
        <f t="shared" si="31"/>
        <v>2.821006526483294E-2</v>
      </c>
      <c r="F163" s="30">
        <f t="shared" si="25"/>
        <v>3.7848917333016978E-2</v>
      </c>
      <c r="G163" s="31">
        <f t="shared" si="36"/>
        <v>0.27250468097364222</v>
      </c>
      <c r="H163" s="31">
        <f t="shared" si="32"/>
        <v>2.821006526483294E-2</v>
      </c>
      <c r="I163" s="30">
        <f t="shared" si="26"/>
        <v>0.31725145192109605</v>
      </c>
      <c r="J163" s="31">
        <f t="shared" si="37"/>
        <v>0.284064580191975</v>
      </c>
      <c r="K163" s="31">
        <f t="shared" si="33"/>
        <v>2.821006526483294E-2</v>
      </c>
      <c r="L163" s="30">
        <f t="shared" si="27"/>
        <v>0.48618750891723184</v>
      </c>
      <c r="M163" s="31">
        <f t="shared" si="38"/>
        <v>0.16263254113345527</v>
      </c>
      <c r="N163" s="31">
        <f t="shared" si="34"/>
        <v>2.821006526483294E-2</v>
      </c>
      <c r="O163" s="30">
        <f t="shared" si="28"/>
        <v>0.46906596985095822</v>
      </c>
      <c r="P163" s="31">
        <f t="shared" si="39"/>
        <v>0.13897794430066823</v>
      </c>
      <c r="Q163" s="31">
        <f t="shared" si="35"/>
        <v>2.821006526483294E-2</v>
      </c>
      <c r="R163" s="30">
        <f t="shared" si="29"/>
        <v>0.30587977342882716</v>
      </c>
    </row>
    <row r="164" spans="1:18" x14ac:dyDescent="0.45">
      <c r="A164" s="27">
        <v>33054</v>
      </c>
      <c r="B164" s="28">
        <v>358.02</v>
      </c>
      <c r="C164" s="32">
        <v>10083.855</v>
      </c>
      <c r="D164" s="31">
        <f t="shared" si="30"/>
        <v>0.12591986917416187</v>
      </c>
      <c r="E164" s="31">
        <f t="shared" si="31"/>
        <v>2.4127049641931242E-2</v>
      </c>
      <c r="F164" s="30">
        <f t="shared" si="25"/>
        <v>2.61944665467648E-2</v>
      </c>
      <c r="G164" s="31">
        <f t="shared" si="36"/>
        <v>0.15284701732967076</v>
      </c>
      <c r="H164" s="31">
        <f t="shared" si="32"/>
        <v>2.4127049641931242E-2</v>
      </c>
      <c r="I164" s="30">
        <f t="shared" si="26"/>
        <v>0.31683328733572519</v>
      </c>
      <c r="J164" s="31">
        <f t="shared" si="37"/>
        <v>0.27250468097364222</v>
      </c>
      <c r="K164" s="31">
        <f t="shared" si="33"/>
        <v>2.4127049641931242E-2</v>
      </c>
      <c r="L164" s="30">
        <f t="shared" si="27"/>
        <v>0.47321877028354359</v>
      </c>
      <c r="M164" s="31">
        <f t="shared" si="38"/>
        <v>0.284064580191975</v>
      </c>
      <c r="N164" s="31">
        <f t="shared" si="34"/>
        <v>2.4127049641931242E-2</v>
      </c>
      <c r="O164" s="30">
        <f t="shared" si="28"/>
        <v>0.45550488414952395</v>
      </c>
      <c r="P164" s="31">
        <f t="shared" si="39"/>
        <v>0.16263254113345527</v>
      </c>
      <c r="Q164" s="31">
        <f t="shared" si="35"/>
        <v>2.4127049641931242E-2</v>
      </c>
      <c r="R164" s="30">
        <f t="shared" si="29"/>
        <v>0.30695442182437582</v>
      </c>
    </row>
    <row r="165" spans="1:18" x14ac:dyDescent="0.45">
      <c r="A165" s="27">
        <v>33146</v>
      </c>
      <c r="B165" s="28">
        <v>306.05</v>
      </c>
      <c r="C165" s="32">
        <v>10090.569</v>
      </c>
      <c r="D165" s="31">
        <f t="shared" si="30"/>
        <v>-0.12344264642703695</v>
      </c>
      <c r="E165" s="31">
        <f t="shared" si="31"/>
        <v>1.7273622503686914E-2</v>
      </c>
      <c r="F165" s="30">
        <f t="shared" si="25"/>
        <v>4.1619029150933816E-2</v>
      </c>
      <c r="G165" s="31">
        <f t="shared" si="36"/>
        <v>0.12591986917416187</v>
      </c>
      <c r="H165" s="31">
        <f t="shared" si="32"/>
        <v>1.7273622503686914E-2</v>
      </c>
      <c r="I165" s="30">
        <f t="shared" si="26"/>
        <v>0.29852364548468596</v>
      </c>
      <c r="J165" s="31">
        <f t="shared" si="37"/>
        <v>0.15284701732967076</v>
      </c>
      <c r="K165" s="31">
        <f t="shared" si="33"/>
        <v>1.7273622503686914E-2</v>
      </c>
      <c r="L165" s="30">
        <f t="shared" si="27"/>
        <v>0.4812533860323448</v>
      </c>
      <c r="M165" s="31">
        <f t="shared" si="38"/>
        <v>0.27250468097364222</v>
      </c>
      <c r="N165" s="31">
        <f t="shared" si="34"/>
        <v>1.7273622503686914E-2</v>
      </c>
      <c r="O165" s="30">
        <f t="shared" si="28"/>
        <v>0.43776064498630823</v>
      </c>
      <c r="P165" s="31">
        <f t="shared" si="39"/>
        <v>0.284064580191975</v>
      </c>
      <c r="Q165" s="31">
        <f t="shared" si="35"/>
        <v>1.7273622503686914E-2</v>
      </c>
      <c r="R165" s="30">
        <f t="shared" si="29"/>
        <v>0.28760408584822145</v>
      </c>
    </row>
    <row r="166" spans="1:18" x14ac:dyDescent="0.45">
      <c r="A166" s="27">
        <v>33238</v>
      </c>
      <c r="B166" s="28">
        <v>330.22</v>
      </c>
      <c r="C166" s="32">
        <v>9998.7039999999997</v>
      </c>
      <c r="D166" s="31">
        <f t="shared" si="30"/>
        <v>-6.5591397849462219E-2</v>
      </c>
      <c r="E166" s="31">
        <f t="shared" si="31"/>
        <v>6.0306273403933908E-3</v>
      </c>
      <c r="F166" s="30">
        <f t="shared" si="25"/>
        <v>7.6552604563315765E-2</v>
      </c>
      <c r="G166" s="31">
        <f t="shared" si="36"/>
        <v>-0.12344264642703695</v>
      </c>
      <c r="H166" s="31">
        <f t="shared" si="32"/>
        <v>6.0306273403933908E-3</v>
      </c>
      <c r="I166" s="30">
        <f t="shared" si="26"/>
        <v>0.33240102094595253</v>
      </c>
      <c r="J166" s="31">
        <f t="shared" si="37"/>
        <v>0.12591986917416187</v>
      </c>
      <c r="K166" s="31">
        <f t="shared" si="33"/>
        <v>6.0306273403933908E-3</v>
      </c>
      <c r="L166" s="30">
        <f t="shared" si="27"/>
        <v>0.4649185424832627</v>
      </c>
      <c r="M166" s="31">
        <f t="shared" si="38"/>
        <v>0.15284701732967076</v>
      </c>
      <c r="N166" s="31">
        <f t="shared" si="34"/>
        <v>6.0306273403933908E-3</v>
      </c>
      <c r="O166" s="30">
        <f t="shared" si="28"/>
        <v>0.44635326018494875</v>
      </c>
      <c r="P166" s="31">
        <f t="shared" si="39"/>
        <v>0.27250468097364222</v>
      </c>
      <c r="Q166" s="31">
        <f t="shared" si="35"/>
        <v>6.0306273403933908E-3</v>
      </c>
      <c r="R166" s="30">
        <f t="shared" si="29"/>
        <v>0.2548731964616186</v>
      </c>
    </row>
    <row r="167" spans="1:18" x14ac:dyDescent="0.45">
      <c r="A167" s="27">
        <v>33328</v>
      </c>
      <c r="B167" s="28">
        <v>375.22</v>
      </c>
      <c r="C167" s="32">
        <v>9951.9159999999993</v>
      </c>
      <c r="D167" s="31">
        <f t="shared" si="30"/>
        <v>0.10378302053303523</v>
      </c>
      <c r="E167" s="31">
        <f t="shared" si="31"/>
        <v>-9.5019739462584019E-3</v>
      </c>
      <c r="F167" s="30">
        <f t="shared" si="25"/>
        <v>0.10558280337847353</v>
      </c>
      <c r="G167" s="31">
        <f t="shared" si="36"/>
        <v>-6.5591397849462219E-2</v>
      </c>
      <c r="H167" s="31">
        <f t="shared" si="32"/>
        <v>-9.5019739462584019E-3</v>
      </c>
      <c r="I167" s="30">
        <f t="shared" si="26"/>
        <v>0.37210529511149237</v>
      </c>
      <c r="J167" s="31">
        <f t="shared" si="37"/>
        <v>-0.12344264642703695</v>
      </c>
      <c r="K167" s="31">
        <f t="shared" si="33"/>
        <v>-9.5019739462584019E-3</v>
      </c>
      <c r="L167" s="30">
        <f t="shared" si="27"/>
        <v>0.50306905829139781</v>
      </c>
      <c r="M167" s="31">
        <f t="shared" si="38"/>
        <v>0.12591986917416187</v>
      </c>
      <c r="N167" s="31">
        <f t="shared" si="34"/>
        <v>-9.5019739462584019E-3</v>
      </c>
      <c r="O167" s="30">
        <f t="shared" si="28"/>
        <v>0.42077090583052396</v>
      </c>
      <c r="P167" s="31">
        <f t="shared" si="39"/>
        <v>0.15284701732967076</v>
      </c>
      <c r="Q167" s="31">
        <f t="shared" si="35"/>
        <v>-9.5019739462584019E-3</v>
      </c>
      <c r="R167" s="30">
        <f t="shared" si="29"/>
        <v>0.24469767329687594</v>
      </c>
    </row>
    <row r="168" spans="1:18" x14ac:dyDescent="0.45">
      <c r="A168" s="27">
        <v>33419</v>
      </c>
      <c r="B168" s="28">
        <v>371.16</v>
      </c>
      <c r="C168" s="32">
        <v>10029.51</v>
      </c>
      <c r="D168" s="31">
        <f t="shared" si="30"/>
        <v>3.6701860231272088E-2</v>
      </c>
      <c r="E168" s="31">
        <f t="shared" si="31"/>
        <v>-5.3893079581170955E-3</v>
      </c>
      <c r="F168" s="30">
        <f t="shared" si="25"/>
        <v>0.14136141693731907</v>
      </c>
      <c r="G168" s="31">
        <f t="shared" si="36"/>
        <v>0.10378302053303523</v>
      </c>
      <c r="H168" s="31">
        <f t="shared" si="32"/>
        <v>-5.3893079581170955E-3</v>
      </c>
      <c r="I168" s="30">
        <f t="shared" si="26"/>
        <v>0.38252159929465396</v>
      </c>
      <c r="J168" s="31">
        <f t="shared" si="37"/>
        <v>-6.5591397849462219E-2</v>
      </c>
      <c r="K168" s="31">
        <f t="shared" si="33"/>
        <v>-5.3893079581170955E-3</v>
      </c>
      <c r="L168" s="30">
        <f t="shared" si="27"/>
        <v>0.52622029142714533</v>
      </c>
      <c r="M168" s="31">
        <f t="shared" si="38"/>
        <v>-0.12344264642703695</v>
      </c>
      <c r="N168" s="31">
        <f t="shared" si="34"/>
        <v>-5.3893079581170955E-3</v>
      </c>
      <c r="O168" s="30">
        <f t="shared" si="28"/>
        <v>0.45184860059572701</v>
      </c>
      <c r="P168" s="31">
        <f t="shared" si="39"/>
        <v>0.12591986917416187</v>
      </c>
      <c r="Q168" s="31">
        <f t="shared" si="35"/>
        <v>-5.3893079581170955E-3</v>
      </c>
      <c r="R168" s="30">
        <f t="shared" si="29"/>
        <v>0.23109337940818786</v>
      </c>
    </row>
    <row r="169" spans="1:18" x14ac:dyDescent="0.45">
      <c r="A169" s="27">
        <v>33511</v>
      </c>
      <c r="B169" s="28">
        <v>387.86</v>
      </c>
      <c r="C169" s="32">
        <v>10080.195</v>
      </c>
      <c r="D169" s="31">
        <f t="shared" si="30"/>
        <v>0.26730926319228887</v>
      </c>
      <c r="E169" s="31">
        <f t="shared" si="31"/>
        <v>-1.0280887034219699E-3</v>
      </c>
      <c r="F169" s="30">
        <f t="shared" si="25"/>
        <v>0.11106363784313468</v>
      </c>
      <c r="G169" s="31">
        <f t="shared" si="36"/>
        <v>3.6701860231272088E-2</v>
      </c>
      <c r="H169" s="31">
        <f t="shared" si="32"/>
        <v>-1.0280887034219699E-3</v>
      </c>
      <c r="I169" s="30">
        <f t="shared" si="26"/>
        <v>0.39780235430162408</v>
      </c>
      <c r="J169" s="31">
        <f t="shared" si="37"/>
        <v>0.10378302053303523</v>
      </c>
      <c r="K169" s="31">
        <f t="shared" si="33"/>
        <v>-1.0280887034219699E-3</v>
      </c>
      <c r="L169" s="30">
        <f t="shared" si="27"/>
        <v>0.52447780541041578</v>
      </c>
      <c r="M169" s="31">
        <f t="shared" si="38"/>
        <v>-6.5591397849462219E-2</v>
      </c>
      <c r="N169" s="31">
        <f t="shared" si="34"/>
        <v>-1.0280887034219699E-3</v>
      </c>
      <c r="O169" s="30">
        <f t="shared" si="28"/>
        <v>0.47055617468837246</v>
      </c>
      <c r="P169" s="31">
        <f t="shared" si="39"/>
        <v>-0.12344264642703695</v>
      </c>
      <c r="Q169" s="31">
        <f t="shared" si="35"/>
        <v>-1.0280887034219699E-3</v>
      </c>
      <c r="R169" s="30">
        <f t="shared" si="29"/>
        <v>0.26581875571662689</v>
      </c>
    </row>
    <row r="170" spans="1:18" x14ac:dyDescent="0.45">
      <c r="A170" s="27">
        <v>33603</v>
      </c>
      <c r="B170" s="28">
        <v>417.09</v>
      </c>
      <c r="C170" s="32">
        <v>10115.329</v>
      </c>
      <c r="D170" s="31">
        <f t="shared" si="30"/>
        <v>0.26306704621161625</v>
      </c>
      <c r="E170" s="31">
        <f t="shared" si="31"/>
        <v>1.1664011655910578E-2</v>
      </c>
      <c r="F170" s="30">
        <f t="shared" si="25"/>
        <v>0.11023168114042818</v>
      </c>
      <c r="G170" s="31">
        <f t="shared" si="36"/>
        <v>0.26730926319228887</v>
      </c>
      <c r="H170" s="31">
        <f t="shared" si="32"/>
        <v>1.1664011655910578E-2</v>
      </c>
      <c r="I170" s="30">
        <f t="shared" si="26"/>
        <v>0.37507864126258061</v>
      </c>
      <c r="J170" s="31">
        <f t="shared" si="37"/>
        <v>3.6701860231272088E-2</v>
      </c>
      <c r="K170" s="31">
        <f t="shared" si="33"/>
        <v>1.1664011655910578E-2</v>
      </c>
      <c r="L170" s="30">
        <f t="shared" si="27"/>
        <v>0.52475631569886894</v>
      </c>
      <c r="M170" s="31">
        <f t="shared" si="38"/>
        <v>0.10378302053303523</v>
      </c>
      <c r="N170" s="31">
        <f t="shared" si="34"/>
        <v>1.1664011655910578E-2</v>
      </c>
      <c r="O170" s="30">
        <f t="shared" si="28"/>
        <v>0.46514553826852184</v>
      </c>
      <c r="P170" s="31">
        <f t="shared" si="39"/>
        <v>-6.5591397849462219E-2</v>
      </c>
      <c r="Q170" s="31">
        <f t="shared" si="35"/>
        <v>1.1664011655910578E-2</v>
      </c>
      <c r="R170" s="30">
        <f t="shared" si="29"/>
        <v>0.27940735121262011</v>
      </c>
    </row>
    <row r="171" spans="1:18" x14ac:dyDescent="0.45">
      <c r="A171" s="27">
        <v>33694</v>
      </c>
      <c r="B171" s="28">
        <v>403.69</v>
      </c>
      <c r="C171" s="32">
        <v>10236.434999999999</v>
      </c>
      <c r="D171" s="31">
        <f t="shared" si="30"/>
        <v>7.587548638132291E-2</v>
      </c>
      <c r="E171" s="31">
        <f t="shared" si="31"/>
        <v>2.858936912248855E-2</v>
      </c>
      <c r="F171" s="30">
        <f t="shared" si="25"/>
        <v>9.1521264551866793E-2</v>
      </c>
      <c r="G171" s="31">
        <f t="shared" si="36"/>
        <v>0.26306704621161625</v>
      </c>
      <c r="H171" s="31">
        <f t="shared" si="32"/>
        <v>2.858936912248855E-2</v>
      </c>
      <c r="I171" s="30">
        <f t="shared" si="26"/>
        <v>0.35965645761154436</v>
      </c>
      <c r="J171" s="31">
        <f t="shared" si="37"/>
        <v>0.26730926319228887</v>
      </c>
      <c r="K171" s="31">
        <f t="shared" si="33"/>
        <v>2.858936912248855E-2</v>
      </c>
      <c r="L171" s="30">
        <f t="shared" si="27"/>
        <v>0.52445755009281092</v>
      </c>
      <c r="M171" s="31">
        <f t="shared" si="38"/>
        <v>3.6701860231272088E-2</v>
      </c>
      <c r="N171" s="31">
        <f t="shared" si="34"/>
        <v>2.858936912248855E-2</v>
      </c>
      <c r="O171" s="30">
        <f t="shared" si="28"/>
        <v>0.49659667437396005</v>
      </c>
      <c r="P171" s="31">
        <f t="shared" si="39"/>
        <v>0.10378302053303523</v>
      </c>
      <c r="Q171" s="31">
        <f t="shared" si="35"/>
        <v>2.858936912248855E-2</v>
      </c>
      <c r="R171" s="30">
        <f t="shared" si="29"/>
        <v>0.29578326461209931</v>
      </c>
    </row>
    <row r="172" spans="1:18" x14ac:dyDescent="0.45">
      <c r="A172" s="27">
        <v>33785</v>
      </c>
      <c r="B172" s="28">
        <v>408.14</v>
      </c>
      <c r="C172" s="32">
        <v>10347.429</v>
      </c>
      <c r="D172" s="31">
        <f t="shared" si="30"/>
        <v>9.9633581204871202E-2</v>
      </c>
      <c r="E172" s="31">
        <f t="shared" si="31"/>
        <v>3.1698358145113792E-2</v>
      </c>
      <c r="F172" s="30">
        <f t="shared" si="25"/>
        <v>-1.3275401394712619E-3</v>
      </c>
      <c r="G172" s="31">
        <f t="shared" si="36"/>
        <v>7.587548638132291E-2</v>
      </c>
      <c r="H172" s="31">
        <f t="shared" si="32"/>
        <v>3.1698358145113792E-2</v>
      </c>
      <c r="I172" s="30">
        <f t="shared" si="26"/>
        <v>0.31647126562238664</v>
      </c>
      <c r="J172" s="31">
        <f t="shared" si="37"/>
        <v>0.26306704621161625</v>
      </c>
      <c r="K172" s="31">
        <f t="shared" si="33"/>
        <v>3.1698358145113792E-2</v>
      </c>
      <c r="L172" s="30">
        <f t="shared" si="27"/>
        <v>0.49793127028016226</v>
      </c>
      <c r="M172" s="31">
        <f t="shared" si="38"/>
        <v>0.26730926319228887</v>
      </c>
      <c r="N172" s="31">
        <f t="shared" si="34"/>
        <v>3.1698358145113792E-2</v>
      </c>
      <c r="O172" s="30">
        <f t="shared" si="28"/>
        <v>0.53002235824370736</v>
      </c>
      <c r="P172" s="31">
        <f t="shared" si="39"/>
        <v>3.6701860231272088E-2</v>
      </c>
      <c r="Q172" s="31">
        <f t="shared" si="35"/>
        <v>3.1698358145113792E-2</v>
      </c>
      <c r="R172" s="30">
        <f t="shared" si="29"/>
        <v>0.3832649332551088</v>
      </c>
    </row>
    <row r="173" spans="1:18" x14ac:dyDescent="0.45">
      <c r="A173" s="27">
        <v>33877</v>
      </c>
      <c r="B173" s="28">
        <v>417.8</v>
      </c>
      <c r="C173" s="32">
        <v>10449.673000000001</v>
      </c>
      <c r="D173" s="31">
        <f t="shared" si="30"/>
        <v>7.7192801526323906E-2</v>
      </c>
      <c r="E173" s="31">
        <f t="shared" si="31"/>
        <v>3.6653854414522735E-2</v>
      </c>
      <c r="F173" s="30">
        <f t="shared" si="25"/>
        <v>-9.0325147290901478E-2</v>
      </c>
      <c r="G173" s="31">
        <f t="shared" si="36"/>
        <v>9.9633581204871202E-2</v>
      </c>
      <c r="H173" s="31">
        <f t="shared" si="32"/>
        <v>3.6653854414522735E-2</v>
      </c>
      <c r="I173" s="30">
        <f t="shared" si="26"/>
        <v>0.25718400715798939</v>
      </c>
      <c r="J173" s="31">
        <f t="shared" si="37"/>
        <v>7.587548638132291E-2</v>
      </c>
      <c r="K173" s="31">
        <f t="shared" si="33"/>
        <v>3.6653854414522735E-2</v>
      </c>
      <c r="L173" s="30">
        <f t="shared" si="27"/>
        <v>0.46741882999390433</v>
      </c>
      <c r="M173" s="31">
        <f t="shared" si="38"/>
        <v>0.26306704621161625</v>
      </c>
      <c r="N173" s="31">
        <f t="shared" si="34"/>
        <v>3.6653854414522735E-2</v>
      </c>
      <c r="O173" s="30">
        <f t="shared" si="28"/>
        <v>0.50792316659463532</v>
      </c>
      <c r="P173" s="31">
        <f t="shared" si="39"/>
        <v>0.26730926319228887</v>
      </c>
      <c r="Q173" s="31">
        <f t="shared" si="35"/>
        <v>3.6653854414522735E-2</v>
      </c>
      <c r="R173" s="30">
        <f t="shared" si="29"/>
        <v>0.40653127521317139</v>
      </c>
    </row>
    <row r="174" spans="1:18" x14ac:dyDescent="0.45">
      <c r="A174" s="27">
        <v>33969</v>
      </c>
      <c r="B174" s="28">
        <v>435.71</v>
      </c>
      <c r="C174" s="32">
        <v>10558.647999999999</v>
      </c>
      <c r="D174" s="31">
        <f t="shared" si="30"/>
        <v>4.4642643074636279E-2</v>
      </c>
      <c r="E174" s="31">
        <f t="shared" si="31"/>
        <v>4.3826453889932671E-2</v>
      </c>
      <c r="F174" s="30">
        <f t="shared" si="25"/>
        <v>-0.15149842587077847</v>
      </c>
      <c r="G174" s="31">
        <f t="shared" si="36"/>
        <v>7.7192801526323906E-2</v>
      </c>
      <c r="H174" s="31">
        <f t="shared" si="32"/>
        <v>4.3826453889932671E-2</v>
      </c>
      <c r="I174" s="30">
        <f t="shared" si="26"/>
        <v>0.15511705865208236</v>
      </c>
      <c r="J174" s="31">
        <f t="shared" si="37"/>
        <v>9.9633581204871202E-2</v>
      </c>
      <c r="K174" s="31">
        <f t="shared" si="33"/>
        <v>4.3826453889932671E-2</v>
      </c>
      <c r="L174" s="30">
        <f t="shared" si="27"/>
        <v>0.39851005532900829</v>
      </c>
      <c r="M174" s="31">
        <f t="shared" si="38"/>
        <v>7.587548638132291E-2</v>
      </c>
      <c r="N174" s="31">
        <f t="shared" si="34"/>
        <v>4.3826453889932671E-2</v>
      </c>
      <c r="O174" s="30">
        <f t="shared" si="28"/>
        <v>0.46973147537295107</v>
      </c>
      <c r="P174" s="31">
        <f t="shared" si="39"/>
        <v>0.26306704621161625</v>
      </c>
      <c r="Q174" s="31">
        <f t="shared" si="35"/>
        <v>4.3826453889932671E-2</v>
      </c>
      <c r="R174" s="30">
        <f t="shared" si="29"/>
        <v>0.37749890597320462</v>
      </c>
    </row>
    <row r="175" spans="1:18" x14ac:dyDescent="0.45">
      <c r="A175" s="27">
        <v>34059</v>
      </c>
      <c r="B175" s="28">
        <v>451.67</v>
      </c>
      <c r="C175" s="32">
        <v>10576.275</v>
      </c>
      <c r="D175" s="31">
        <f t="shared" si="30"/>
        <v>0.11885357576358091</v>
      </c>
      <c r="E175" s="31">
        <f t="shared" si="31"/>
        <v>3.3199058070509935E-2</v>
      </c>
      <c r="F175" s="30">
        <f t="shared" si="25"/>
        <v>-0.16005354312447578</v>
      </c>
      <c r="G175" s="31">
        <f t="shared" si="36"/>
        <v>4.4642643074636279E-2</v>
      </c>
      <c r="H175" s="31">
        <f t="shared" si="32"/>
        <v>3.3199058070509935E-2</v>
      </c>
      <c r="I175" s="30">
        <f t="shared" si="26"/>
        <v>0.12656539601297653</v>
      </c>
      <c r="J175" s="31">
        <f t="shared" si="37"/>
        <v>7.7192801526323906E-2</v>
      </c>
      <c r="K175" s="31">
        <f t="shared" si="33"/>
        <v>3.3199058070509935E-2</v>
      </c>
      <c r="L175" s="30">
        <f t="shared" si="27"/>
        <v>0.32854631311497795</v>
      </c>
      <c r="M175" s="31">
        <f t="shared" si="38"/>
        <v>9.9633581204871202E-2</v>
      </c>
      <c r="N175" s="31">
        <f t="shared" si="34"/>
        <v>3.3199058070509935E-2</v>
      </c>
      <c r="O175" s="30">
        <f t="shared" si="28"/>
        <v>0.41019077144540106</v>
      </c>
      <c r="P175" s="31">
        <f t="shared" si="39"/>
        <v>7.587548638132291E-2</v>
      </c>
      <c r="Q175" s="31">
        <f t="shared" si="35"/>
        <v>3.3199058070509935E-2</v>
      </c>
      <c r="R175" s="30">
        <f t="shared" si="29"/>
        <v>0.33311170487836173</v>
      </c>
    </row>
    <row r="176" spans="1:18" x14ac:dyDescent="0.45">
      <c r="A176" s="27">
        <v>34150</v>
      </c>
      <c r="B176" s="28">
        <v>450.53</v>
      </c>
      <c r="C176" s="32">
        <v>10637.847</v>
      </c>
      <c r="D176" s="31">
        <f t="shared" si="30"/>
        <v>0.10386142010094579</v>
      </c>
      <c r="E176" s="31">
        <f t="shared" si="31"/>
        <v>2.8066682071459459E-2</v>
      </c>
      <c r="F176" s="30">
        <f t="shared" ref="F176:F239" si="40">CORREL(D136:D176,E136:E176)</f>
        <v>-0.12380359439404781</v>
      </c>
      <c r="G176" s="31">
        <f t="shared" si="36"/>
        <v>0.11885357576358091</v>
      </c>
      <c r="H176" s="31">
        <f t="shared" si="32"/>
        <v>2.8066682071459459E-2</v>
      </c>
      <c r="I176" s="30">
        <f t="shared" si="26"/>
        <v>0.13046867770682724</v>
      </c>
      <c r="J176" s="31">
        <f t="shared" si="37"/>
        <v>4.4642643074636279E-2</v>
      </c>
      <c r="K176" s="31">
        <f t="shared" si="33"/>
        <v>2.8066682071459459E-2</v>
      </c>
      <c r="L176" s="30">
        <f t="shared" si="27"/>
        <v>0.32083879534360576</v>
      </c>
      <c r="M176" s="31">
        <f t="shared" si="38"/>
        <v>7.7192801526323906E-2</v>
      </c>
      <c r="N176" s="31">
        <f t="shared" si="34"/>
        <v>2.8066682071459459E-2</v>
      </c>
      <c r="O176" s="30">
        <f t="shared" si="28"/>
        <v>0.38513910777266691</v>
      </c>
      <c r="P176" s="31">
        <f t="shared" si="39"/>
        <v>9.9633581204871202E-2</v>
      </c>
      <c r="Q176" s="31">
        <f t="shared" si="35"/>
        <v>2.8066682071459459E-2</v>
      </c>
      <c r="R176" s="30">
        <f t="shared" si="29"/>
        <v>0.30271608664385002</v>
      </c>
    </row>
    <row r="177" spans="1:18" x14ac:dyDescent="0.45">
      <c r="A177" s="27">
        <v>34242</v>
      </c>
      <c r="B177" s="28">
        <v>458.93</v>
      </c>
      <c r="C177" s="32">
        <v>10688.606</v>
      </c>
      <c r="D177" s="31">
        <f t="shared" si="30"/>
        <v>9.8444231689803763E-2</v>
      </c>
      <c r="E177" s="31">
        <f t="shared" si="31"/>
        <v>2.2865117406066116E-2</v>
      </c>
      <c r="F177" s="30">
        <f t="shared" si="40"/>
        <v>-0.11889530763950949</v>
      </c>
      <c r="G177" s="31">
        <f t="shared" si="36"/>
        <v>0.10386142010094579</v>
      </c>
      <c r="H177" s="31">
        <f t="shared" si="32"/>
        <v>2.2865117406066116E-2</v>
      </c>
      <c r="I177" s="30">
        <f t="shared" ref="I177:I240" si="41">CORREL(G137:G177,H137:H177)</f>
        <v>0.14360520670677571</v>
      </c>
      <c r="J177" s="31">
        <f t="shared" si="37"/>
        <v>0.11885357576358091</v>
      </c>
      <c r="K177" s="31">
        <f t="shared" si="33"/>
        <v>2.2865117406066116E-2</v>
      </c>
      <c r="L177" s="30">
        <f t="shared" ref="L177:L240" si="42">CORREL(J137:J177,K137:K177)</f>
        <v>0.32179095737816127</v>
      </c>
      <c r="M177" s="31">
        <f t="shared" si="38"/>
        <v>4.4642643074636279E-2</v>
      </c>
      <c r="N177" s="31">
        <f t="shared" si="34"/>
        <v>2.2865117406066116E-2</v>
      </c>
      <c r="O177" s="30">
        <f t="shared" ref="O177:O240" si="43">CORREL(M137:M177,N137:N177)</f>
        <v>0.39089847324576515</v>
      </c>
      <c r="P177" s="31">
        <f t="shared" si="39"/>
        <v>7.7192801526323906E-2</v>
      </c>
      <c r="Q177" s="31">
        <f t="shared" si="35"/>
        <v>2.2865117406066116E-2</v>
      </c>
      <c r="R177" s="30">
        <f t="shared" ref="R177:R240" si="44">CORREL(P137:P177,Q137:Q177)</f>
        <v>0.31261960398555788</v>
      </c>
    </row>
    <row r="178" spans="1:18" x14ac:dyDescent="0.45">
      <c r="A178" s="27">
        <v>34334</v>
      </c>
      <c r="B178" s="28">
        <v>466.45</v>
      </c>
      <c r="C178" s="32">
        <v>10833.986999999999</v>
      </c>
      <c r="D178" s="31">
        <f t="shared" si="30"/>
        <v>7.0551513621445405E-2</v>
      </c>
      <c r="E178" s="31">
        <f t="shared" si="31"/>
        <v>2.6077107599381977E-2</v>
      </c>
      <c r="F178" s="30">
        <f t="shared" si="40"/>
        <v>-0.1730292953624317</v>
      </c>
      <c r="G178" s="31">
        <f t="shared" si="36"/>
        <v>9.8444231689803763E-2</v>
      </c>
      <c r="H178" s="31">
        <f t="shared" si="32"/>
        <v>2.6077107599381977E-2</v>
      </c>
      <c r="I178" s="30">
        <f t="shared" si="41"/>
        <v>8.4404387404794889E-2</v>
      </c>
      <c r="J178" s="31">
        <f t="shared" si="37"/>
        <v>0.10386142010094579</v>
      </c>
      <c r="K178" s="31">
        <f t="shared" si="33"/>
        <v>2.6077107599381977E-2</v>
      </c>
      <c r="L178" s="30">
        <f t="shared" si="42"/>
        <v>0.29694429705711189</v>
      </c>
      <c r="M178" s="31">
        <f t="shared" si="38"/>
        <v>0.11885357576358091</v>
      </c>
      <c r="N178" s="31">
        <f t="shared" si="34"/>
        <v>2.6077107599381977E-2</v>
      </c>
      <c r="O178" s="30">
        <f t="shared" si="43"/>
        <v>0.39634403812215108</v>
      </c>
      <c r="P178" s="31">
        <f t="shared" si="39"/>
        <v>4.4642643074636279E-2</v>
      </c>
      <c r="Q178" s="31">
        <f t="shared" si="35"/>
        <v>2.6077107599381977E-2</v>
      </c>
      <c r="R178" s="30">
        <f t="shared" si="44"/>
        <v>0.34241087674848014</v>
      </c>
    </row>
    <row r="179" spans="1:18" x14ac:dyDescent="0.45">
      <c r="A179" s="27">
        <v>34424</v>
      </c>
      <c r="B179" s="28">
        <v>445.77</v>
      </c>
      <c r="C179" s="32">
        <v>10939.116</v>
      </c>
      <c r="D179" s="31">
        <f t="shared" si="30"/>
        <v>-1.3062634224101699E-2</v>
      </c>
      <c r="E179" s="31">
        <f t="shared" si="31"/>
        <v>3.4307069360431708E-2</v>
      </c>
      <c r="F179" s="30">
        <f t="shared" si="40"/>
        <v>-0.20706351831950598</v>
      </c>
      <c r="G179" s="31">
        <f t="shared" si="36"/>
        <v>7.0551513621445405E-2</v>
      </c>
      <c r="H179" s="31">
        <f t="shared" si="32"/>
        <v>3.4307069360431708E-2</v>
      </c>
      <c r="I179" s="30">
        <f t="shared" si="41"/>
        <v>-1.9295078800714578E-2</v>
      </c>
      <c r="J179" s="31">
        <f t="shared" si="37"/>
        <v>9.8444231689803763E-2</v>
      </c>
      <c r="K179" s="31">
        <f t="shared" si="33"/>
        <v>3.4307069360431708E-2</v>
      </c>
      <c r="L179" s="30">
        <f t="shared" si="42"/>
        <v>0.17816584308093641</v>
      </c>
      <c r="M179" s="31">
        <f t="shared" si="38"/>
        <v>0.10386142010094579</v>
      </c>
      <c r="N179" s="31">
        <f t="shared" si="34"/>
        <v>3.4307069360431708E-2</v>
      </c>
      <c r="O179" s="30">
        <f t="shared" si="43"/>
        <v>0.34694501073645934</v>
      </c>
      <c r="P179" s="31">
        <f t="shared" si="39"/>
        <v>0.11885357576358091</v>
      </c>
      <c r="Q179" s="31">
        <f t="shared" si="35"/>
        <v>3.4307069360431708E-2</v>
      </c>
      <c r="R179" s="30">
        <f t="shared" si="44"/>
        <v>0.36346368781617638</v>
      </c>
    </row>
    <row r="180" spans="1:18" x14ac:dyDescent="0.45">
      <c r="A180" s="27">
        <v>34515</v>
      </c>
      <c r="B180" s="28">
        <v>444.27</v>
      </c>
      <c r="C180" s="32">
        <v>11087.361000000001</v>
      </c>
      <c r="D180" s="31">
        <f t="shared" si="30"/>
        <v>-1.3894746187823159E-2</v>
      </c>
      <c r="E180" s="31">
        <f t="shared" si="31"/>
        <v>4.2256106898322709E-2</v>
      </c>
      <c r="F180" s="30">
        <f t="shared" si="40"/>
        <v>-0.19861616793970283</v>
      </c>
      <c r="G180" s="31">
        <f t="shared" si="36"/>
        <v>-1.3062634224101699E-2</v>
      </c>
      <c r="H180" s="31">
        <f t="shared" si="32"/>
        <v>4.2256106898322709E-2</v>
      </c>
      <c r="I180" s="30">
        <f t="shared" si="41"/>
        <v>-6.5703626985588265E-2</v>
      </c>
      <c r="J180" s="31">
        <f t="shared" si="37"/>
        <v>7.0551513621445405E-2</v>
      </c>
      <c r="K180" s="31">
        <f t="shared" si="33"/>
        <v>4.2256106898322709E-2</v>
      </c>
      <c r="L180" s="30">
        <f t="shared" si="42"/>
        <v>5.3090715425053212E-2</v>
      </c>
      <c r="M180" s="31">
        <f t="shared" si="38"/>
        <v>9.8444231689803763E-2</v>
      </c>
      <c r="N180" s="31">
        <f t="shared" si="34"/>
        <v>4.2256106898322709E-2</v>
      </c>
      <c r="O180" s="30">
        <f t="shared" si="43"/>
        <v>0.19761766121594551</v>
      </c>
      <c r="P180" s="31">
        <f t="shared" si="39"/>
        <v>0.10386142010094579</v>
      </c>
      <c r="Q180" s="31">
        <f t="shared" si="35"/>
        <v>4.2256106898322709E-2</v>
      </c>
      <c r="R180" s="30">
        <f t="shared" si="44"/>
        <v>0.29678949266359783</v>
      </c>
    </row>
    <row r="181" spans="1:18" x14ac:dyDescent="0.45">
      <c r="A181" s="27">
        <v>34607</v>
      </c>
      <c r="B181" s="28">
        <v>462.69</v>
      </c>
      <c r="C181" s="32">
        <v>11152.175999999999</v>
      </c>
      <c r="D181" s="31">
        <f t="shared" si="30"/>
        <v>8.1929706055390294E-3</v>
      </c>
      <c r="E181" s="31">
        <f t="shared" si="31"/>
        <v>4.3370482549361489E-2</v>
      </c>
      <c r="F181" s="30">
        <f t="shared" si="40"/>
        <v>-0.1207345122437036</v>
      </c>
      <c r="G181" s="31">
        <f t="shared" si="36"/>
        <v>-1.3894746187823159E-2</v>
      </c>
      <c r="H181" s="31">
        <f t="shared" si="32"/>
        <v>4.3370482549361489E-2</v>
      </c>
      <c r="I181" s="30">
        <f t="shared" si="41"/>
        <v>-4.7302534372259036E-2</v>
      </c>
      <c r="J181" s="31">
        <f t="shared" si="37"/>
        <v>-1.3062634224101699E-2</v>
      </c>
      <c r="K181" s="31">
        <f t="shared" si="33"/>
        <v>4.3370482549361489E-2</v>
      </c>
      <c r="L181" s="30">
        <f t="shared" si="42"/>
        <v>9.0070193489279141E-3</v>
      </c>
      <c r="M181" s="31">
        <f t="shared" si="38"/>
        <v>7.0551513621445405E-2</v>
      </c>
      <c r="N181" s="31">
        <f t="shared" si="34"/>
        <v>4.3370482549361489E-2</v>
      </c>
      <c r="O181" s="30">
        <f t="shared" si="43"/>
        <v>7.2866636425032133E-2</v>
      </c>
      <c r="P181" s="31">
        <f t="shared" si="39"/>
        <v>9.8444231689803763E-2</v>
      </c>
      <c r="Q181" s="31">
        <f t="shared" si="35"/>
        <v>4.3370482549361489E-2</v>
      </c>
      <c r="R181" s="30">
        <f t="shared" si="44"/>
        <v>0.13399914238010655</v>
      </c>
    </row>
    <row r="182" spans="1:18" x14ac:dyDescent="0.45">
      <c r="A182" s="27">
        <v>34699</v>
      </c>
      <c r="B182" s="28">
        <v>459.27</v>
      </c>
      <c r="C182" s="32">
        <v>11279.932000000001</v>
      </c>
      <c r="D182" s="31">
        <f t="shared" si="30"/>
        <v>-1.5392860971165212E-2</v>
      </c>
      <c r="E182" s="31">
        <f t="shared" si="31"/>
        <v>4.1161670214298951E-2</v>
      </c>
      <c r="F182" s="30">
        <f t="shared" si="40"/>
        <v>-8.9489298017111293E-2</v>
      </c>
      <c r="G182" s="31">
        <f t="shared" si="36"/>
        <v>8.1929706055390294E-3</v>
      </c>
      <c r="H182" s="31">
        <f t="shared" si="32"/>
        <v>4.1161670214298951E-2</v>
      </c>
      <c r="I182" s="30">
        <f t="shared" si="41"/>
        <v>3.4328557696836293E-2</v>
      </c>
      <c r="J182" s="31">
        <f t="shared" si="37"/>
        <v>-1.3894746187823159E-2</v>
      </c>
      <c r="K182" s="31">
        <f t="shared" si="33"/>
        <v>4.1161670214298951E-2</v>
      </c>
      <c r="L182" s="30">
        <f t="shared" si="42"/>
        <v>2.9183912384790157E-2</v>
      </c>
      <c r="M182" s="31">
        <f t="shared" si="38"/>
        <v>-1.3062634224101699E-2</v>
      </c>
      <c r="N182" s="31">
        <f t="shared" si="34"/>
        <v>4.1161670214298951E-2</v>
      </c>
      <c r="O182" s="30">
        <f t="shared" si="43"/>
        <v>3.4703330893829168E-2</v>
      </c>
      <c r="P182" s="31">
        <f t="shared" si="39"/>
        <v>7.0551513621445405E-2</v>
      </c>
      <c r="Q182" s="31">
        <f t="shared" si="35"/>
        <v>4.1161670214298951E-2</v>
      </c>
      <c r="R182" s="30">
        <f t="shared" si="44"/>
        <v>1.8759042570154288E-2</v>
      </c>
    </row>
    <row r="183" spans="1:18" x14ac:dyDescent="0.45">
      <c r="A183" s="27">
        <v>34789</v>
      </c>
      <c r="B183" s="28">
        <v>500.71</v>
      </c>
      <c r="C183" s="32">
        <v>11319.950999999999</v>
      </c>
      <c r="D183" s="31">
        <f t="shared" si="30"/>
        <v>0.12324741458599719</v>
      </c>
      <c r="E183" s="31">
        <f t="shared" si="31"/>
        <v>3.4814056272920002E-2</v>
      </c>
      <c r="F183" s="30">
        <f t="shared" si="40"/>
        <v>-5.9046920465665322E-2</v>
      </c>
      <c r="G183" s="31">
        <f t="shared" si="36"/>
        <v>-1.5392860971165212E-2</v>
      </c>
      <c r="H183" s="31">
        <f t="shared" si="32"/>
        <v>3.4814056272920002E-2</v>
      </c>
      <c r="I183" s="30">
        <f t="shared" si="41"/>
        <v>6.7554092001531285E-2</v>
      </c>
      <c r="J183" s="31">
        <f t="shared" si="37"/>
        <v>8.1929706055390294E-3</v>
      </c>
      <c r="K183" s="31">
        <f t="shared" si="33"/>
        <v>3.4814056272920002E-2</v>
      </c>
      <c r="L183" s="30">
        <f t="shared" si="42"/>
        <v>9.3652238860873219E-2</v>
      </c>
      <c r="M183" s="31">
        <f t="shared" si="38"/>
        <v>-1.3894746187823159E-2</v>
      </c>
      <c r="N183" s="31">
        <f t="shared" si="34"/>
        <v>3.4814056272920002E-2</v>
      </c>
      <c r="O183" s="30">
        <f t="shared" si="43"/>
        <v>5.356614033281016E-2</v>
      </c>
      <c r="P183" s="31">
        <f t="shared" si="39"/>
        <v>-1.3062634224101699E-2</v>
      </c>
      <c r="Q183" s="31">
        <f t="shared" si="35"/>
        <v>3.4814056272920002E-2</v>
      </c>
      <c r="R183" s="30">
        <f t="shared" si="44"/>
        <v>-5.5067049715598181E-3</v>
      </c>
    </row>
    <row r="184" spans="1:18" x14ac:dyDescent="0.45">
      <c r="A184" s="27">
        <v>34880</v>
      </c>
      <c r="B184" s="28">
        <v>544.75</v>
      </c>
      <c r="C184" s="32">
        <v>11353.721</v>
      </c>
      <c r="D184" s="31">
        <f t="shared" si="30"/>
        <v>0.22616877124271273</v>
      </c>
      <c r="E184" s="31">
        <f t="shared" si="31"/>
        <v>2.4023751008017014E-2</v>
      </c>
      <c r="F184" s="30">
        <f t="shared" si="40"/>
        <v>-7.292705518188862E-2</v>
      </c>
      <c r="G184" s="31">
        <f t="shared" si="36"/>
        <v>0.12324741458599719</v>
      </c>
      <c r="H184" s="31">
        <f t="shared" si="32"/>
        <v>2.4023751008017014E-2</v>
      </c>
      <c r="I184" s="30">
        <f t="shared" si="41"/>
        <v>8.8885943392006408E-2</v>
      </c>
      <c r="J184" s="31">
        <f t="shared" si="37"/>
        <v>-1.5392860971165212E-2</v>
      </c>
      <c r="K184" s="31">
        <f t="shared" si="33"/>
        <v>2.4023751008017014E-2</v>
      </c>
      <c r="L184" s="30">
        <f t="shared" si="42"/>
        <v>0.12998470888002758</v>
      </c>
      <c r="M184" s="31">
        <f t="shared" si="38"/>
        <v>8.1929706055390294E-3</v>
      </c>
      <c r="N184" s="31">
        <f t="shared" si="34"/>
        <v>2.4023751008017014E-2</v>
      </c>
      <c r="O184" s="30">
        <f t="shared" si="43"/>
        <v>0.10654872513224835</v>
      </c>
      <c r="P184" s="31">
        <f t="shared" si="39"/>
        <v>-1.3894746187823159E-2</v>
      </c>
      <c r="Q184" s="31">
        <f t="shared" si="35"/>
        <v>2.4023751008017014E-2</v>
      </c>
      <c r="R184" s="30">
        <f t="shared" si="44"/>
        <v>2.0690704769835967E-2</v>
      </c>
    </row>
    <row r="185" spans="1:18" x14ac:dyDescent="0.45">
      <c r="A185" s="27">
        <v>34972</v>
      </c>
      <c r="B185" s="28">
        <v>584.41</v>
      </c>
      <c r="C185" s="32">
        <v>11450.31</v>
      </c>
      <c r="D185" s="31">
        <f t="shared" si="30"/>
        <v>0.26307030625256655</v>
      </c>
      <c r="E185" s="31">
        <f t="shared" si="31"/>
        <v>2.6733258155179795E-2</v>
      </c>
      <c r="F185" s="30">
        <f t="shared" si="40"/>
        <v>-9.2089445168671888E-2</v>
      </c>
      <c r="G185" s="31">
        <f t="shared" si="36"/>
        <v>0.22616877124271273</v>
      </c>
      <c r="H185" s="31">
        <f t="shared" si="32"/>
        <v>2.6733258155179795E-2</v>
      </c>
      <c r="I185" s="30">
        <f t="shared" si="41"/>
        <v>8.1205558338922748E-2</v>
      </c>
      <c r="J185" s="31">
        <f t="shared" si="37"/>
        <v>0.12324741458599719</v>
      </c>
      <c r="K185" s="31">
        <f t="shared" si="33"/>
        <v>2.6733258155179795E-2</v>
      </c>
      <c r="L185" s="30">
        <f t="shared" si="42"/>
        <v>0.13979763262558564</v>
      </c>
      <c r="M185" s="31">
        <f t="shared" si="38"/>
        <v>-1.5392860971165212E-2</v>
      </c>
      <c r="N185" s="31">
        <f t="shared" si="34"/>
        <v>2.6733258155179795E-2</v>
      </c>
      <c r="O185" s="30">
        <f t="shared" si="43"/>
        <v>0.12327725470497231</v>
      </c>
      <c r="P185" s="31">
        <f t="shared" si="39"/>
        <v>8.1929706055390294E-3</v>
      </c>
      <c r="Q185" s="31">
        <f t="shared" si="35"/>
        <v>2.6733258155179795E-2</v>
      </c>
      <c r="R185" s="30">
        <f t="shared" si="44"/>
        <v>4.4543963783652926E-2</v>
      </c>
    </row>
    <row r="186" spans="1:18" x14ac:dyDescent="0.45">
      <c r="A186" s="27">
        <v>35064</v>
      </c>
      <c r="B186" s="28">
        <v>615.92999999999995</v>
      </c>
      <c r="C186" s="32">
        <v>11528.066999999999</v>
      </c>
      <c r="D186" s="31">
        <f t="shared" si="30"/>
        <v>0.34110653863740281</v>
      </c>
      <c r="E186" s="31">
        <f t="shared" si="31"/>
        <v>2.1997916299495213E-2</v>
      </c>
      <c r="F186" s="30">
        <f t="shared" si="40"/>
        <v>-0.10922552980759405</v>
      </c>
      <c r="G186" s="31">
        <f t="shared" si="36"/>
        <v>0.26307030625256655</v>
      </c>
      <c r="H186" s="31">
        <f t="shared" si="32"/>
        <v>2.1997916299495213E-2</v>
      </c>
      <c r="I186" s="30">
        <f t="shared" si="41"/>
        <v>4.2078527328657377E-2</v>
      </c>
      <c r="J186" s="31">
        <f t="shared" si="37"/>
        <v>0.22616877124271273</v>
      </c>
      <c r="K186" s="31">
        <f t="shared" si="33"/>
        <v>2.1997916299495213E-2</v>
      </c>
      <c r="L186" s="30">
        <f t="shared" si="42"/>
        <v>0.1243241160899714</v>
      </c>
      <c r="M186" s="31">
        <f t="shared" si="38"/>
        <v>0.12324741458599719</v>
      </c>
      <c r="N186" s="31">
        <f t="shared" si="34"/>
        <v>2.1997916299495213E-2</v>
      </c>
      <c r="O186" s="30">
        <f t="shared" si="43"/>
        <v>0.14195527904351901</v>
      </c>
      <c r="P186" s="31">
        <f t="shared" si="39"/>
        <v>-1.5392860971165212E-2</v>
      </c>
      <c r="Q186" s="31">
        <f t="shared" si="35"/>
        <v>2.1997916299495213E-2</v>
      </c>
      <c r="R186" s="30">
        <f t="shared" si="44"/>
        <v>7.9354537799527211E-2</v>
      </c>
    </row>
    <row r="187" spans="1:18" x14ac:dyDescent="0.45">
      <c r="A187" s="27">
        <v>35155</v>
      </c>
      <c r="B187" s="28">
        <v>645.5</v>
      </c>
      <c r="C187" s="32">
        <v>11614.418</v>
      </c>
      <c r="D187" s="31">
        <f t="shared" si="30"/>
        <v>0.28916937948113675</v>
      </c>
      <c r="E187" s="31">
        <f t="shared" si="31"/>
        <v>2.6013098466592277E-2</v>
      </c>
      <c r="F187" s="30">
        <f t="shared" si="40"/>
        <v>-0.14044188886431835</v>
      </c>
      <c r="G187" s="31">
        <f t="shared" si="36"/>
        <v>0.34110653863740281</v>
      </c>
      <c r="H187" s="31">
        <f t="shared" si="32"/>
        <v>2.6013098466592277E-2</v>
      </c>
      <c r="I187" s="30">
        <f t="shared" si="41"/>
        <v>3.4594438366156915E-2</v>
      </c>
      <c r="J187" s="31">
        <f t="shared" si="37"/>
        <v>0.26307030625256655</v>
      </c>
      <c r="K187" s="31">
        <f t="shared" si="33"/>
        <v>2.6013098466592277E-2</v>
      </c>
      <c r="L187" s="30">
        <f t="shared" si="42"/>
        <v>9.507777422104409E-2</v>
      </c>
      <c r="M187" s="31">
        <f t="shared" si="38"/>
        <v>0.22616877124271273</v>
      </c>
      <c r="N187" s="31">
        <f t="shared" si="34"/>
        <v>2.6013098466592277E-2</v>
      </c>
      <c r="O187" s="30">
        <f t="shared" si="43"/>
        <v>0.13365879438316969</v>
      </c>
      <c r="P187" s="31">
        <f t="shared" si="39"/>
        <v>0.12324741458599719</v>
      </c>
      <c r="Q187" s="31">
        <f t="shared" si="35"/>
        <v>2.6013098466592277E-2</v>
      </c>
      <c r="R187" s="30">
        <f t="shared" si="44"/>
        <v>9.782221142484783E-2</v>
      </c>
    </row>
    <row r="188" spans="1:18" x14ac:dyDescent="0.45">
      <c r="A188" s="27">
        <v>35246</v>
      </c>
      <c r="B188" s="28">
        <v>670.63</v>
      </c>
      <c r="C188" s="32">
        <v>11808.14</v>
      </c>
      <c r="D188" s="31">
        <f t="shared" si="30"/>
        <v>0.2310784763653051</v>
      </c>
      <c r="E188" s="31">
        <f t="shared" si="31"/>
        <v>4.0023794842237281E-2</v>
      </c>
      <c r="F188" s="30">
        <f t="shared" si="40"/>
        <v>-0.16065951944791387</v>
      </c>
      <c r="G188" s="31">
        <f t="shared" si="36"/>
        <v>0.28916937948113675</v>
      </c>
      <c r="H188" s="31">
        <f t="shared" si="32"/>
        <v>4.0023794842237281E-2</v>
      </c>
      <c r="I188" s="30">
        <f t="shared" si="41"/>
        <v>3.55176866625685E-2</v>
      </c>
      <c r="J188" s="31">
        <f t="shared" si="37"/>
        <v>0.34110653863740281</v>
      </c>
      <c r="K188" s="31">
        <f t="shared" si="33"/>
        <v>4.0023794842237281E-2</v>
      </c>
      <c r="L188" s="30">
        <f t="shared" si="42"/>
        <v>0.12810739342269326</v>
      </c>
      <c r="M188" s="31">
        <f t="shared" si="38"/>
        <v>0.26307030625256655</v>
      </c>
      <c r="N188" s="31">
        <f t="shared" si="34"/>
        <v>4.0023794842237281E-2</v>
      </c>
      <c r="O188" s="30">
        <f t="shared" si="43"/>
        <v>0.13256984135604752</v>
      </c>
      <c r="P188" s="31">
        <f t="shared" si="39"/>
        <v>0.22616877124271273</v>
      </c>
      <c r="Q188" s="31">
        <f t="shared" si="35"/>
        <v>4.0023794842237281E-2</v>
      </c>
      <c r="R188" s="30">
        <f t="shared" si="44"/>
        <v>0.11052168234103947</v>
      </c>
    </row>
    <row r="189" spans="1:18" x14ac:dyDescent="0.45">
      <c r="A189" s="27">
        <v>35338</v>
      </c>
      <c r="B189" s="28">
        <v>687.31</v>
      </c>
      <c r="C189" s="32">
        <v>11914.063</v>
      </c>
      <c r="D189" s="31">
        <f t="shared" si="30"/>
        <v>0.17607501582792895</v>
      </c>
      <c r="E189" s="31">
        <f t="shared" si="31"/>
        <v>4.0501348871777365E-2</v>
      </c>
      <c r="F189" s="30">
        <f t="shared" si="40"/>
        <v>-0.17476836152924821</v>
      </c>
      <c r="G189" s="31">
        <f t="shared" si="36"/>
        <v>0.2310784763653051</v>
      </c>
      <c r="H189" s="31">
        <f t="shared" si="32"/>
        <v>4.0501348871777365E-2</v>
      </c>
      <c r="I189" s="30">
        <f t="shared" si="41"/>
        <v>3.16272439942797E-2</v>
      </c>
      <c r="J189" s="31">
        <f t="shared" si="37"/>
        <v>0.28916937948113675</v>
      </c>
      <c r="K189" s="31">
        <f t="shared" si="33"/>
        <v>4.0501348871777365E-2</v>
      </c>
      <c r="L189" s="30">
        <f t="shared" si="42"/>
        <v>0.13720191353259767</v>
      </c>
      <c r="M189" s="31">
        <f t="shared" si="38"/>
        <v>0.34110653863740281</v>
      </c>
      <c r="N189" s="31">
        <f t="shared" si="34"/>
        <v>4.0501348871777365E-2</v>
      </c>
      <c r="O189" s="30">
        <f t="shared" si="43"/>
        <v>0.16322014395317594</v>
      </c>
      <c r="P189" s="31">
        <f t="shared" si="39"/>
        <v>0.26307030625256655</v>
      </c>
      <c r="Q189" s="31">
        <f t="shared" si="35"/>
        <v>4.0501348871777365E-2</v>
      </c>
      <c r="R189" s="30">
        <f t="shared" si="44"/>
        <v>0.11794070137717196</v>
      </c>
    </row>
    <row r="190" spans="1:18" x14ac:dyDescent="0.45">
      <c r="A190" s="27">
        <v>35430</v>
      </c>
      <c r="B190" s="28">
        <v>740.74</v>
      </c>
      <c r="C190" s="32">
        <v>12037.775</v>
      </c>
      <c r="D190" s="31">
        <f t="shared" si="30"/>
        <v>0.20263666325718832</v>
      </c>
      <c r="E190" s="31">
        <f t="shared" si="31"/>
        <v>4.421452442981133E-2</v>
      </c>
      <c r="F190" s="30">
        <f t="shared" si="40"/>
        <v>-0.16053993433387542</v>
      </c>
      <c r="G190" s="31">
        <f t="shared" si="36"/>
        <v>0.17607501582792895</v>
      </c>
      <c r="H190" s="31">
        <f t="shared" si="32"/>
        <v>4.421452442981133E-2</v>
      </c>
      <c r="I190" s="30">
        <f t="shared" si="41"/>
        <v>3.8844391829587016E-2</v>
      </c>
      <c r="J190" s="31">
        <f t="shared" si="37"/>
        <v>0.2310784763653051</v>
      </c>
      <c r="K190" s="31">
        <f t="shared" si="33"/>
        <v>4.421452442981133E-2</v>
      </c>
      <c r="L190" s="30">
        <f t="shared" si="42"/>
        <v>0.15466068965395879</v>
      </c>
      <c r="M190" s="31">
        <f t="shared" si="38"/>
        <v>0.28916937948113675</v>
      </c>
      <c r="N190" s="31">
        <f t="shared" si="34"/>
        <v>4.421452442981133E-2</v>
      </c>
      <c r="O190" s="30">
        <f t="shared" si="43"/>
        <v>0.18895233892722174</v>
      </c>
      <c r="P190" s="31">
        <f t="shared" si="39"/>
        <v>0.34110653863740281</v>
      </c>
      <c r="Q190" s="31">
        <f t="shared" si="35"/>
        <v>4.421452442981133E-2</v>
      </c>
      <c r="R190" s="30">
        <f t="shared" si="44"/>
        <v>0.15567697738252131</v>
      </c>
    </row>
    <row r="191" spans="1:18" x14ac:dyDescent="0.45">
      <c r="A191" s="27">
        <v>35520</v>
      </c>
      <c r="B191" s="28">
        <v>757.12</v>
      </c>
      <c r="C191" s="32">
        <v>12115.472</v>
      </c>
      <c r="D191" s="31">
        <f t="shared" si="30"/>
        <v>0.17292021688613479</v>
      </c>
      <c r="E191" s="31">
        <f t="shared" si="31"/>
        <v>4.3140689443069924E-2</v>
      </c>
      <c r="F191" s="30">
        <f t="shared" si="40"/>
        <v>-0.14833901938143662</v>
      </c>
      <c r="G191" s="31">
        <f t="shared" si="36"/>
        <v>0.20263666325718832</v>
      </c>
      <c r="H191" s="31">
        <f t="shared" si="32"/>
        <v>4.3140689443069924E-2</v>
      </c>
      <c r="I191" s="30">
        <f t="shared" si="41"/>
        <v>5.5894255408923642E-2</v>
      </c>
      <c r="J191" s="31">
        <f t="shared" si="37"/>
        <v>0.17607501582792895</v>
      </c>
      <c r="K191" s="31">
        <f t="shared" si="33"/>
        <v>4.3140689443069924E-2</v>
      </c>
      <c r="L191" s="30">
        <f t="shared" si="42"/>
        <v>0.16835413965887205</v>
      </c>
      <c r="M191" s="31">
        <f t="shared" si="38"/>
        <v>0.2310784763653051</v>
      </c>
      <c r="N191" s="31">
        <f t="shared" si="34"/>
        <v>4.3140689443069924E-2</v>
      </c>
      <c r="O191" s="30">
        <f t="shared" si="43"/>
        <v>0.21146679840362459</v>
      </c>
      <c r="P191" s="31">
        <f t="shared" si="39"/>
        <v>0.28916937948113675</v>
      </c>
      <c r="Q191" s="31">
        <f t="shared" si="35"/>
        <v>4.3140689443069924E-2</v>
      </c>
      <c r="R191" s="30">
        <f t="shared" si="44"/>
        <v>0.18308162399272371</v>
      </c>
    </row>
    <row r="192" spans="1:18" x14ac:dyDescent="0.45">
      <c r="A192" s="27">
        <v>35611</v>
      </c>
      <c r="B192" s="28">
        <v>885.14</v>
      </c>
      <c r="C192" s="32">
        <v>12317.221</v>
      </c>
      <c r="D192" s="31">
        <f t="shared" si="30"/>
        <v>0.31986341201556745</v>
      </c>
      <c r="E192" s="31">
        <f t="shared" si="31"/>
        <v>4.3112717159518699E-2</v>
      </c>
      <c r="F192" s="30">
        <f t="shared" si="40"/>
        <v>-0.10539209408934413</v>
      </c>
      <c r="G192" s="31">
        <f t="shared" si="36"/>
        <v>0.17292021688613479</v>
      </c>
      <c r="H192" s="31">
        <f t="shared" si="32"/>
        <v>4.3112717159518699E-2</v>
      </c>
      <c r="I192" s="30">
        <f t="shared" si="41"/>
        <v>6.5843357347405096E-2</v>
      </c>
      <c r="J192" s="31">
        <f t="shared" si="37"/>
        <v>0.20263666325718832</v>
      </c>
      <c r="K192" s="31">
        <f t="shared" si="33"/>
        <v>4.3112717159518699E-2</v>
      </c>
      <c r="L192" s="30">
        <f t="shared" si="42"/>
        <v>0.18983855408896338</v>
      </c>
      <c r="M192" s="31">
        <f t="shared" si="38"/>
        <v>0.17607501582792895</v>
      </c>
      <c r="N192" s="31">
        <f t="shared" si="34"/>
        <v>4.3112717159518699E-2</v>
      </c>
      <c r="O192" s="30">
        <f t="shared" si="43"/>
        <v>0.23151765142339154</v>
      </c>
      <c r="P192" s="31">
        <f t="shared" si="39"/>
        <v>0.2310784763653051</v>
      </c>
      <c r="Q192" s="31">
        <f t="shared" si="35"/>
        <v>4.3112717159518699E-2</v>
      </c>
      <c r="R192" s="30">
        <f t="shared" si="44"/>
        <v>0.21116781235063367</v>
      </c>
    </row>
    <row r="193" spans="1:18" x14ac:dyDescent="0.45">
      <c r="A193" s="27">
        <v>35703</v>
      </c>
      <c r="B193" s="28">
        <v>947.28</v>
      </c>
      <c r="C193" s="32">
        <v>12471.01</v>
      </c>
      <c r="D193" s="31">
        <f t="shared" si="30"/>
        <v>0.37824271435014767</v>
      </c>
      <c r="E193" s="31">
        <f t="shared" si="31"/>
        <v>4.6747024923403657E-2</v>
      </c>
      <c r="F193" s="30">
        <f t="shared" si="40"/>
        <v>-5.1208506837182956E-2</v>
      </c>
      <c r="G193" s="31">
        <f t="shared" si="36"/>
        <v>0.31986341201556745</v>
      </c>
      <c r="H193" s="31">
        <f t="shared" si="32"/>
        <v>4.6747024923403657E-2</v>
      </c>
      <c r="I193" s="30">
        <f t="shared" si="41"/>
        <v>0.10187570392436998</v>
      </c>
      <c r="J193" s="31">
        <f t="shared" si="37"/>
        <v>0.17292021688613479</v>
      </c>
      <c r="K193" s="31">
        <f t="shared" si="33"/>
        <v>4.6747024923403657E-2</v>
      </c>
      <c r="L193" s="30">
        <f t="shared" si="42"/>
        <v>0.19714327737427048</v>
      </c>
      <c r="M193" s="31">
        <f t="shared" si="38"/>
        <v>0.20263666325718832</v>
      </c>
      <c r="N193" s="31">
        <f t="shared" si="34"/>
        <v>4.6747024923403657E-2</v>
      </c>
      <c r="O193" s="30">
        <f t="shared" si="43"/>
        <v>0.24270968973780013</v>
      </c>
      <c r="P193" s="31">
        <f t="shared" si="39"/>
        <v>0.17607501582792895</v>
      </c>
      <c r="Q193" s="31">
        <f t="shared" si="35"/>
        <v>4.6747024923403657E-2</v>
      </c>
      <c r="R193" s="30">
        <f t="shared" si="44"/>
        <v>0.21702332526538626</v>
      </c>
    </row>
    <row r="194" spans="1:18" x14ac:dyDescent="0.45">
      <c r="A194" s="27">
        <v>35795</v>
      </c>
      <c r="B194" s="28">
        <v>970.43</v>
      </c>
      <c r="C194" s="32">
        <v>12577.495000000001</v>
      </c>
      <c r="D194" s="31">
        <f t="shared" si="30"/>
        <v>0.31008181008180991</v>
      </c>
      <c r="E194" s="31">
        <f t="shared" si="31"/>
        <v>4.483552816031211E-2</v>
      </c>
      <c r="F194" s="30">
        <f t="shared" si="40"/>
        <v>-2.4394061513458753E-2</v>
      </c>
      <c r="G194" s="31">
        <f t="shared" si="36"/>
        <v>0.37824271435014767</v>
      </c>
      <c r="H194" s="31">
        <f t="shared" si="32"/>
        <v>4.483552816031211E-2</v>
      </c>
      <c r="I194" s="30">
        <f t="shared" si="41"/>
        <v>0.13928206838259927</v>
      </c>
      <c r="J194" s="31">
        <f t="shared" si="37"/>
        <v>0.31986341201556745</v>
      </c>
      <c r="K194" s="31">
        <f t="shared" si="33"/>
        <v>4.483552816031211E-2</v>
      </c>
      <c r="L194" s="30">
        <f t="shared" si="42"/>
        <v>0.2246107278928112</v>
      </c>
      <c r="M194" s="31">
        <f t="shared" si="38"/>
        <v>0.17292021688613479</v>
      </c>
      <c r="N194" s="31">
        <f t="shared" si="34"/>
        <v>4.483552816031211E-2</v>
      </c>
      <c r="O194" s="30">
        <f t="shared" si="43"/>
        <v>0.24883403348162922</v>
      </c>
      <c r="P194" s="31">
        <f t="shared" si="39"/>
        <v>0.20263666325718832</v>
      </c>
      <c r="Q194" s="31">
        <f t="shared" si="35"/>
        <v>4.483552816031211E-2</v>
      </c>
      <c r="R194" s="30">
        <f t="shared" si="44"/>
        <v>0.2290578257296727</v>
      </c>
    </row>
    <row r="195" spans="1:18" x14ac:dyDescent="0.45">
      <c r="A195" s="27">
        <v>35885</v>
      </c>
      <c r="B195" s="28">
        <v>1101.75</v>
      </c>
      <c r="C195" s="32">
        <v>12703.742</v>
      </c>
      <c r="D195" s="31">
        <f t="shared" si="30"/>
        <v>0.45518543956043955</v>
      </c>
      <c r="E195" s="31">
        <f t="shared" si="31"/>
        <v>4.8555268833108567E-2</v>
      </c>
      <c r="F195" s="30">
        <f t="shared" si="40"/>
        <v>6.2882477221499325E-2</v>
      </c>
      <c r="G195" s="31">
        <f t="shared" si="36"/>
        <v>0.31008181008180991</v>
      </c>
      <c r="H195" s="31">
        <f t="shared" si="32"/>
        <v>4.8555268833108567E-2</v>
      </c>
      <c r="I195" s="30">
        <f t="shared" si="41"/>
        <v>0.13665850522826026</v>
      </c>
      <c r="J195" s="31">
        <f t="shared" si="37"/>
        <v>0.37824271435014767</v>
      </c>
      <c r="K195" s="31">
        <f t="shared" si="33"/>
        <v>4.8555268833108567E-2</v>
      </c>
      <c r="L195" s="30">
        <f t="shared" si="42"/>
        <v>0.25481646694615562</v>
      </c>
      <c r="M195" s="31">
        <f t="shared" si="38"/>
        <v>0.31986341201556745</v>
      </c>
      <c r="N195" s="31">
        <f t="shared" si="34"/>
        <v>4.8555268833108567E-2</v>
      </c>
      <c r="O195" s="30">
        <f t="shared" si="43"/>
        <v>0.26907579803733678</v>
      </c>
      <c r="P195" s="31">
        <f t="shared" si="39"/>
        <v>0.17292021688613479</v>
      </c>
      <c r="Q195" s="31">
        <f t="shared" si="35"/>
        <v>4.8555268833108567E-2</v>
      </c>
      <c r="R195" s="30">
        <f t="shared" si="44"/>
        <v>0.23455603737909997</v>
      </c>
    </row>
    <row r="196" spans="1:18" x14ac:dyDescent="0.45">
      <c r="A196" s="27">
        <v>35976</v>
      </c>
      <c r="B196" s="28">
        <v>1133.8399999999999</v>
      </c>
      <c r="C196" s="32">
        <v>12821.339</v>
      </c>
      <c r="D196" s="31">
        <f t="shared" si="30"/>
        <v>0.28097250152518249</v>
      </c>
      <c r="E196" s="31">
        <f t="shared" si="31"/>
        <v>4.0927900863352296E-2</v>
      </c>
      <c r="F196" s="30">
        <f t="shared" si="40"/>
        <v>0.11644773068039099</v>
      </c>
      <c r="G196" s="31">
        <f t="shared" si="36"/>
        <v>0.45518543956043955</v>
      </c>
      <c r="H196" s="31">
        <f t="shared" si="32"/>
        <v>4.0927900863352296E-2</v>
      </c>
      <c r="I196" s="30">
        <f t="shared" si="41"/>
        <v>0.18160790812561539</v>
      </c>
      <c r="J196" s="31">
        <f t="shared" si="37"/>
        <v>0.31008181008180991</v>
      </c>
      <c r="K196" s="31">
        <f t="shared" si="33"/>
        <v>4.0927900863352296E-2</v>
      </c>
      <c r="L196" s="30">
        <f t="shared" si="42"/>
        <v>0.24641977471590254</v>
      </c>
      <c r="M196" s="31">
        <f t="shared" si="38"/>
        <v>0.37824271435014767</v>
      </c>
      <c r="N196" s="31">
        <f t="shared" si="34"/>
        <v>4.0927900863352296E-2</v>
      </c>
      <c r="O196" s="30">
        <f t="shared" si="43"/>
        <v>0.27798612373501685</v>
      </c>
      <c r="P196" s="31">
        <f t="shared" si="39"/>
        <v>0.31986341201556745</v>
      </c>
      <c r="Q196" s="31">
        <f t="shared" si="35"/>
        <v>4.0927900863352296E-2</v>
      </c>
      <c r="R196" s="30">
        <f t="shared" si="44"/>
        <v>0.24059145268070273</v>
      </c>
    </row>
    <row r="197" spans="1:18" x14ac:dyDescent="0.45">
      <c r="A197" s="27">
        <v>36068</v>
      </c>
      <c r="B197" s="28">
        <v>1017.01</v>
      </c>
      <c r="C197" s="32">
        <v>12982.752</v>
      </c>
      <c r="D197" s="31">
        <f t="shared" si="30"/>
        <v>7.36107592264168E-2</v>
      </c>
      <c r="E197" s="31">
        <f t="shared" si="31"/>
        <v>4.1034527275657817E-2</v>
      </c>
      <c r="F197" s="30">
        <f t="shared" si="40"/>
        <v>0.15566475572305113</v>
      </c>
      <c r="G197" s="31">
        <f t="shared" si="36"/>
        <v>0.28097250152518249</v>
      </c>
      <c r="H197" s="31">
        <f t="shared" si="32"/>
        <v>4.1034527275657817E-2</v>
      </c>
      <c r="I197" s="30">
        <f t="shared" si="41"/>
        <v>0.24770412860838298</v>
      </c>
      <c r="J197" s="31">
        <f t="shared" si="37"/>
        <v>0.45518543956043955</v>
      </c>
      <c r="K197" s="31">
        <f t="shared" si="33"/>
        <v>4.1034527275657817E-2</v>
      </c>
      <c r="L197" s="30">
        <f t="shared" si="42"/>
        <v>0.29028235634521349</v>
      </c>
      <c r="M197" s="31">
        <f t="shared" si="38"/>
        <v>0.31008181008180991</v>
      </c>
      <c r="N197" s="31">
        <f t="shared" si="34"/>
        <v>4.1034527275657817E-2</v>
      </c>
      <c r="O197" s="30">
        <f t="shared" si="43"/>
        <v>0.26299008923622602</v>
      </c>
      <c r="P197" s="31">
        <f t="shared" si="39"/>
        <v>0.37824271435014767</v>
      </c>
      <c r="Q197" s="31">
        <f t="shared" si="35"/>
        <v>4.1034527275657817E-2</v>
      </c>
      <c r="R197" s="30">
        <f t="shared" si="44"/>
        <v>0.24923504847350059</v>
      </c>
    </row>
    <row r="198" spans="1:18" x14ac:dyDescent="0.45">
      <c r="A198" s="27">
        <v>36160</v>
      </c>
      <c r="B198" s="28">
        <v>1229.23</v>
      </c>
      <c r="C198" s="32">
        <v>13191.67</v>
      </c>
      <c r="D198" s="31">
        <f t="shared" si="30"/>
        <v>0.26668590212586185</v>
      </c>
      <c r="E198" s="31">
        <f t="shared" si="31"/>
        <v>4.8831265685257641E-2</v>
      </c>
      <c r="F198" s="30">
        <f t="shared" si="40"/>
        <v>0.23494304447772676</v>
      </c>
      <c r="G198" s="31">
        <f t="shared" si="36"/>
        <v>7.36107592264168E-2</v>
      </c>
      <c r="H198" s="31">
        <f t="shared" si="32"/>
        <v>4.8831265685257641E-2</v>
      </c>
      <c r="I198" s="30">
        <f t="shared" si="41"/>
        <v>0.27120186342388242</v>
      </c>
      <c r="J198" s="31">
        <f t="shared" si="37"/>
        <v>0.28097250152518249</v>
      </c>
      <c r="K198" s="31">
        <f t="shared" si="33"/>
        <v>4.8831265685257641E-2</v>
      </c>
      <c r="L198" s="30">
        <f t="shared" si="42"/>
        <v>0.35844906023738615</v>
      </c>
      <c r="M198" s="31">
        <f t="shared" si="38"/>
        <v>0.45518543956043955</v>
      </c>
      <c r="N198" s="31">
        <f t="shared" si="34"/>
        <v>4.8831265685257641E-2</v>
      </c>
      <c r="O198" s="30">
        <f t="shared" si="43"/>
        <v>0.32747941600259423</v>
      </c>
      <c r="P198" s="31">
        <f t="shared" si="39"/>
        <v>0.31008181008180991</v>
      </c>
      <c r="Q198" s="31">
        <f t="shared" si="35"/>
        <v>4.8831265685257641E-2</v>
      </c>
      <c r="R198" s="30">
        <f t="shared" si="44"/>
        <v>0.25751790663621521</v>
      </c>
    </row>
    <row r="199" spans="1:18" x14ac:dyDescent="0.45">
      <c r="A199" s="27">
        <v>36250</v>
      </c>
      <c r="B199" s="28">
        <v>1286.3699999999999</v>
      </c>
      <c r="C199" s="32">
        <v>13315.597</v>
      </c>
      <c r="D199" s="31">
        <f t="shared" si="30"/>
        <v>0.16756977535738593</v>
      </c>
      <c r="E199" s="31">
        <f t="shared" si="31"/>
        <v>4.8163367927339884E-2</v>
      </c>
      <c r="F199" s="30">
        <f t="shared" si="40"/>
        <v>0.23683106943842153</v>
      </c>
      <c r="G199" s="31">
        <f t="shared" si="36"/>
        <v>0.26668590212586185</v>
      </c>
      <c r="H199" s="31">
        <f t="shared" si="32"/>
        <v>4.8163367927339884E-2</v>
      </c>
      <c r="I199" s="30">
        <f t="shared" si="41"/>
        <v>0.33608018921939781</v>
      </c>
      <c r="J199" s="31">
        <f t="shared" si="37"/>
        <v>7.36107592264168E-2</v>
      </c>
      <c r="K199" s="31">
        <f t="shared" si="33"/>
        <v>4.8163367927339884E-2</v>
      </c>
      <c r="L199" s="30">
        <f t="shared" si="42"/>
        <v>0.3715940443116133</v>
      </c>
      <c r="M199" s="31">
        <f t="shared" si="38"/>
        <v>0.28097250152518249</v>
      </c>
      <c r="N199" s="31">
        <f t="shared" si="34"/>
        <v>4.8163367927339884E-2</v>
      </c>
      <c r="O199" s="30">
        <f t="shared" si="43"/>
        <v>0.38041806794556249</v>
      </c>
      <c r="P199" s="31">
        <f t="shared" si="39"/>
        <v>0.45518543956043955</v>
      </c>
      <c r="Q199" s="31">
        <f t="shared" si="35"/>
        <v>4.8163367927339884E-2</v>
      </c>
      <c r="R199" s="30">
        <f t="shared" si="44"/>
        <v>0.31200506018401925</v>
      </c>
    </row>
    <row r="200" spans="1:18" x14ac:dyDescent="0.45">
      <c r="A200" s="27">
        <v>36341</v>
      </c>
      <c r="B200" s="28">
        <v>1372.71</v>
      </c>
      <c r="C200" s="32">
        <v>13426.748</v>
      </c>
      <c r="D200" s="31">
        <f t="shared" ref="D200:D263" si="45">B200/B196-1</f>
        <v>0.21067346362802519</v>
      </c>
      <c r="E200" s="31">
        <f t="shared" ref="E200:E263" si="46">C200/C196-1</f>
        <v>4.721885912228041E-2</v>
      </c>
      <c r="F200" s="30">
        <f t="shared" si="40"/>
        <v>0.24862337631147405</v>
      </c>
      <c r="G200" s="31">
        <f t="shared" si="36"/>
        <v>0.16756977535738593</v>
      </c>
      <c r="H200" s="31">
        <f t="shared" ref="H200:H263" si="47">E200</f>
        <v>4.721885912228041E-2</v>
      </c>
      <c r="I200" s="30">
        <f t="shared" si="41"/>
        <v>0.34136212852784203</v>
      </c>
      <c r="J200" s="31">
        <f t="shared" si="37"/>
        <v>0.26668590212586185</v>
      </c>
      <c r="K200" s="31">
        <f t="shared" ref="K200:K263" si="48">H200</f>
        <v>4.721885912228041E-2</v>
      </c>
      <c r="L200" s="30">
        <f t="shared" si="42"/>
        <v>0.46251784563532866</v>
      </c>
      <c r="M200" s="31">
        <f t="shared" si="38"/>
        <v>7.36107592264168E-2</v>
      </c>
      <c r="N200" s="31">
        <f t="shared" ref="N200:N263" si="49">K200</f>
        <v>4.721885912228041E-2</v>
      </c>
      <c r="O200" s="30">
        <f t="shared" si="43"/>
        <v>0.41338995183448596</v>
      </c>
      <c r="P200" s="31">
        <f t="shared" si="39"/>
        <v>0.28097250152518249</v>
      </c>
      <c r="Q200" s="31">
        <f t="shared" ref="Q200:Q263" si="50">N200</f>
        <v>4.721885912228041E-2</v>
      </c>
      <c r="R200" s="30">
        <f t="shared" si="44"/>
        <v>0.38007907788199385</v>
      </c>
    </row>
    <row r="201" spans="1:18" x14ac:dyDescent="0.45">
      <c r="A201" s="27">
        <v>36433</v>
      </c>
      <c r="B201" s="28">
        <v>1282.71</v>
      </c>
      <c r="C201" s="32">
        <v>13604.771000000001</v>
      </c>
      <c r="D201" s="31">
        <f t="shared" si="45"/>
        <v>0.26125603484724835</v>
      </c>
      <c r="E201" s="31">
        <f t="shared" si="46"/>
        <v>4.7911182467322844E-2</v>
      </c>
      <c r="F201" s="30">
        <f t="shared" si="40"/>
        <v>0.26427680507573259</v>
      </c>
      <c r="G201" s="31">
        <f t="shared" ref="G201:G264" si="51">D200</f>
        <v>0.21067346362802519</v>
      </c>
      <c r="H201" s="31">
        <f t="shared" si="47"/>
        <v>4.7911182467322844E-2</v>
      </c>
      <c r="I201" s="30">
        <f t="shared" si="41"/>
        <v>0.34862294811865757</v>
      </c>
      <c r="J201" s="31">
        <f t="shared" ref="J201:J264" si="52">G200</f>
        <v>0.16756977535738593</v>
      </c>
      <c r="K201" s="31">
        <f t="shared" si="48"/>
        <v>4.7911182467322844E-2</v>
      </c>
      <c r="L201" s="30">
        <f t="shared" si="42"/>
        <v>0.46137249473639735</v>
      </c>
      <c r="M201" s="31">
        <f t="shared" si="38"/>
        <v>0.26668590212586185</v>
      </c>
      <c r="N201" s="31">
        <f t="shared" si="49"/>
        <v>4.7911182467322844E-2</v>
      </c>
      <c r="O201" s="30">
        <f t="shared" si="43"/>
        <v>0.4799490460116595</v>
      </c>
      <c r="P201" s="31">
        <f t="shared" si="39"/>
        <v>7.36107592264168E-2</v>
      </c>
      <c r="Q201" s="31">
        <f t="shared" si="50"/>
        <v>4.7911182467322844E-2</v>
      </c>
      <c r="R201" s="30">
        <f t="shared" si="44"/>
        <v>0.39194030451162942</v>
      </c>
    </row>
    <row r="202" spans="1:18" x14ac:dyDescent="0.45">
      <c r="A202" s="27">
        <v>36525</v>
      </c>
      <c r="B202" s="28">
        <v>1469.25</v>
      </c>
      <c r="C202" s="32">
        <v>13827.98</v>
      </c>
      <c r="D202" s="31">
        <f t="shared" si="45"/>
        <v>0.19526044759727634</v>
      </c>
      <c r="E202" s="31">
        <f t="shared" si="46"/>
        <v>4.8235742707329665E-2</v>
      </c>
      <c r="F202" s="30">
        <f t="shared" si="40"/>
        <v>0.25963329282330494</v>
      </c>
      <c r="G202" s="31">
        <f t="shared" si="51"/>
        <v>0.26125603484724835</v>
      </c>
      <c r="H202" s="31">
        <f t="shared" si="47"/>
        <v>4.8235742707329665E-2</v>
      </c>
      <c r="I202" s="30">
        <f t="shared" si="41"/>
        <v>0.36251891454772356</v>
      </c>
      <c r="J202" s="31">
        <f t="shared" si="52"/>
        <v>0.21067346362802519</v>
      </c>
      <c r="K202" s="31">
        <f t="shared" si="48"/>
        <v>4.8235742707329665E-2</v>
      </c>
      <c r="L202" s="30">
        <f t="shared" si="42"/>
        <v>0.46771114135177611</v>
      </c>
      <c r="M202" s="31">
        <f t="shared" ref="M202:M265" si="53">J201</f>
        <v>0.16756977535738593</v>
      </c>
      <c r="N202" s="31">
        <f t="shared" si="49"/>
        <v>4.8235742707329665E-2</v>
      </c>
      <c r="O202" s="30">
        <f t="shared" si="43"/>
        <v>0.47970470661606696</v>
      </c>
      <c r="P202" s="31">
        <f t="shared" ref="P202:P265" si="54">M201</f>
        <v>0.26668590212586185</v>
      </c>
      <c r="Q202" s="31">
        <f t="shared" si="50"/>
        <v>4.8235742707329665E-2</v>
      </c>
      <c r="R202" s="30">
        <f t="shared" si="44"/>
        <v>0.46293957261719171</v>
      </c>
    </row>
    <row r="203" spans="1:18" x14ac:dyDescent="0.45">
      <c r="A203" s="27">
        <v>36616</v>
      </c>
      <c r="B203" s="28">
        <v>1498.58</v>
      </c>
      <c r="C203" s="32">
        <v>13878.147000000001</v>
      </c>
      <c r="D203" s="31">
        <f t="shared" si="45"/>
        <v>0.16496808849708877</v>
      </c>
      <c r="E203" s="31">
        <f t="shared" si="46"/>
        <v>4.2247448612330318E-2</v>
      </c>
      <c r="F203" s="30">
        <f t="shared" si="40"/>
        <v>0.26884588652077762</v>
      </c>
      <c r="G203" s="31">
        <f t="shared" si="51"/>
        <v>0.19526044759727634</v>
      </c>
      <c r="H203" s="31">
        <f t="shared" si="47"/>
        <v>4.2247448612330318E-2</v>
      </c>
      <c r="I203" s="30">
        <f t="shared" si="41"/>
        <v>0.37663539870852858</v>
      </c>
      <c r="J203" s="31">
        <f t="shared" si="52"/>
        <v>0.26125603484724835</v>
      </c>
      <c r="K203" s="31">
        <f t="shared" si="48"/>
        <v>4.2247448612330318E-2</v>
      </c>
      <c r="L203" s="30">
        <f t="shared" si="42"/>
        <v>0.47489613532643521</v>
      </c>
      <c r="M203" s="31">
        <f t="shared" si="53"/>
        <v>0.21067346362802519</v>
      </c>
      <c r="N203" s="31">
        <f t="shared" si="49"/>
        <v>4.2247448612330318E-2</v>
      </c>
      <c r="O203" s="30">
        <f t="shared" si="43"/>
        <v>0.48204381135573682</v>
      </c>
      <c r="P203" s="31">
        <f t="shared" si="54"/>
        <v>0.16756977535738593</v>
      </c>
      <c r="Q203" s="31">
        <f t="shared" si="50"/>
        <v>4.2247448612330318E-2</v>
      </c>
      <c r="R203" s="30">
        <f t="shared" si="44"/>
        <v>0.46031343443201622</v>
      </c>
    </row>
    <row r="204" spans="1:18" x14ac:dyDescent="0.45">
      <c r="A204" s="27">
        <v>36707</v>
      </c>
      <c r="B204" s="28">
        <v>1454.6</v>
      </c>
      <c r="C204" s="32">
        <v>14130.907999999999</v>
      </c>
      <c r="D204" s="31">
        <f t="shared" si="45"/>
        <v>5.9655717522273388E-2</v>
      </c>
      <c r="E204" s="31">
        <f t="shared" si="46"/>
        <v>5.2444568111355006E-2</v>
      </c>
      <c r="F204" s="30">
        <f t="shared" si="40"/>
        <v>0.23684561121174272</v>
      </c>
      <c r="G204" s="31">
        <f t="shared" si="51"/>
        <v>0.16496808849708877</v>
      </c>
      <c r="H204" s="31">
        <f t="shared" si="47"/>
        <v>5.2444568111355006E-2</v>
      </c>
      <c r="I204" s="30">
        <f t="shared" si="41"/>
        <v>0.38071019398261835</v>
      </c>
      <c r="J204" s="31">
        <f t="shared" si="52"/>
        <v>0.19526044759727634</v>
      </c>
      <c r="K204" s="31">
        <f t="shared" si="48"/>
        <v>5.2444568111355006E-2</v>
      </c>
      <c r="L204" s="30">
        <f t="shared" si="42"/>
        <v>0.48573248603981628</v>
      </c>
      <c r="M204" s="31">
        <f t="shared" si="53"/>
        <v>0.26125603484724835</v>
      </c>
      <c r="N204" s="31">
        <f t="shared" si="49"/>
        <v>5.2444568111355006E-2</v>
      </c>
      <c r="O204" s="30">
        <f t="shared" si="43"/>
        <v>0.49356884847031623</v>
      </c>
      <c r="P204" s="31">
        <f t="shared" si="54"/>
        <v>0.21067346362802519</v>
      </c>
      <c r="Q204" s="31">
        <f t="shared" si="50"/>
        <v>5.2444568111355006E-2</v>
      </c>
      <c r="R204" s="30">
        <f t="shared" si="44"/>
        <v>0.46190655350593607</v>
      </c>
    </row>
    <row r="205" spans="1:18" x14ac:dyDescent="0.45">
      <c r="A205" s="27">
        <v>36799</v>
      </c>
      <c r="B205" s="28">
        <v>1436.51</v>
      </c>
      <c r="C205" s="32">
        <v>14145.312</v>
      </c>
      <c r="D205" s="31">
        <f t="shared" si="45"/>
        <v>0.11990239414988579</v>
      </c>
      <c r="E205" s="31">
        <f t="shared" si="46"/>
        <v>3.9731723525519014E-2</v>
      </c>
      <c r="F205" s="30">
        <f t="shared" si="40"/>
        <v>0.23066765510557893</v>
      </c>
      <c r="G205" s="31">
        <f t="shared" si="51"/>
        <v>5.9655717522273388E-2</v>
      </c>
      <c r="H205" s="31">
        <f t="shared" si="47"/>
        <v>3.9731723525519014E-2</v>
      </c>
      <c r="I205" s="30">
        <f t="shared" si="41"/>
        <v>0.37002843913316741</v>
      </c>
      <c r="J205" s="31">
        <f t="shared" si="52"/>
        <v>0.16496808849708877</v>
      </c>
      <c r="K205" s="31">
        <f t="shared" si="48"/>
        <v>3.9731723525519014E-2</v>
      </c>
      <c r="L205" s="30">
        <f t="shared" si="42"/>
        <v>0.50511008168257854</v>
      </c>
      <c r="M205" s="31">
        <f t="shared" si="53"/>
        <v>0.19526044759727634</v>
      </c>
      <c r="N205" s="31">
        <f t="shared" si="49"/>
        <v>3.9731723525519014E-2</v>
      </c>
      <c r="O205" s="30">
        <f t="shared" si="43"/>
        <v>0.51658524850073462</v>
      </c>
      <c r="P205" s="31">
        <f t="shared" si="54"/>
        <v>0.26125603484724835</v>
      </c>
      <c r="Q205" s="31">
        <f t="shared" si="50"/>
        <v>3.9731723525519014E-2</v>
      </c>
      <c r="R205" s="30">
        <f t="shared" si="44"/>
        <v>0.46750998581201414</v>
      </c>
    </row>
    <row r="206" spans="1:18" x14ac:dyDescent="0.45">
      <c r="A206" s="27">
        <v>36891</v>
      </c>
      <c r="B206" s="28">
        <v>1320.28</v>
      </c>
      <c r="C206" s="32">
        <v>14229.764999999999</v>
      </c>
      <c r="D206" s="31">
        <f t="shared" si="45"/>
        <v>-0.10139186659860477</v>
      </c>
      <c r="E206" s="31">
        <f t="shared" si="46"/>
        <v>2.9055943095086967E-2</v>
      </c>
      <c r="F206" s="30">
        <f t="shared" si="40"/>
        <v>0.19155703599808621</v>
      </c>
      <c r="G206" s="31">
        <f t="shared" si="51"/>
        <v>0.11990239414988579</v>
      </c>
      <c r="H206" s="31">
        <f t="shared" si="47"/>
        <v>2.9055943095086967E-2</v>
      </c>
      <c r="I206" s="30">
        <f t="shared" si="41"/>
        <v>0.37045376000593372</v>
      </c>
      <c r="J206" s="31">
        <f t="shared" si="52"/>
        <v>5.9655717522273388E-2</v>
      </c>
      <c r="K206" s="31">
        <f t="shared" si="48"/>
        <v>2.9055943095086967E-2</v>
      </c>
      <c r="L206" s="30">
        <f t="shared" si="42"/>
        <v>0.51265291251729417</v>
      </c>
      <c r="M206" s="31">
        <f t="shared" si="53"/>
        <v>0.16496808849708877</v>
      </c>
      <c r="N206" s="31">
        <f t="shared" si="49"/>
        <v>2.9055943095086967E-2</v>
      </c>
      <c r="O206" s="30">
        <f t="shared" si="43"/>
        <v>0.5520604524268572</v>
      </c>
      <c r="P206" s="31">
        <f t="shared" si="54"/>
        <v>0.19526044759727634</v>
      </c>
      <c r="Q206" s="31">
        <f t="shared" si="50"/>
        <v>2.9055943095086967E-2</v>
      </c>
      <c r="R206" s="30">
        <f t="shared" si="44"/>
        <v>0.50222374815455595</v>
      </c>
    </row>
    <row r="207" spans="1:18" x14ac:dyDescent="0.45">
      <c r="A207" s="27">
        <v>36981</v>
      </c>
      <c r="B207" s="28">
        <v>1160.33</v>
      </c>
      <c r="C207" s="32">
        <v>14183.12</v>
      </c>
      <c r="D207" s="31">
        <f t="shared" si="45"/>
        <v>-0.22571367561291356</v>
      </c>
      <c r="E207" s="31">
        <f t="shared" si="46"/>
        <v>2.1975051856706784E-2</v>
      </c>
      <c r="F207" s="30">
        <f t="shared" si="40"/>
        <v>0.16481531780318706</v>
      </c>
      <c r="G207" s="31">
        <f t="shared" si="51"/>
        <v>-0.10139186659860477</v>
      </c>
      <c r="H207" s="31">
        <f t="shared" si="47"/>
        <v>2.1975051856706784E-2</v>
      </c>
      <c r="I207" s="30">
        <f t="shared" si="41"/>
        <v>0.3235422961040233</v>
      </c>
      <c r="J207" s="31">
        <f t="shared" si="52"/>
        <v>0.11990239414988579</v>
      </c>
      <c r="K207" s="31">
        <f t="shared" si="48"/>
        <v>2.1975051856706784E-2</v>
      </c>
      <c r="L207" s="30">
        <f t="shared" si="42"/>
        <v>0.52541590307756059</v>
      </c>
      <c r="M207" s="31">
        <f t="shared" si="53"/>
        <v>5.9655717522273388E-2</v>
      </c>
      <c r="N207" s="31">
        <f t="shared" si="49"/>
        <v>2.1975051856706784E-2</v>
      </c>
      <c r="O207" s="30">
        <f t="shared" si="43"/>
        <v>0.58158720499834682</v>
      </c>
      <c r="P207" s="31">
        <f t="shared" si="54"/>
        <v>0.16496808849708877</v>
      </c>
      <c r="Q207" s="31">
        <f t="shared" si="50"/>
        <v>2.1975051856706784E-2</v>
      </c>
      <c r="R207" s="30">
        <f t="shared" si="44"/>
        <v>0.56690327016848197</v>
      </c>
    </row>
    <row r="208" spans="1:18" x14ac:dyDescent="0.45">
      <c r="A208" s="27">
        <v>37072</v>
      </c>
      <c r="B208" s="28">
        <v>1224.42</v>
      </c>
      <c r="C208" s="32">
        <v>14271.694</v>
      </c>
      <c r="D208" s="31">
        <f t="shared" si="45"/>
        <v>-0.15824281589440381</v>
      </c>
      <c r="E208" s="31">
        <f t="shared" si="46"/>
        <v>9.9629832704311028E-3</v>
      </c>
      <c r="F208" s="30">
        <f t="shared" si="40"/>
        <v>0.23957456994212054</v>
      </c>
      <c r="G208" s="31">
        <f t="shared" si="51"/>
        <v>-0.22571367561291356</v>
      </c>
      <c r="H208" s="31">
        <f t="shared" si="47"/>
        <v>9.9629832704311028E-3</v>
      </c>
      <c r="I208" s="30">
        <f t="shared" si="41"/>
        <v>0.32248522609663094</v>
      </c>
      <c r="J208" s="31">
        <f t="shared" si="52"/>
        <v>-0.10139186659860477</v>
      </c>
      <c r="K208" s="31">
        <f t="shared" si="48"/>
        <v>9.9629832704311028E-3</v>
      </c>
      <c r="L208" s="30">
        <f t="shared" si="42"/>
        <v>0.48857703371076805</v>
      </c>
      <c r="M208" s="31">
        <f t="shared" si="53"/>
        <v>0.11990239414988579</v>
      </c>
      <c r="N208" s="31">
        <f t="shared" si="49"/>
        <v>9.9629832704311028E-3</v>
      </c>
      <c r="O208" s="30">
        <f t="shared" si="43"/>
        <v>0.62549292985185745</v>
      </c>
      <c r="P208" s="31">
        <f t="shared" si="54"/>
        <v>5.9655717522273388E-2</v>
      </c>
      <c r="Q208" s="31">
        <f t="shared" si="50"/>
        <v>9.9629832704311028E-3</v>
      </c>
      <c r="R208" s="30">
        <f t="shared" si="44"/>
        <v>0.6433458914912038</v>
      </c>
    </row>
    <row r="209" spans="1:18" x14ac:dyDescent="0.45">
      <c r="A209" s="27">
        <v>37164</v>
      </c>
      <c r="B209" s="28">
        <v>1040.94</v>
      </c>
      <c r="C209" s="32">
        <v>14214.516</v>
      </c>
      <c r="D209" s="31">
        <f t="shared" si="45"/>
        <v>-0.27536877571336082</v>
      </c>
      <c r="E209" s="31">
        <f t="shared" si="46"/>
        <v>4.8923629256110157E-3</v>
      </c>
      <c r="F209" s="30">
        <f t="shared" si="40"/>
        <v>0.33234855108160394</v>
      </c>
      <c r="G209" s="31">
        <f t="shared" si="51"/>
        <v>-0.15824281589440381</v>
      </c>
      <c r="H209" s="31">
        <f t="shared" si="47"/>
        <v>4.8923629256110157E-3</v>
      </c>
      <c r="I209" s="30">
        <f t="shared" si="41"/>
        <v>0.41957563617117238</v>
      </c>
      <c r="J209" s="31">
        <f t="shared" si="52"/>
        <v>-0.22571367561291356</v>
      </c>
      <c r="K209" s="31">
        <f t="shared" si="48"/>
        <v>4.8923629256110157E-3</v>
      </c>
      <c r="L209" s="30">
        <f t="shared" si="42"/>
        <v>0.51566047369460211</v>
      </c>
      <c r="M209" s="31">
        <f t="shared" si="53"/>
        <v>-0.10139186659860477</v>
      </c>
      <c r="N209" s="31">
        <f t="shared" si="49"/>
        <v>4.8923629256110157E-3</v>
      </c>
      <c r="O209" s="30">
        <f t="shared" si="43"/>
        <v>0.61018962400526844</v>
      </c>
      <c r="P209" s="31">
        <f t="shared" si="54"/>
        <v>0.11990239414988579</v>
      </c>
      <c r="Q209" s="31">
        <f t="shared" si="50"/>
        <v>4.8923629256110157E-3</v>
      </c>
      <c r="R209" s="30">
        <f t="shared" si="44"/>
        <v>0.67525330789006899</v>
      </c>
    </row>
    <row r="210" spans="1:18" x14ac:dyDescent="0.45">
      <c r="A210" s="27">
        <v>37256</v>
      </c>
      <c r="B210" s="28">
        <v>1148.08</v>
      </c>
      <c r="C210" s="32">
        <v>14253.574000000001</v>
      </c>
      <c r="D210" s="31">
        <f t="shared" si="45"/>
        <v>-0.1304268791468477</v>
      </c>
      <c r="E210" s="31">
        <f t="shared" si="46"/>
        <v>1.6731829373148877E-3</v>
      </c>
      <c r="F210" s="30">
        <f t="shared" si="40"/>
        <v>0.49481579441197016</v>
      </c>
      <c r="G210" s="31">
        <f t="shared" si="51"/>
        <v>-0.27536877571336082</v>
      </c>
      <c r="H210" s="31">
        <f t="shared" si="47"/>
        <v>1.6731829373148877E-3</v>
      </c>
      <c r="I210" s="30">
        <f t="shared" si="41"/>
        <v>0.51554284814683715</v>
      </c>
      <c r="J210" s="31">
        <f t="shared" si="52"/>
        <v>-0.15824281589440381</v>
      </c>
      <c r="K210" s="31">
        <f t="shared" si="48"/>
        <v>1.6731829373148877E-3</v>
      </c>
      <c r="L210" s="30">
        <f t="shared" si="42"/>
        <v>0.61087900689065389</v>
      </c>
      <c r="M210" s="31">
        <f t="shared" si="53"/>
        <v>-0.22571367561291356</v>
      </c>
      <c r="N210" s="31">
        <f t="shared" si="49"/>
        <v>1.6731829373148877E-3</v>
      </c>
      <c r="O210" s="30">
        <f t="shared" si="43"/>
        <v>0.64587911516291185</v>
      </c>
      <c r="P210" s="31">
        <f t="shared" si="54"/>
        <v>-0.10139186659860477</v>
      </c>
      <c r="Q210" s="31">
        <f t="shared" si="50"/>
        <v>1.6731829373148877E-3</v>
      </c>
      <c r="R210" s="30">
        <f t="shared" si="44"/>
        <v>0.66805000658054881</v>
      </c>
    </row>
    <row r="211" spans="1:18" x14ac:dyDescent="0.45">
      <c r="A211" s="27">
        <v>37346</v>
      </c>
      <c r="B211" s="28">
        <v>1147.3900000000001</v>
      </c>
      <c r="C211" s="32">
        <v>14372.785</v>
      </c>
      <c r="D211" s="31">
        <f t="shared" si="45"/>
        <v>-1.115199986210802E-2</v>
      </c>
      <c r="E211" s="31">
        <f t="shared" si="46"/>
        <v>1.3372586567694578E-2</v>
      </c>
      <c r="F211" s="30">
        <f t="shared" si="40"/>
        <v>0.57357096307015143</v>
      </c>
      <c r="G211" s="31">
        <f t="shared" si="51"/>
        <v>-0.1304268791468477</v>
      </c>
      <c r="H211" s="31">
        <f t="shared" si="47"/>
        <v>1.3372586567694578E-2</v>
      </c>
      <c r="I211" s="30">
        <f t="shared" si="41"/>
        <v>0.61399893260446736</v>
      </c>
      <c r="J211" s="31">
        <f t="shared" si="52"/>
        <v>-0.27536877571336082</v>
      </c>
      <c r="K211" s="31">
        <f t="shared" si="48"/>
        <v>1.3372586567694578E-2</v>
      </c>
      <c r="L211" s="30">
        <f t="shared" si="42"/>
        <v>0.64427116284614938</v>
      </c>
      <c r="M211" s="31">
        <f t="shared" si="53"/>
        <v>-0.15824281589440381</v>
      </c>
      <c r="N211" s="31">
        <f t="shared" si="49"/>
        <v>1.3372586567694578E-2</v>
      </c>
      <c r="O211" s="30">
        <f t="shared" si="43"/>
        <v>0.68930869957234941</v>
      </c>
      <c r="P211" s="31">
        <f t="shared" si="54"/>
        <v>-0.22571367561291356</v>
      </c>
      <c r="Q211" s="31">
        <f t="shared" si="50"/>
        <v>1.3372586567694578E-2</v>
      </c>
      <c r="R211" s="30">
        <f t="shared" si="44"/>
        <v>0.67156766960387493</v>
      </c>
    </row>
    <row r="212" spans="1:18" x14ac:dyDescent="0.45">
      <c r="A212" s="27">
        <v>37437</v>
      </c>
      <c r="B212" s="28">
        <v>989.81</v>
      </c>
      <c r="C212" s="32">
        <v>14460.848</v>
      </c>
      <c r="D212" s="31">
        <f t="shared" si="45"/>
        <v>-0.1916090883847047</v>
      </c>
      <c r="E212" s="31">
        <f t="shared" si="46"/>
        <v>1.3253787532159889E-2</v>
      </c>
      <c r="F212" s="30">
        <f t="shared" si="40"/>
        <v>0.60494845595815572</v>
      </c>
      <c r="G212" s="31">
        <f t="shared" si="51"/>
        <v>-1.115199986210802E-2</v>
      </c>
      <c r="H212" s="31">
        <f t="shared" si="47"/>
        <v>1.3253787532159889E-2</v>
      </c>
      <c r="I212" s="30">
        <f t="shared" si="41"/>
        <v>0.63970808026026593</v>
      </c>
      <c r="J212" s="31">
        <f t="shared" si="52"/>
        <v>-0.1304268791468477</v>
      </c>
      <c r="K212" s="31">
        <f t="shared" si="48"/>
        <v>1.3253787532159889E-2</v>
      </c>
      <c r="L212" s="30">
        <f t="shared" si="42"/>
        <v>0.68559395840688331</v>
      </c>
      <c r="M212" s="31">
        <f t="shared" si="53"/>
        <v>-0.27536877571336082</v>
      </c>
      <c r="N212" s="31">
        <f t="shared" si="49"/>
        <v>1.3253787532159889E-2</v>
      </c>
      <c r="O212" s="30">
        <f t="shared" si="43"/>
        <v>0.71173266930101031</v>
      </c>
      <c r="P212" s="31">
        <f t="shared" si="54"/>
        <v>-0.15824281589440381</v>
      </c>
      <c r="Q212" s="31">
        <f t="shared" si="50"/>
        <v>1.3253787532159889E-2</v>
      </c>
      <c r="R212" s="30">
        <f t="shared" si="44"/>
        <v>0.697510257231859</v>
      </c>
    </row>
    <row r="213" spans="1:18" x14ac:dyDescent="0.45">
      <c r="A213" s="27">
        <v>37529</v>
      </c>
      <c r="B213" s="28">
        <v>815.28</v>
      </c>
      <c r="C213" s="32">
        <v>14519.633</v>
      </c>
      <c r="D213" s="31">
        <f t="shared" si="45"/>
        <v>-0.21678482909677799</v>
      </c>
      <c r="E213" s="31">
        <f t="shared" si="46"/>
        <v>2.1465169830615416E-2</v>
      </c>
      <c r="F213" s="30">
        <f t="shared" si="40"/>
        <v>0.61707750948678008</v>
      </c>
      <c r="G213" s="31">
        <f t="shared" si="51"/>
        <v>-0.1916090883847047</v>
      </c>
      <c r="H213" s="31">
        <f t="shared" si="47"/>
        <v>2.1465169830615416E-2</v>
      </c>
      <c r="I213" s="30">
        <f t="shared" si="41"/>
        <v>0.64954376941883563</v>
      </c>
      <c r="J213" s="31">
        <f t="shared" si="52"/>
        <v>-1.115199986210802E-2</v>
      </c>
      <c r="K213" s="31">
        <f t="shared" si="48"/>
        <v>2.1465169830615416E-2</v>
      </c>
      <c r="L213" s="30">
        <f t="shared" si="42"/>
        <v>0.70304498875866206</v>
      </c>
      <c r="M213" s="31">
        <f t="shared" si="53"/>
        <v>-0.1304268791468477</v>
      </c>
      <c r="N213" s="31">
        <f t="shared" si="49"/>
        <v>2.1465169830615416E-2</v>
      </c>
      <c r="O213" s="30">
        <f t="shared" si="43"/>
        <v>0.73040425135412601</v>
      </c>
      <c r="P213" s="31">
        <f t="shared" si="54"/>
        <v>-0.27536877571336082</v>
      </c>
      <c r="Q213" s="31">
        <f t="shared" si="50"/>
        <v>2.1465169830615416E-2</v>
      </c>
      <c r="R213" s="30">
        <f t="shared" si="44"/>
        <v>0.69196194068033301</v>
      </c>
    </row>
    <row r="214" spans="1:18" x14ac:dyDescent="0.45">
      <c r="A214" s="27">
        <v>37621</v>
      </c>
      <c r="B214" s="28">
        <v>879.82</v>
      </c>
      <c r="C214" s="32">
        <v>14537.58</v>
      </c>
      <c r="D214" s="31">
        <f t="shared" si="45"/>
        <v>-0.23365967528395226</v>
      </c>
      <c r="E214" s="31">
        <f t="shared" si="46"/>
        <v>1.9925248221954739E-2</v>
      </c>
      <c r="F214" s="30">
        <f t="shared" si="40"/>
        <v>0.63218149499010801</v>
      </c>
      <c r="G214" s="31">
        <f t="shared" si="51"/>
        <v>-0.21678482909677799</v>
      </c>
      <c r="H214" s="31">
        <f t="shared" si="47"/>
        <v>1.9925248221954739E-2</v>
      </c>
      <c r="I214" s="30">
        <f t="shared" si="41"/>
        <v>0.66219192204322175</v>
      </c>
      <c r="J214" s="31">
        <f t="shared" si="52"/>
        <v>-0.1916090883847047</v>
      </c>
      <c r="K214" s="31">
        <f t="shared" si="48"/>
        <v>1.9925248221954739E-2</v>
      </c>
      <c r="L214" s="30">
        <f t="shared" si="42"/>
        <v>0.71417934315885889</v>
      </c>
      <c r="M214" s="31">
        <f t="shared" si="53"/>
        <v>-1.115199986210802E-2</v>
      </c>
      <c r="N214" s="31">
        <f t="shared" si="49"/>
        <v>1.9925248221954739E-2</v>
      </c>
      <c r="O214" s="30">
        <f t="shared" si="43"/>
        <v>0.73894676411983484</v>
      </c>
      <c r="P214" s="31">
        <f t="shared" si="54"/>
        <v>-0.1304268791468477</v>
      </c>
      <c r="Q214" s="31">
        <f t="shared" si="50"/>
        <v>1.9925248221954739E-2</v>
      </c>
      <c r="R214" s="30">
        <f t="shared" si="44"/>
        <v>0.70487399332186207</v>
      </c>
    </row>
    <row r="215" spans="1:18" x14ac:dyDescent="0.45">
      <c r="A215" s="27">
        <v>37711</v>
      </c>
      <c r="B215" s="28">
        <v>848.18</v>
      </c>
      <c r="C215" s="32">
        <v>14614.141</v>
      </c>
      <c r="D215" s="31">
        <f t="shared" si="45"/>
        <v>-0.26077445332450178</v>
      </c>
      <c r="E215" s="31">
        <f t="shared" si="46"/>
        <v>1.6792570124718242E-2</v>
      </c>
      <c r="F215" s="30">
        <f t="shared" si="40"/>
        <v>0.6605221296374546</v>
      </c>
      <c r="G215" s="31">
        <f t="shared" si="51"/>
        <v>-0.23365967528395226</v>
      </c>
      <c r="H215" s="31">
        <f t="shared" si="47"/>
        <v>1.6792570124718242E-2</v>
      </c>
      <c r="I215" s="30">
        <f t="shared" si="41"/>
        <v>0.68610997036383192</v>
      </c>
      <c r="J215" s="31">
        <f t="shared" si="52"/>
        <v>-0.21678482909677799</v>
      </c>
      <c r="K215" s="31">
        <f t="shared" si="48"/>
        <v>1.6792570124718242E-2</v>
      </c>
      <c r="L215" s="30">
        <f t="shared" si="42"/>
        <v>0.7335520112841597</v>
      </c>
      <c r="M215" s="31">
        <f t="shared" si="53"/>
        <v>-0.1916090883847047</v>
      </c>
      <c r="N215" s="31">
        <f t="shared" si="49"/>
        <v>1.6792570124718242E-2</v>
      </c>
      <c r="O215" s="30">
        <f t="shared" si="43"/>
        <v>0.76112858340475475</v>
      </c>
      <c r="P215" s="31">
        <f t="shared" si="54"/>
        <v>-1.115199986210802E-2</v>
      </c>
      <c r="Q215" s="31">
        <f t="shared" si="50"/>
        <v>1.6792570124718242E-2</v>
      </c>
      <c r="R215" s="30">
        <f t="shared" si="44"/>
        <v>0.70662969225172312</v>
      </c>
    </row>
    <row r="216" spans="1:18" x14ac:dyDescent="0.45">
      <c r="A216" s="27">
        <v>37802</v>
      </c>
      <c r="B216" s="28">
        <v>974.5</v>
      </c>
      <c r="C216" s="32">
        <v>14743.566999999999</v>
      </c>
      <c r="D216" s="31">
        <f t="shared" si="45"/>
        <v>-1.546761499681748E-2</v>
      </c>
      <c r="E216" s="31">
        <f t="shared" si="46"/>
        <v>1.9550651524723905E-2</v>
      </c>
      <c r="F216" s="30">
        <f t="shared" si="40"/>
        <v>0.66374682958974773</v>
      </c>
      <c r="G216" s="31">
        <f t="shared" si="51"/>
        <v>-0.26077445332450178</v>
      </c>
      <c r="H216" s="31">
        <f t="shared" si="47"/>
        <v>1.9550651524723905E-2</v>
      </c>
      <c r="I216" s="30">
        <f t="shared" si="41"/>
        <v>0.69453093211972405</v>
      </c>
      <c r="J216" s="31">
        <f t="shared" si="52"/>
        <v>-0.23365967528395226</v>
      </c>
      <c r="K216" s="31">
        <f t="shared" si="48"/>
        <v>1.9550651524723905E-2</v>
      </c>
      <c r="L216" s="30">
        <f t="shared" si="42"/>
        <v>0.73907524074632214</v>
      </c>
      <c r="M216" s="31">
        <f t="shared" si="53"/>
        <v>-0.21678482909677799</v>
      </c>
      <c r="N216" s="31">
        <f t="shared" si="49"/>
        <v>1.9550651524723905E-2</v>
      </c>
      <c r="O216" s="30">
        <f t="shared" si="43"/>
        <v>0.76461950876294393</v>
      </c>
      <c r="P216" s="31">
        <f t="shared" si="54"/>
        <v>-0.1916090883847047</v>
      </c>
      <c r="Q216" s="31">
        <f t="shared" si="50"/>
        <v>1.9550651524723905E-2</v>
      </c>
      <c r="R216" s="30">
        <f t="shared" si="44"/>
        <v>0.71396441114754106</v>
      </c>
    </row>
    <row r="217" spans="1:18" x14ac:dyDescent="0.45">
      <c r="A217" s="27">
        <v>37894</v>
      </c>
      <c r="B217" s="28">
        <v>995.97</v>
      </c>
      <c r="C217" s="32">
        <v>14988.781999999999</v>
      </c>
      <c r="D217" s="31">
        <f t="shared" si="45"/>
        <v>0.22162937886370337</v>
      </c>
      <c r="E217" s="31">
        <f t="shared" si="46"/>
        <v>3.2311353875128956E-2</v>
      </c>
      <c r="F217" s="30">
        <f t="shared" si="40"/>
        <v>0.6608346133573717</v>
      </c>
      <c r="G217" s="31">
        <f t="shared" si="51"/>
        <v>-1.546761499681748E-2</v>
      </c>
      <c r="H217" s="31">
        <f t="shared" si="47"/>
        <v>3.2311353875128956E-2</v>
      </c>
      <c r="I217" s="30">
        <f t="shared" si="41"/>
        <v>0.69509420982882186</v>
      </c>
      <c r="J217" s="31">
        <f t="shared" si="52"/>
        <v>-0.26077445332450178</v>
      </c>
      <c r="K217" s="31">
        <f t="shared" si="48"/>
        <v>3.2311353875128956E-2</v>
      </c>
      <c r="L217" s="30">
        <f t="shared" si="42"/>
        <v>0.70819747934569277</v>
      </c>
      <c r="M217" s="31">
        <f t="shared" si="53"/>
        <v>-0.23365967528395226</v>
      </c>
      <c r="N217" s="31">
        <f t="shared" si="49"/>
        <v>3.2311353875128956E-2</v>
      </c>
      <c r="O217" s="30">
        <f t="shared" si="43"/>
        <v>0.73407079626010108</v>
      </c>
      <c r="P217" s="31">
        <f t="shared" si="54"/>
        <v>-0.21678482909677799</v>
      </c>
      <c r="Q217" s="31">
        <f t="shared" si="50"/>
        <v>3.2311353875128956E-2</v>
      </c>
      <c r="R217" s="30">
        <f t="shared" si="44"/>
        <v>0.68504838604629059</v>
      </c>
    </row>
    <row r="218" spans="1:18" x14ac:dyDescent="0.45">
      <c r="A218" s="27">
        <v>37986</v>
      </c>
      <c r="B218" s="28">
        <v>1111.92</v>
      </c>
      <c r="C218" s="32">
        <v>15162.76</v>
      </c>
      <c r="D218" s="31">
        <f t="shared" si="45"/>
        <v>0.26380395990088878</v>
      </c>
      <c r="E218" s="31">
        <f t="shared" si="46"/>
        <v>4.3004406510574578E-2</v>
      </c>
      <c r="F218" s="30">
        <f t="shared" si="40"/>
        <v>0.67095436402142905</v>
      </c>
      <c r="G218" s="31">
        <f t="shared" si="51"/>
        <v>0.22162937886370337</v>
      </c>
      <c r="H218" s="31">
        <f t="shared" si="47"/>
        <v>4.3004406510574578E-2</v>
      </c>
      <c r="I218" s="30">
        <f t="shared" si="41"/>
        <v>0.70499772435481445</v>
      </c>
      <c r="J218" s="31">
        <f t="shared" si="52"/>
        <v>-1.546761499681748E-2</v>
      </c>
      <c r="K218" s="31">
        <f t="shared" si="48"/>
        <v>4.3004406510574578E-2</v>
      </c>
      <c r="L218" s="30">
        <f t="shared" si="42"/>
        <v>0.69911605285930212</v>
      </c>
      <c r="M218" s="31">
        <f t="shared" si="53"/>
        <v>-0.26077445332450178</v>
      </c>
      <c r="N218" s="31">
        <f t="shared" si="49"/>
        <v>4.3004406510574578E-2</v>
      </c>
      <c r="O218" s="30">
        <f t="shared" si="43"/>
        <v>0.66478199736726495</v>
      </c>
      <c r="P218" s="31">
        <f t="shared" si="54"/>
        <v>-0.23365967528395226</v>
      </c>
      <c r="Q218" s="31">
        <f t="shared" si="50"/>
        <v>4.3004406510574578E-2</v>
      </c>
      <c r="R218" s="30">
        <f t="shared" si="44"/>
        <v>0.62086341498567366</v>
      </c>
    </row>
    <row r="219" spans="1:18" x14ac:dyDescent="0.45">
      <c r="A219" s="27">
        <v>38077</v>
      </c>
      <c r="B219" s="28">
        <v>1126.21</v>
      </c>
      <c r="C219" s="32">
        <v>15248.68</v>
      </c>
      <c r="D219" s="31">
        <f t="shared" si="45"/>
        <v>0.32779598670093635</v>
      </c>
      <c r="E219" s="31">
        <f t="shared" si="46"/>
        <v>4.3419520859967031E-2</v>
      </c>
      <c r="F219" s="30">
        <f t="shared" si="40"/>
        <v>0.67667294988506599</v>
      </c>
      <c r="G219" s="31">
        <f t="shared" si="51"/>
        <v>0.26380395990088878</v>
      </c>
      <c r="H219" s="31">
        <f t="shared" si="47"/>
        <v>4.3419520859967031E-2</v>
      </c>
      <c r="I219" s="30">
        <f t="shared" si="41"/>
        <v>0.71226802701244774</v>
      </c>
      <c r="J219" s="31">
        <f t="shared" si="52"/>
        <v>0.22162937886370337</v>
      </c>
      <c r="K219" s="31">
        <f t="shared" si="48"/>
        <v>4.3419520859967031E-2</v>
      </c>
      <c r="L219" s="30">
        <f t="shared" si="42"/>
        <v>0.70631619744804575</v>
      </c>
      <c r="M219" s="31">
        <f t="shared" si="53"/>
        <v>-1.546761499681748E-2</v>
      </c>
      <c r="N219" s="31">
        <f t="shared" si="49"/>
        <v>4.3419520859967031E-2</v>
      </c>
      <c r="O219" s="30">
        <f t="shared" si="43"/>
        <v>0.65299015993028597</v>
      </c>
      <c r="P219" s="31">
        <f t="shared" si="54"/>
        <v>-0.26077445332450178</v>
      </c>
      <c r="Q219" s="31">
        <f t="shared" si="50"/>
        <v>4.3419520859967031E-2</v>
      </c>
      <c r="R219" s="30">
        <f t="shared" si="44"/>
        <v>0.55600604087819971</v>
      </c>
    </row>
    <row r="220" spans="1:18" x14ac:dyDescent="0.45">
      <c r="A220" s="27">
        <v>38168</v>
      </c>
      <c r="B220" s="28">
        <v>1140.8399999999999</v>
      </c>
      <c r="C220" s="32">
        <v>15366.85</v>
      </c>
      <c r="D220" s="31">
        <f t="shared" si="45"/>
        <v>0.17069266290405327</v>
      </c>
      <c r="E220" s="31">
        <f t="shared" si="46"/>
        <v>4.2274912170168877E-2</v>
      </c>
      <c r="F220" s="30">
        <f t="shared" si="40"/>
        <v>0.68088246063455904</v>
      </c>
      <c r="G220" s="31">
        <f t="shared" si="51"/>
        <v>0.32779598670093635</v>
      </c>
      <c r="H220" s="31">
        <f t="shared" si="47"/>
        <v>4.2274912170168877E-2</v>
      </c>
      <c r="I220" s="30">
        <f t="shared" si="41"/>
        <v>0.71476244481148588</v>
      </c>
      <c r="J220" s="31">
        <f t="shared" si="52"/>
        <v>0.26380395990088878</v>
      </c>
      <c r="K220" s="31">
        <f t="shared" si="48"/>
        <v>4.2274912170168877E-2</v>
      </c>
      <c r="L220" s="30">
        <f t="shared" si="42"/>
        <v>0.70946826347044878</v>
      </c>
      <c r="M220" s="31">
        <f t="shared" si="53"/>
        <v>0.22162937886370337</v>
      </c>
      <c r="N220" s="31">
        <f t="shared" si="49"/>
        <v>4.2274912170168877E-2</v>
      </c>
      <c r="O220" s="30">
        <f t="shared" si="43"/>
        <v>0.65641507570050195</v>
      </c>
      <c r="P220" s="31">
        <f t="shared" si="54"/>
        <v>-1.546761499681748E-2</v>
      </c>
      <c r="Q220" s="31">
        <f t="shared" si="50"/>
        <v>4.2274912170168877E-2</v>
      </c>
      <c r="R220" s="30">
        <f t="shared" si="44"/>
        <v>0.54315167552619503</v>
      </c>
    </row>
    <row r="221" spans="1:18" x14ac:dyDescent="0.45">
      <c r="A221" s="27">
        <v>38260</v>
      </c>
      <c r="B221" s="28">
        <v>1114.58</v>
      </c>
      <c r="C221" s="32">
        <v>15512.619000000001</v>
      </c>
      <c r="D221" s="31">
        <f t="shared" si="45"/>
        <v>0.11908993242768351</v>
      </c>
      <c r="E221" s="31">
        <f t="shared" si="46"/>
        <v>3.4948603562317659E-2</v>
      </c>
      <c r="F221" s="30">
        <f t="shared" si="40"/>
        <v>0.69660419241987404</v>
      </c>
      <c r="G221" s="31">
        <f t="shared" si="51"/>
        <v>0.17069266290405327</v>
      </c>
      <c r="H221" s="31">
        <f t="shared" si="47"/>
        <v>3.4948603562317659E-2</v>
      </c>
      <c r="I221" s="30">
        <f t="shared" si="41"/>
        <v>0.72961889390130463</v>
      </c>
      <c r="J221" s="31">
        <f t="shared" si="52"/>
        <v>0.32779598670093635</v>
      </c>
      <c r="K221" s="31">
        <f t="shared" si="48"/>
        <v>3.4948603562317659E-2</v>
      </c>
      <c r="L221" s="30">
        <f t="shared" si="42"/>
        <v>0.70517692907657636</v>
      </c>
      <c r="M221" s="31">
        <f t="shared" si="53"/>
        <v>0.26380395990088878</v>
      </c>
      <c r="N221" s="31">
        <f t="shared" si="49"/>
        <v>3.4948603562317659E-2</v>
      </c>
      <c r="O221" s="30">
        <f t="shared" si="43"/>
        <v>0.6543264213433756</v>
      </c>
      <c r="P221" s="31">
        <f t="shared" si="54"/>
        <v>0.22162937886370337</v>
      </c>
      <c r="Q221" s="31">
        <f t="shared" si="50"/>
        <v>3.4948603562317659E-2</v>
      </c>
      <c r="R221" s="30">
        <f t="shared" si="44"/>
        <v>0.54265818095738638</v>
      </c>
    </row>
    <row r="222" spans="1:18" x14ac:dyDescent="0.45">
      <c r="A222" s="27">
        <v>38352</v>
      </c>
      <c r="B222" s="28">
        <v>1211.92</v>
      </c>
      <c r="C222" s="32">
        <v>15670.88</v>
      </c>
      <c r="D222" s="31">
        <f t="shared" si="45"/>
        <v>8.9934527663860786E-2</v>
      </c>
      <c r="E222" s="31">
        <f t="shared" si="46"/>
        <v>3.3511049439547858E-2</v>
      </c>
      <c r="F222" s="30">
        <f t="shared" si="40"/>
        <v>0.71246816477153874</v>
      </c>
      <c r="G222" s="31">
        <f t="shared" si="51"/>
        <v>0.11908993242768351</v>
      </c>
      <c r="H222" s="31">
        <f t="shared" si="47"/>
        <v>3.3511049439547858E-2</v>
      </c>
      <c r="I222" s="30">
        <f t="shared" si="41"/>
        <v>0.74848943217369335</v>
      </c>
      <c r="J222" s="31">
        <f t="shared" si="52"/>
        <v>0.17069266290405327</v>
      </c>
      <c r="K222" s="31">
        <f t="shared" si="48"/>
        <v>3.3511049439547858E-2</v>
      </c>
      <c r="L222" s="30">
        <f t="shared" si="42"/>
        <v>0.72192032248106086</v>
      </c>
      <c r="M222" s="31">
        <f t="shared" si="53"/>
        <v>0.32779598670093635</v>
      </c>
      <c r="N222" s="31">
        <f t="shared" si="49"/>
        <v>3.3511049439547858E-2</v>
      </c>
      <c r="O222" s="30">
        <f t="shared" si="43"/>
        <v>0.64957206578588544</v>
      </c>
      <c r="P222" s="31">
        <f t="shared" si="54"/>
        <v>0.26380395990088878</v>
      </c>
      <c r="Q222" s="31">
        <f t="shared" si="50"/>
        <v>3.3511049439547858E-2</v>
      </c>
      <c r="R222" s="30">
        <f t="shared" si="44"/>
        <v>0.54005056501484339</v>
      </c>
    </row>
    <row r="223" spans="1:18" x14ac:dyDescent="0.45">
      <c r="A223" s="27">
        <v>38442</v>
      </c>
      <c r="B223" s="28">
        <v>1180.5899999999999</v>
      </c>
      <c r="C223" s="32">
        <v>15844.727000000001</v>
      </c>
      <c r="D223" s="31">
        <f t="shared" si="45"/>
        <v>4.828584367036326E-2</v>
      </c>
      <c r="E223" s="31">
        <f t="shared" si="46"/>
        <v>3.9088432572524257E-2</v>
      </c>
      <c r="F223" s="30">
        <f t="shared" si="40"/>
        <v>0.72234370241469759</v>
      </c>
      <c r="G223" s="31">
        <f t="shared" si="51"/>
        <v>8.9934527663860786E-2</v>
      </c>
      <c r="H223" s="31">
        <f t="shared" si="47"/>
        <v>3.9088432572524257E-2</v>
      </c>
      <c r="I223" s="30">
        <f t="shared" si="41"/>
        <v>0.75843838839612165</v>
      </c>
      <c r="J223" s="31">
        <f t="shared" si="52"/>
        <v>0.11908993242768351</v>
      </c>
      <c r="K223" s="31">
        <f t="shared" si="48"/>
        <v>3.9088432572524257E-2</v>
      </c>
      <c r="L223" s="30">
        <f t="shared" si="42"/>
        <v>0.73574585251918145</v>
      </c>
      <c r="M223" s="31">
        <f t="shared" si="53"/>
        <v>0.17069266290405327</v>
      </c>
      <c r="N223" s="31">
        <f t="shared" si="49"/>
        <v>3.9088432572524257E-2</v>
      </c>
      <c r="O223" s="30">
        <f t="shared" si="43"/>
        <v>0.66419833457964816</v>
      </c>
      <c r="P223" s="31">
        <f t="shared" si="54"/>
        <v>0.32779598670093635</v>
      </c>
      <c r="Q223" s="31">
        <f t="shared" si="50"/>
        <v>3.9088432572524257E-2</v>
      </c>
      <c r="R223" s="30">
        <f t="shared" si="44"/>
        <v>0.54563624823917856</v>
      </c>
    </row>
    <row r="224" spans="1:18" x14ac:dyDescent="0.45">
      <c r="A224" s="27">
        <v>38533</v>
      </c>
      <c r="B224" s="28">
        <v>1191.33</v>
      </c>
      <c r="C224" s="32">
        <v>15922.781999999999</v>
      </c>
      <c r="D224" s="31">
        <f t="shared" si="45"/>
        <v>4.4256863363837162E-2</v>
      </c>
      <c r="E224" s="31">
        <f t="shared" si="46"/>
        <v>3.6177355801611855E-2</v>
      </c>
      <c r="F224" s="30">
        <f t="shared" si="40"/>
        <v>0.71929661703147563</v>
      </c>
      <c r="G224" s="31">
        <f t="shared" si="51"/>
        <v>4.828584367036326E-2</v>
      </c>
      <c r="H224" s="31">
        <f t="shared" si="47"/>
        <v>3.6177355801611855E-2</v>
      </c>
      <c r="I224" s="30">
        <f t="shared" si="41"/>
        <v>0.76104760875530686</v>
      </c>
      <c r="J224" s="31">
        <f t="shared" si="52"/>
        <v>8.9934527663860786E-2</v>
      </c>
      <c r="K224" s="31">
        <f t="shared" si="48"/>
        <v>3.6177355801611855E-2</v>
      </c>
      <c r="L224" s="30">
        <f t="shared" si="42"/>
        <v>0.73849290719614225</v>
      </c>
      <c r="M224" s="31">
        <f t="shared" si="53"/>
        <v>0.11908993242768351</v>
      </c>
      <c r="N224" s="31">
        <f t="shared" si="49"/>
        <v>3.6177355801611855E-2</v>
      </c>
      <c r="O224" s="30">
        <f t="shared" si="43"/>
        <v>0.66866307162051408</v>
      </c>
      <c r="P224" s="31">
        <f t="shared" si="54"/>
        <v>0.17069266290405327</v>
      </c>
      <c r="Q224" s="31">
        <f t="shared" si="50"/>
        <v>3.6177355801611855E-2</v>
      </c>
      <c r="R224" s="30">
        <f t="shared" si="44"/>
        <v>0.5498464790542521</v>
      </c>
    </row>
    <row r="225" spans="1:18" x14ac:dyDescent="0.45">
      <c r="A225" s="27">
        <v>38625</v>
      </c>
      <c r="B225" s="28">
        <v>1228.81</v>
      </c>
      <c r="C225" s="32">
        <v>16047.587</v>
      </c>
      <c r="D225" s="31">
        <f t="shared" si="45"/>
        <v>0.10248703547524629</v>
      </c>
      <c r="E225" s="31">
        <f t="shared" si="46"/>
        <v>3.4485988471707918E-2</v>
      </c>
      <c r="F225" s="30">
        <f t="shared" si="40"/>
        <v>0.73778203926894659</v>
      </c>
      <c r="G225" s="31">
        <f t="shared" si="51"/>
        <v>4.4256863363837162E-2</v>
      </c>
      <c r="H225" s="31">
        <f t="shared" si="47"/>
        <v>3.4485988471707918E-2</v>
      </c>
      <c r="I225" s="30">
        <f t="shared" si="41"/>
        <v>0.76536832307597769</v>
      </c>
      <c r="J225" s="31">
        <f t="shared" si="52"/>
        <v>4.828584367036326E-2</v>
      </c>
      <c r="K225" s="31">
        <f t="shared" si="48"/>
        <v>3.4485988471707918E-2</v>
      </c>
      <c r="L225" s="30">
        <f t="shared" si="42"/>
        <v>0.73394822296747719</v>
      </c>
      <c r="M225" s="31">
        <f t="shared" si="53"/>
        <v>8.9934527663860786E-2</v>
      </c>
      <c r="N225" s="31">
        <f t="shared" si="49"/>
        <v>3.4485988471707918E-2</v>
      </c>
      <c r="O225" s="30">
        <f t="shared" si="43"/>
        <v>0.66555148006669729</v>
      </c>
      <c r="P225" s="31">
        <f t="shared" si="54"/>
        <v>0.11908993242768351</v>
      </c>
      <c r="Q225" s="31">
        <f t="shared" si="50"/>
        <v>3.4485988471707918E-2</v>
      </c>
      <c r="R225" s="30">
        <f t="shared" si="44"/>
        <v>0.54481177888515597</v>
      </c>
    </row>
    <row r="226" spans="1:18" x14ac:dyDescent="0.45">
      <c r="A226" s="27">
        <v>38717</v>
      </c>
      <c r="B226" s="28">
        <v>1248.29</v>
      </c>
      <c r="C226" s="32">
        <v>16136.734</v>
      </c>
      <c r="D226" s="31">
        <f t="shared" si="45"/>
        <v>3.0010231698461842E-2</v>
      </c>
      <c r="E226" s="31">
        <f t="shared" si="46"/>
        <v>2.9727366937913002E-2</v>
      </c>
      <c r="F226" s="30">
        <f t="shared" si="40"/>
        <v>0.75806218952030968</v>
      </c>
      <c r="G226" s="31">
        <f t="shared" si="51"/>
        <v>0.10248703547524629</v>
      </c>
      <c r="H226" s="31">
        <f t="shared" si="47"/>
        <v>2.9727366937913002E-2</v>
      </c>
      <c r="I226" s="30">
        <f t="shared" si="41"/>
        <v>0.77878175195303401</v>
      </c>
      <c r="J226" s="31">
        <f t="shared" si="52"/>
        <v>4.4256863363837162E-2</v>
      </c>
      <c r="K226" s="31">
        <f t="shared" si="48"/>
        <v>2.9727366937913002E-2</v>
      </c>
      <c r="L226" s="30">
        <f t="shared" si="42"/>
        <v>0.73805513415805568</v>
      </c>
      <c r="M226" s="31">
        <f t="shared" si="53"/>
        <v>4.828584367036326E-2</v>
      </c>
      <c r="N226" s="31">
        <f t="shared" si="49"/>
        <v>2.9727366937913002E-2</v>
      </c>
      <c r="O226" s="30">
        <f t="shared" si="43"/>
        <v>0.66356550180605567</v>
      </c>
      <c r="P226" s="31">
        <f t="shared" si="54"/>
        <v>8.9934527663860786E-2</v>
      </c>
      <c r="Q226" s="31">
        <f t="shared" si="50"/>
        <v>2.9727366937913002E-2</v>
      </c>
      <c r="R226" s="30">
        <f t="shared" si="44"/>
        <v>0.54167375685413222</v>
      </c>
    </row>
    <row r="227" spans="1:18" x14ac:dyDescent="0.45">
      <c r="A227" s="27">
        <v>38807</v>
      </c>
      <c r="B227" s="28">
        <v>1294.83</v>
      </c>
      <c r="C227" s="32">
        <v>16353.834999999999</v>
      </c>
      <c r="D227" s="31">
        <f t="shared" si="45"/>
        <v>9.6765176733667024E-2</v>
      </c>
      <c r="E227" s="31">
        <f t="shared" si="46"/>
        <v>3.2131067957182013E-2</v>
      </c>
      <c r="F227" s="30">
        <f t="shared" si="40"/>
        <v>0.80954963095600896</v>
      </c>
      <c r="G227" s="31">
        <f t="shared" si="51"/>
        <v>3.0010231698461842E-2</v>
      </c>
      <c r="H227" s="31">
        <f t="shared" si="47"/>
        <v>3.2131067957182013E-2</v>
      </c>
      <c r="I227" s="30">
        <f t="shared" si="41"/>
        <v>0.81131857471614743</v>
      </c>
      <c r="J227" s="31">
        <f t="shared" si="52"/>
        <v>0.10248703547524629</v>
      </c>
      <c r="K227" s="31">
        <f t="shared" si="48"/>
        <v>3.2131067957182013E-2</v>
      </c>
      <c r="L227" s="30">
        <f t="shared" si="42"/>
        <v>0.76230572261874663</v>
      </c>
      <c r="M227" s="31">
        <f t="shared" si="53"/>
        <v>4.4256863363837162E-2</v>
      </c>
      <c r="N227" s="31">
        <f t="shared" si="49"/>
        <v>3.2131067957182013E-2</v>
      </c>
      <c r="O227" s="30">
        <f t="shared" si="43"/>
        <v>0.67172303703116165</v>
      </c>
      <c r="P227" s="31">
        <f t="shared" si="54"/>
        <v>4.828584367036326E-2</v>
      </c>
      <c r="Q227" s="31">
        <f t="shared" si="50"/>
        <v>3.2131067957182013E-2</v>
      </c>
      <c r="R227" s="30">
        <f t="shared" si="44"/>
        <v>0.53556431823719652</v>
      </c>
    </row>
    <row r="228" spans="1:18" x14ac:dyDescent="0.45">
      <c r="A228" s="27">
        <v>38898</v>
      </c>
      <c r="B228" s="28">
        <v>1270.2</v>
      </c>
      <c r="C228" s="32">
        <v>16396.151000000002</v>
      </c>
      <c r="D228" s="31">
        <f t="shared" si="45"/>
        <v>6.6203318979627834E-2</v>
      </c>
      <c r="E228" s="31">
        <f t="shared" si="46"/>
        <v>2.9729038556202125E-2</v>
      </c>
      <c r="F228" s="30">
        <f t="shared" si="40"/>
        <v>0.84021934747206029</v>
      </c>
      <c r="G228" s="31">
        <f t="shared" si="51"/>
        <v>9.6765176733667024E-2</v>
      </c>
      <c r="H228" s="31">
        <f t="shared" si="47"/>
        <v>2.9729038556202125E-2</v>
      </c>
      <c r="I228" s="30">
        <f t="shared" si="41"/>
        <v>0.84994204885341906</v>
      </c>
      <c r="J228" s="31">
        <f t="shared" si="52"/>
        <v>3.0010231698461842E-2</v>
      </c>
      <c r="K228" s="31">
        <f t="shared" si="48"/>
        <v>2.9729038556202125E-2</v>
      </c>
      <c r="L228" s="30">
        <f t="shared" si="42"/>
        <v>0.78559652709633121</v>
      </c>
      <c r="M228" s="31">
        <f t="shared" si="53"/>
        <v>0.10248703547524629</v>
      </c>
      <c r="N228" s="31">
        <f t="shared" si="49"/>
        <v>2.9729038556202125E-2</v>
      </c>
      <c r="O228" s="30">
        <f t="shared" si="43"/>
        <v>0.68650154630681426</v>
      </c>
      <c r="P228" s="31">
        <f t="shared" si="54"/>
        <v>4.4256863363837162E-2</v>
      </c>
      <c r="Q228" s="31">
        <f t="shared" si="50"/>
        <v>2.9729038556202125E-2</v>
      </c>
      <c r="R228" s="30">
        <f t="shared" si="44"/>
        <v>0.54040722931308305</v>
      </c>
    </row>
    <row r="229" spans="1:18" x14ac:dyDescent="0.45">
      <c r="A229" s="27">
        <v>38990</v>
      </c>
      <c r="B229" s="28">
        <v>1335.85</v>
      </c>
      <c r="C229" s="32">
        <v>16420.738000000001</v>
      </c>
      <c r="D229" s="31">
        <f t="shared" si="45"/>
        <v>8.7108666107860389E-2</v>
      </c>
      <c r="E229" s="31">
        <f t="shared" si="46"/>
        <v>2.325277937424497E-2</v>
      </c>
      <c r="F229" s="30">
        <f t="shared" si="40"/>
        <v>0.83321904475051323</v>
      </c>
      <c r="G229" s="31">
        <f t="shared" si="51"/>
        <v>6.6203318979627834E-2</v>
      </c>
      <c r="H229" s="31">
        <f t="shared" si="47"/>
        <v>2.325277937424497E-2</v>
      </c>
      <c r="I229" s="30">
        <f t="shared" si="41"/>
        <v>0.84759025968715707</v>
      </c>
      <c r="J229" s="31">
        <f t="shared" si="52"/>
        <v>9.6765176733667024E-2</v>
      </c>
      <c r="K229" s="31">
        <f t="shared" si="48"/>
        <v>2.325277937424497E-2</v>
      </c>
      <c r="L229" s="30">
        <f t="shared" si="42"/>
        <v>0.78285525553171242</v>
      </c>
      <c r="M229" s="31">
        <f t="shared" si="53"/>
        <v>3.0010231698461842E-2</v>
      </c>
      <c r="N229" s="31">
        <f t="shared" si="49"/>
        <v>2.325277937424497E-2</v>
      </c>
      <c r="O229" s="30">
        <f t="shared" si="43"/>
        <v>0.68584798990172102</v>
      </c>
      <c r="P229" s="31">
        <f t="shared" si="54"/>
        <v>0.10248703547524629</v>
      </c>
      <c r="Q229" s="31">
        <f t="shared" si="50"/>
        <v>2.325277937424497E-2</v>
      </c>
      <c r="R229" s="30">
        <f t="shared" si="44"/>
        <v>0.53396632364963792</v>
      </c>
    </row>
    <row r="230" spans="1:18" x14ac:dyDescent="0.45">
      <c r="A230" s="27">
        <v>39082</v>
      </c>
      <c r="B230" s="28">
        <v>1418.3</v>
      </c>
      <c r="C230" s="32">
        <v>16561.866000000002</v>
      </c>
      <c r="D230" s="31">
        <f t="shared" si="45"/>
        <v>0.13619431382130753</v>
      </c>
      <c r="E230" s="31">
        <f t="shared" si="46"/>
        <v>2.6345603763438197E-2</v>
      </c>
      <c r="F230" s="30">
        <f t="shared" si="40"/>
        <v>0.82477402071259698</v>
      </c>
      <c r="G230" s="31">
        <f t="shared" si="51"/>
        <v>8.7108666107860389E-2</v>
      </c>
      <c r="H230" s="31">
        <f t="shared" si="47"/>
        <v>2.6345603763438197E-2</v>
      </c>
      <c r="I230" s="30">
        <f t="shared" si="41"/>
        <v>0.84375761071246713</v>
      </c>
      <c r="J230" s="31">
        <f t="shared" si="52"/>
        <v>6.6203318979627834E-2</v>
      </c>
      <c r="K230" s="31">
        <f t="shared" si="48"/>
        <v>2.6345603763438197E-2</v>
      </c>
      <c r="L230" s="30">
        <f t="shared" si="42"/>
        <v>0.78157967208607904</v>
      </c>
      <c r="M230" s="31">
        <f t="shared" si="53"/>
        <v>9.6765176733667024E-2</v>
      </c>
      <c r="N230" s="31">
        <f t="shared" si="49"/>
        <v>2.6345603763438197E-2</v>
      </c>
      <c r="O230" s="30">
        <f t="shared" si="43"/>
        <v>0.68330245956979674</v>
      </c>
      <c r="P230" s="31">
        <f t="shared" si="54"/>
        <v>3.0010231698461842E-2</v>
      </c>
      <c r="Q230" s="31">
        <f t="shared" si="50"/>
        <v>2.6345603763438197E-2</v>
      </c>
      <c r="R230" s="30">
        <f t="shared" si="44"/>
        <v>0.53229288361515992</v>
      </c>
    </row>
    <row r="231" spans="1:18" x14ac:dyDescent="0.45">
      <c r="A231" s="27">
        <v>39172</v>
      </c>
      <c r="B231" s="28">
        <v>1420.86</v>
      </c>
      <c r="C231" s="32">
        <v>16611.689999999999</v>
      </c>
      <c r="D231" s="31">
        <f t="shared" si="45"/>
        <v>9.7333240657074604E-2</v>
      </c>
      <c r="E231" s="31">
        <f t="shared" si="46"/>
        <v>1.5767249700146868E-2</v>
      </c>
      <c r="F231" s="30">
        <f t="shared" si="40"/>
        <v>0.80365946528256615</v>
      </c>
      <c r="G231" s="31">
        <f t="shared" si="51"/>
        <v>0.13619431382130753</v>
      </c>
      <c r="H231" s="31">
        <f t="shared" si="47"/>
        <v>1.5767249700146868E-2</v>
      </c>
      <c r="I231" s="30">
        <f t="shared" si="41"/>
        <v>0.81680259191745097</v>
      </c>
      <c r="J231" s="31">
        <f t="shared" si="52"/>
        <v>8.7108666107860389E-2</v>
      </c>
      <c r="K231" s="31">
        <f t="shared" si="48"/>
        <v>1.5767249700146868E-2</v>
      </c>
      <c r="L231" s="30">
        <f t="shared" si="42"/>
        <v>0.76243184030003919</v>
      </c>
      <c r="M231" s="31">
        <f t="shared" si="53"/>
        <v>6.6203318979627834E-2</v>
      </c>
      <c r="N231" s="31">
        <f t="shared" si="49"/>
        <v>1.5767249700146868E-2</v>
      </c>
      <c r="O231" s="30">
        <f t="shared" si="43"/>
        <v>0.66741690408062537</v>
      </c>
      <c r="P231" s="31">
        <f t="shared" si="54"/>
        <v>9.6765176733667024E-2</v>
      </c>
      <c r="Q231" s="31">
        <f t="shared" si="50"/>
        <v>1.5767249700146868E-2</v>
      </c>
      <c r="R231" s="30">
        <f t="shared" si="44"/>
        <v>0.51108852763490598</v>
      </c>
    </row>
    <row r="232" spans="1:18" x14ac:dyDescent="0.45">
      <c r="A232" s="27">
        <v>39263</v>
      </c>
      <c r="B232" s="28">
        <v>1503.35</v>
      </c>
      <c r="C232" s="32">
        <v>16713.313999999998</v>
      </c>
      <c r="D232" s="31">
        <f t="shared" si="45"/>
        <v>0.18355377105967552</v>
      </c>
      <c r="E232" s="31">
        <f t="shared" si="46"/>
        <v>1.9343747200181172E-2</v>
      </c>
      <c r="F232" s="30">
        <f t="shared" si="40"/>
        <v>0.77754178087176262</v>
      </c>
      <c r="G232" s="31">
        <f t="shared" si="51"/>
        <v>9.7333240657074604E-2</v>
      </c>
      <c r="H232" s="31">
        <f t="shared" si="47"/>
        <v>1.9343747200181172E-2</v>
      </c>
      <c r="I232" s="30">
        <f t="shared" si="41"/>
        <v>0.80360789674853883</v>
      </c>
      <c r="J232" s="31">
        <f t="shared" si="52"/>
        <v>0.13619431382130753</v>
      </c>
      <c r="K232" s="31">
        <f t="shared" si="48"/>
        <v>1.9343747200181172E-2</v>
      </c>
      <c r="L232" s="30">
        <f t="shared" si="42"/>
        <v>0.74518316176576227</v>
      </c>
      <c r="M232" s="31">
        <f t="shared" si="53"/>
        <v>8.7108666107860389E-2</v>
      </c>
      <c r="N232" s="31">
        <f t="shared" si="49"/>
        <v>1.9343747200181172E-2</v>
      </c>
      <c r="O232" s="30">
        <f t="shared" si="43"/>
        <v>0.65508633448932663</v>
      </c>
      <c r="P232" s="31">
        <f t="shared" si="54"/>
        <v>6.6203318979627834E-2</v>
      </c>
      <c r="Q232" s="31">
        <f t="shared" si="50"/>
        <v>1.9343747200181172E-2</v>
      </c>
      <c r="R232" s="30">
        <f t="shared" si="44"/>
        <v>0.49927945474429491</v>
      </c>
    </row>
    <row r="233" spans="1:18" x14ac:dyDescent="0.45">
      <c r="A233" s="27">
        <v>39355</v>
      </c>
      <c r="B233" s="28">
        <v>1526.75</v>
      </c>
      <c r="C233" s="32">
        <v>16809.587</v>
      </c>
      <c r="D233" s="31">
        <f t="shared" si="45"/>
        <v>0.14290526630984024</v>
      </c>
      <c r="E233" s="31">
        <f t="shared" si="46"/>
        <v>2.3680360773066234E-2</v>
      </c>
      <c r="F233" s="30">
        <f t="shared" si="40"/>
        <v>0.76402599484778821</v>
      </c>
      <c r="G233" s="31">
        <f t="shared" si="51"/>
        <v>0.18355377105967552</v>
      </c>
      <c r="H233" s="31">
        <f t="shared" si="47"/>
        <v>2.3680360773066234E-2</v>
      </c>
      <c r="I233" s="30">
        <f t="shared" si="41"/>
        <v>0.78805748563994504</v>
      </c>
      <c r="J233" s="31">
        <f t="shared" si="52"/>
        <v>9.7333240657074604E-2</v>
      </c>
      <c r="K233" s="31">
        <f t="shared" si="48"/>
        <v>2.3680360773066234E-2</v>
      </c>
      <c r="L233" s="30">
        <f t="shared" si="42"/>
        <v>0.73778824873873261</v>
      </c>
      <c r="M233" s="31">
        <f t="shared" si="53"/>
        <v>0.13619431382130753</v>
      </c>
      <c r="N233" s="31">
        <f t="shared" si="49"/>
        <v>2.3680360773066234E-2</v>
      </c>
      <c r="O233" s="30">
        <f t="shared" si="43"/>
        <v>0.64512000874150066</v>
      </c>
      <c r="P233" s="31">
        <f t="shared" si="54"/>
        <v>8.7108666107860389E-2</v>
      </c>
      <c r="Q233" s="31">
        <f t="shared" si="50"/>
        <v>2.3680360773066234E-2</v>
      </c>
      <c r="R233" s="30">
        <f t="shared" si="44"/>
        <v>0.48961630907094728</v>
      </c>
    </row>
    <row r="234" spans="1:18" x14ac:dyDescent="0.45">
      <c r="A234" s="27">
        <v>39447</v>
      </c>
      <c r="B234" s="28">
        <v>1468.36</v>
      </c>
      <c r="C234" s="32">
        <v>16915.190999999999</v>
      </c>
      <c r="D234" s="31">
        <f t="shared" si="45"/>
        <v>3.5295776633998521E-2</v>
      </c>
      <c r="E234" s="31">
        <f t="shared" si="46"/>
        <v>2.1333646824578612E-2</v>
      </c>
      <c r="F234" s="30">
        <f t="shared" si="40"/>
        <v>0.75403007614858231</v>
      </c>
      <c r="G234" s="31">
        <f t="shared" si="51"/>
        <v>0.14290526630984024</v>
      </c>
      <c r="H234" s="31">
        <f t="shared" si="47"/>
        <v>2.1333646824578612E-2</v>
      </c>
      <c r="I234" s="30">
        <f t="shared" si="41"/>
        <v>0.76760272399136475</v>
      </c>
      <c r="J234" s="31">
        <f t="shared" si="52"/>
        <v>0.18355377105967552</v>
      </c>
      <c r="K234" s="31">
        <f t="shared" si="48"/>
        <v>2.1333646824578612E-2</v>
      </c>
      <c r="L234" s="30">
        <f t="shared" si="42"/>
        <v>0.72040116314786407</v>
      </c>
      <c r="M234" s="31">
        <f t="shared" si="53"/>
        <v>9.7333240657074604E-2</v>
      </c>
      <c r="N234" s="31">
        <f t="shared" si="49"/>
        <v>2.1333646824578612E-2</v>
      </c>
      <c r="O234" s="30">
        <f t="shared" si="43"/>
        <v>0.63519086539911929</v>
      </c>
      <c r="P234" s="31">
        <f t="shared" si="54"/>
        <v>0.13619431382130753</v>
      </c>
      <c r="Q234" s="31">
        <f t="shared" si="50"/>
        <v>2.1333646824578612E-2</v>
      </c>
      <c r="R234" s="30">
        <f t="shared" si="44"/>
        <v>0.47676842266256758</v>
      </c>
    </row>
    <row r="235" spans="1:18" x14ac:dyDescent="0.45">
      <c r="A235" s="27">
        <v>39538</v>
      </c>
      <c r="B235" s="28">
        <v>1322.7</v>
      </c>
      <c r="C235" s="32">
        <v>16843.003000000001</v>
      </c>
      <c r="D235" s="31">
        <f t="shared" si="45"/>
        <v>-6.9084920400320882E-2</v>
      </c>
      <c r="E235" s="31">
        <f t="shared" si="46"/>
        <v>1.3924712055185307E-2</v>
      </c>
      <c r="F235" s="30">
        <f t="shared" si="40"/>
        <v>0.75035904622994909</v>
      </c>
      <c r="G235" s="31">
        <f t="shared" si="51"/>
        <v>3.5295776633998521E-2</v>
      </c>
      <c r="H235" s="31">
        <f t="shared" si="47"/>
        <v>1.3924712055185307E-2</v>
      </c>
      <c r="I235" s="30">
        <f t="shared" si="41"/>
        <v>0.75291680511632553</v>
      </c>
      <c r="J235" s="31">
        <f t="shared" si="52"/>
        <v>0.14290526630984024</v>
      </c>
      <c r="K235" s="31">
        <f t="shared" si="48"/>
        <v>1.3924712055185307E-2</v>
      </c>
      <c r="L235" s="30">
        <f t="shared" si="42"/>
        <v>0.68616889301851081</v>
      </c>
      <c r="M235" s="31">
        <f t="shared" si="53"/>
        <v>0.18355377105967552</v>
      </c>
      <c r="N235" s="31">
        <f t="shared" si="49"/>
        <v>1.3924712055185307E-2</v>
      </c>
      <c r="O235" s="30">
        <f t="shared" si="43"/>
        <v>0.60212518256667336</v>
      </c>
      <c r="P235" s="31">
        <f t="shared" si="54"/>
        <v>9.7333240657074604E-2</v>
      </c>
      <c r="Q235" s="31">
        <f t="shared" si="50"/>
        <v>1.3924712055185307E-2</v>
      </c>
      <c r="R235" s="30">
        <f t="shared" si="44"/>
        <v>0.45821040811279207</v>
      </c>
    </row>
    <row r="236" spans="1:18" x14ac:dyDescent="0.45">
      <c r="A236" s="27">
        <v>39629</v>
      </c>
      <c r="B236" s="28">
        <v>1280</v>
      </c>
      <c r="C236" s="32">
        <v>16943.291000000001</v>
      </c>
      <c r="D236" s="31">
        <f t="shared" si="45"/>
        <v>-0.1485681976918215</v>
      </c>
      <c r="E236" s="31">
        <f t="shared" si="46"/>
        <v>1.3760107660276244E-2</v>
      </c>
      <c r="F236" s="30">
        <f t="shared" si="40"/>
        <v>0.74846383608132017</v>
      </c>
      <c r="G236" s="31">
        <f t="shared" si="51"/>
        <v>-6.9084920400320882E-2</v>
      </c>
      <c r="H236" s="31">
        <f t="shared" si="47"/>
        <v>1.3760107660276244E-2</v>
      </c>
      <c r="I236" s="30">
        <f t="shared" si="41"/>
        <v>0.74538211581652347</v>
      </c>
      <c r="J236" s="31">
        <f t="shared" si="52"/>
        <v>3.5295776633998521E-2</v>
      </c>
      <c r="K236" s="31">
        <f t="shared" si="48"/>
        <v>1.3760107660276244E-2</v>
      </c>
      <c r="L236" s="30">
        <f t="shared" si="42"/>
        <v>0.6625817234238055</v>
      </c>
      <c r="M236" s="31">
        <f t="shared" si="53"/>
        <v>0.14290526630984024</v>
      </c>
      <c r="N236" s="31">
        <f t="shared" si="49"/>
        <v>1.3760107660276244E-2</v>
      </c>
      <c r="O236" s="30">
        <f t="shared" si="43"/>
        <v>0.56276327461970066</v>
      </c>
      <c r="P236" s="31">
        <f t="shared" si="54"/>
        <v>0.18355377105967552</v>
      </c>
      <c r="Q236" s="31">
        <f t="shared" si="50"/>
        <v>1.3760107660276244E-2</v>
      </c>
      <c r="R236" s="30">
        <f t="shared" si="44"/>
        <v>0.42824324267560382</v>
      </c>
    </row>
    <row r="237" spans="1:18" x14ac:dyDescent="0.45">
      <c r="A237" s="27">
        <v>39721</v>
      </c>
      <c r="B237" s="28">
        <v>1166.3599999999999</v>
      </c>
      <c r="C237" s="32">
        <v>16854.294999999998</v>
      </c>
      <c r="D237" s="31">
        <f t="shared" si="45"/>
        <v>-0.23605043392827907</v>
      </c>
      <c r="E237" s="31">
        <f t="shared" si="46"/>
        <v>2.6596727212868654E-3</v>
      </c>
      <c r="F237" s="30">
        <f t="shared" si="40"/>
        <v>0.76343593646128294</v>
      </c>
      <c r="G237" s="31">
        <f t="shared" si="51"/>
        <v>-0.1485681976918215</v>
      </c>
      <c r="H237" s="31">
        <f t="shared" si="47"/>
        <v>2.6596727212868654E-3</v>
      </c>
      <c r="I237" s="30">
        <f t="shared" si="41"/>
        <v>0.76366321979936391</v>
      </c>
      <c r="J237" s="31">
        <f t="shared" si="52"/>
        <v>-6.9084920400320882E-2</v>
      </c>
      <c r="K237" s="31">
        <f t="shared" si="48"/>
        <v>2.6596727212868654E-3</v>
      </c>
      <c r="L237" s="30">
        <f t="shared" si="42"/>
        <v>0.65689138474616404</v>
      </c>
      <c r="M237" s="31">
        <f t="shared" si="53"/>
        <v>3.5295776633998521E-2</v>
      </c>
      <c r="N237" s="31">
        <f t="shared" si="49"/>
        <v>2.6596727212868654E-3</v>
      </c>
      <c r="O237" s="30">
        <f t="shared" si="43"/>
        <v>0.53649541222150365</v>
      </c>
      <c r="P237" s="31">
        <f t="shared" si="54"/>
        <v>0.14290526630984024</v>
      </c>
      <c r="Q237" s="31">
        <f t="shared" si="50"/>
        <v>2.6596727212868654E-3</v>
      </c>
      <c r="R237" s="30">
        <f t="shared" si="44"/>
        <v>0.3779060137770156</v>
      </c>
    </row>
    <row r="238" spans="1:18" x14ac:dyDescent="0.45">
      <c r="A238" s="27">
        <v>39813</v>
      </c>
      <c r="B238" s="28">
        <v>903.25</v>
      </c>
      <c r="C238" s="32">
        <v>16485.349999999999</v>
      </c>
      <c r="D238" s="31">
        <f t="shared" si="45"/>
        <v>-0.38485793674575708</v>
      </c>
      <c r="E238" s="31">
        <f t="shared" si="46"/>
        <v>-2.5411536884212604E-2</v>
      </c>
      <c r="F238" s="30">
        <f t="shared" si="40"/>
        <v>0.79993536650955377</v>
      </c>
      <c r="G238" s="31">
        <f t="shared" si="51"/>
        <v>-0.23605043392827907</v>
      </c>
      <c r="H238" s="31">
        <f t="shared" si="47"/>
        <v>-2.5411536884212604E-2</v>
      </c>
      <c r="I238" s="30">
        <f t="shared" si="41"/>
        <v>0.76179996235248981</v>
      </c>
      <c r="J238" s="31">
        <f t="shared" si="52"/>
        <v>-0.1485681976918215</v>
      </c>
      <c r="K238" s="31">
        <f t="shared" si="48"/>
        <v>-2.5411536884212604E-2</v>
      </c>
      <c r="L238" s="30">
        <f t="shared" si="42"/>
        <v>0.65009579818524055</v>
      </c>
      <c r="M238" s="31">
        <f t="shared" si="53"/>
        <v>-6.9084920400320882E-2</v>
      </c>
      <c r="N238" s="31">
        <f t="shared" si="49"/>
        <v>-2.5411536884212604E-2</v>
      </c>
      <c r="O238" s="30">
        <f t="shared" si="43"/>
        <v>0.50773798029935013</v>
      </c>
      <c r="P238" s="31">
        <f t="shared" si="54"/>
        <v>3.5295776633998521E-2</v>
      </c>
      <c r="Q238" s="31">
        <f t="shared" si="50"/>
        <v>-2.5411536884212604E-2</v>
      </c>
      <c r="R238" s="30">
        <f t="shared" si="44"/>
        <v>0.32278547600364338</v>
      </c>
    </row>
    <row r="239" spans="1:18" x14ac:dyDescent="0.45">
      <c r="A239" s="27">
        <v>39903</v>
      </c>
      <c r="B239" s="28">
        <v>797.87</v>
      </c>
      <c r="C239" s="32">
        <v>16298.262000000001</v>
      </c>
      <c r="D239" s="31">
        <f t="shared" si="45"/>
        <v>-0.39678687533076284</v>
      </c>
      <c r="E239" s="31">
        <f t="shared" si="46"/>
        <v>-3.2342272930783178E-2</v>
      </c>
      <c r="F239" s="30">
        <f t="shared" si="40"/>
        <v>0.81546377818979743</v>
      </c>
      <c r="G239" s="31">
        <f t="shared" si="51"/>
        <v>-0.38485793674575708</v>
      </c>
      <c r="H239" s="31">
        <f t="shared" si="47"/>
        <v>-3.2342272930783178E-2</v>
      </c>
      <c r="I239" s="30">
        <f t="shared" si="41"/>
        <v>0.80581061291601863</v>
      </c>
      <c r="J239" s="31">
        <f t="shared" si="52"/>
        <v>-0.23605043392827907</v>
      </c>
      <c r="K239" s="31">
        <f t="shared" si="48"/>
        <v>-3.2342272930783178E-2</v>
      </c>
      <c r="L239" s="30">
        <f t="shared" si="42"/>
        <v>0.659270319841052</v>
      </c>
      <c r="M239" s="31">
        <f t="shared" si="53"/>
        <v>-0.1485681976918215</v>
      </c>
      <c r="N239" s="31">
        <f t="shared" si="49"/>
        <v>-3.2342272930783178E-2</v>
      </c>
      <c r="O239" s="30">
        <f t="shared" si="43"/>
        <v>0.49723270592704599</v>
      </c>
      <c r="P239" s="31">
        <f t="shared" si="54"/>
        <v>-6.9084920400320882E-2</v>
      </c>
      <c r="Q239" s="31">
        <f t="shared" si="50"/>
        <v>-3.2342272930783178E-2</v>
      </c>
      <c r="R239" s="30">
        <f t="shared" si="44"/>
        <v>0.31055237158685184</v>
      </c>
    </row>
    <row r="240" spans="1:18" x14ac:dyDescent="0.45">
      <c r="A240" s="27">
        <v>39994</v>
      </c>
      <c r="B240" s="28">
        <v>919.32</v>
      </c>
      <c r="C240" s="32">
        <v>16269.145</v>
      </c>
      <c r="D240" s="31">
        <f t="shared" si="45"/>
        <v>-0.28178124999999998</v>
      </c>
      <c r="E240" s="31">
        <f t="shared" si="46"/>
        <v>-3.9788374053187248E-2</v>
      </c>
      <c r="F240" s="30">
        <f t="shared" ref="F240:F300" si="55">CORREL(D200:D240,E200:E240)</f>
        <v>0.80370196061112764</v>
      </c>
      <c r="G240" s="31">
        <f t="shared" si="51"/>
        <v>-0.39678687533076284</v>
      </c>
      <c r="H240" s="31">
        <f t="shared" si="47"/>
        <v>-3.9788374053187248E-2</v>
      </c>
      <c r="I240" s="30">
        <f t="shared" si="41"/>
        <v>0.82210219505681537</v>
      </c>
      <c r="J240" s="31">
        <f t="shared" si="52"/>
        <v>-0.38485793674575708</v>
      </c>
      <c r="K240" s="31">
        <f t="shared" si="48"/>
        <v>-3.9788374053187248E-2</v>
      </c>
      <c r="L240" s="30">
        <f t="shared" si="42"/>
        <v>0.72002927129399064</v>
      </c>
      <c r="M240" s="31">
        <f t="shared" si="53"/>
        <v>-0.23605043392827907</v>
      </c>
      <c r="N240" s="31">
        <f t="shared" si="49"/>
        <v>-3.9788374053187248E-2</v>
      </c>
      <c r="O240" s="30">
        <f t="shared" si="43"/>
        <v>0.52677272481628257</v>
      </c>
      <c r="P240" s="31">
        <f t="shared" si="54"/>
        <v>-0.1485681976918215</v>
      </c>
      <c r="Q240" s="31">
        <f t="shared" si="50"/>
        <v>-3.9788374053187248E-2</v>
      </c>
      <c r="R240" s="30">
        <f t="shared" si="44"/>
        <v>0.31683465426431789</v>
      </c>
    </row>
    <row r="241" spans="1:18" x14ac:dyDescent="0.45">
      <c r="A241" s="27">
        <v>40086</v>
      </c>
      <c r="B241" s="28">
        <v>1057.08</v>
      </c>
      <c r="C241" s="32">
        <v>16326.281000000001</v>
      </c>
      <c r="D241" s="31">
        <f t="shared" si="45"/>
        <v>-9.3693199355259105E-2</v>
      </c>
      <c r="E241" s="31">
        <f t="shared" si="46"/>
        <v>-3.1328157006863644E-2</v>
      </c>
      <c r="F241" s="30">
        <f t="shared" si="55"/>
        <v>0.76163277028605436</v>
      </c>
      <c r="G241" s="31">
        <f t="shared" si="51"/>
        <v>-0.28178124999999998</v>
      </c>
      <c r="H241" s="31">
        <f t="shared" si="47"/>
        <v>-3.1328157006863644E-2</v>
      </c>
      <c r="I241" s="30">
        <f t="shared" ref="I241:I300" si="56">CORREL(G201:G241,H201:H241)</f>
        <v>0.82512106935147089</v>
      </c>
      <c r="J241" s="31">
        <f t="shared" si="52"/>
        <v>-0.39678687533076284</v>
      </c>
      <c r="K241" s="31">
        <f t="shared" si="48"/>
        <v>-3.1328157006863644E-2</v>
      </c>
      <c r="L241" s="30">
        <f t="shared" ref="L241:L300" si="57">CORREL(J201:J241,K201:K241)</f>
        <v>0.74694780629794932</v>
      </c>
      <c r="M241" s="31">
        <f t="shared" si="53"/>
        <v>-0.38485793674575708</v>
      </c>
      <c r="N241" s="31">
        <f t="shared" si="49"/>
        <v>-3.1328157006863644E-2</v>
      </c>
      <c r="O241" s="30">
        <f t="shared" ref="O241:O300" si="58">CORREL(M201:M241,N201:N241)</f>
        <v>0.59609446524471221</v>
      </c>
      <c r="P241" s="31">
        <f t="shared" si="54"/>
        <v>-0.23605043392827907</v>
      </c>
      <c r="Q241" s="31">
        <f t="shared" si="50"/>
        <v>-3.1328157006863644E-2</v>
      </c>
      <c r="R241" s="30">
        <f t="shared" ref="R241:R300" si="59">CORREL(P201:P241,Q201:Q241)</f>
        <v>0.35618571750176536</v>
      </c>
    </row>
    <row r="242" spans="1:18" x14ac:dyDescent="0.45">
      <c r="A242" s="27">
        <v>40178</v>
      </c>
      <c r="B242" s="28">
        <v>1115.0999999999999</v>
      </c>
      <c r="C242" s="32">
        <v>16502.754000000001</v>
      </c>
      <c r="D242" s="31">
        <f t="shared" si="45"/>
        <v>0.23454193191253792</v>
      </c>
      <c r="E242" s="31">
        <f t="shared" si="46"/>
        <v>1.0557252348297741E-3</v>
      </c>
      <c r="F242" s="30">
        <f t="shared" si="55"/>
        <v>0.69770990074434458</v>
      </c>
      <c r="G242" s="31">
        <f t="shared" si="51"/>
        <v>-9.3693199355259105E-2</v>
      </c>
      <c r="H242" s="31">
        <f t="shared" si="47"/>
        <v>1.0557252348297741E-3</v>
      </c>
      <c r="I242" s="30">
        <f t="shared" si="56"/>
        <v>0.81884647506088937</v>
      </c>
      <c r="J242" s="31">
        <f t="shared" si="52"/>
        <v>-0.28178124999999998</v>
      </c>
      <c r="K242" s="31">
        <f t="shared" si="48"/>
        <v>1.0557252348297741E-3</v>
      </c>
      <c r="L242" s="30">
        <f t="shared" si="57"/>
        <v>0.74643622074848781</v>
      </c>
      <c r="M242" s="31">
        <f t="shared" si="53"/>
        <v>-0.39678687533076284</v>
      </c>
      <c r="N242" s="31">
        <f t="shared" si="49"/>
        <v>1.0557252348297741E-3</v>
      </c>
      <c r="O242" s="30">
        <f t="shared" si="58"/>
        <v>0.58546487675176828</v>
      </c>
      <c r="P242" s="31">
        <f t="shared" si="54"/>
        <v>-0.38485793674575708</v>
      </c>
      <c r="Q242" s="31">
        <f t="shared" si="50"/>
        <v>1.0557252348297741E-3</v>
      </c>
      <c r="R242" s="30">
        <f t="shared" si="59"/>
        <v>0.37957152307975556</v>
      </c>
    </row>
    <row r="243" spans="1:18" x14ac:dyDescent="0.45">
      <c r="A243" s="27">
        <v>40268</v>
      </c>
      <c r="B243" s="28">
        <v>1169.43</v>
      </c>
      <c r="C243" s="32">
        <v>16582.71</v>
      </c>
      <c r="D243" s="31">
        <f t="shared" si="45"/>
        <v>0.4656898993570382</v>
      </c>
      <c r="E243" s="31">
        <f t="shared" si="46"/>
        <v>1.7452658449103264E-2</v>
      </c>
      <c r="F243" s="30">
        <f t="shared" si="55"/>
        <v>0.63065067954794762</v>
      </c>
      <c r="G243" s="31">
        <f t="shared" si="51"/>
        <v>0.23454193191253792</v>
      </c>
      <c r="H243" s="31">
        <f t="shared" si="47"/>
        <v>1.7452658449103264E-2</v>
      </c>
      <c r="I243" s="30">
        <f t="shared" si="56"/>
        <v>0.789099536189517</v>
      </c>
      <c r="J243" s="31">
        <f t="shared" si="52"/>
        <v>-9.3693199355259105E-2</v>
      </c>
      <c r="K243" s="31">
        <f t="shared" si="48"/>
        <v>1.7452658449103264E-2</v>
      </c>
      <c r="L243" s="30">
        <f t="shared" si="57"/>
        <v>0.73592322825743284</v>
      </c>
      <c r="M243" s="31">
        <f t="shared" si="53"/>
        <v>-0.28178124999999998</v>
      </c>
      <c r="N243" s="31">
        <f t="shared" si="49"/>
        <v>1.7452658449103264E-2</v>
      </c>
      <c r="O243" s="30">
        <f t="shared" si="58"/>
        <v>0.56183204047241608</v>
      </c>
      <c r="P243" s="31">
        <f t="shared" si="54"/>
        <v>-0.39678687533076284</v>
      </c>
      <c r="Q243" s="31">
        <f t="shared" si="50"/>
        <v>1.7452658449103264E-2</v>
      </c>
      <c r="R243" s="30">
        <f t="shared" si="59"/>
        <v>0.33285795664723922</v>
      </c>
    </row>
    <row r="244" spans="1:18" x14ac:dyDescent="0.45">
      <c r="A244" s="27">
        <v>40359</v>
      </c>
      <c r="B244" s="28">
        <v>1030.71</v>
      </c>
      <c r="C244" s="32">
        <v>16743.162</v>
      </c>
      <c r="D244" s="31">
        <f t="shared" si="45"/>
        <v>0.12116564417177922</v>
      </c>
      <c r="E244" s="31">
        <f t="shared" si="46"/>
        <v>2.9135950291180102E-2</v>
      </c>
      <c r="F244" s="30">
        <f t="shared" si="55"/>
        <v>0.62505927912343229</v>
      </c>
      <c r="G244" s="31">
        <f t="shared" si="51"/>
        <v>0.4656898993570382</v>
      </c>
      <c r="H244" s="31">
        <f t="shared" si="47"/>
        <v>2.9135950291180102E-2</v>
      </c>
      <c r="I244" s="30">
        <f t="shared" si="56"/>
        <v>0.75188382618233263</v>
      </c>
      <c r="J244" s="31">
        <f t="shared" si="52"/>
        <v>0.23454193191253792</v>
      </c>
      <c r="K244" s="31">
        <f t="shared" si="48"/>
        <v>2.9135950291180102E-2</v>
      </c>
      <c r="L244" s="30">
        <f t="shared" si="57"/>
        <v>0.7242746111301398</v>
      </c>
      <c r="M244" s="31">
        <f t="shared" si="53"/>
        <v>-9.3693199355259105E-2</v>
      </c>
      <c r="N244" s="31">
        <f t="shared" si="49"/>
        <v>2.9135950291180102E-2</v>
      </c>
      <c r="O244" s="30">
        <f t="shared" si="58"/>
        <v>0.53893820744386811</v>
      </c>
      <c r="P244" s="31">
        <f t="shared" si="54"/>
        <v>-0.28178124999999998</v>
      </c>
      <c r="Q244" s="31">
        <f t="shared" si="50"/>
        <v>2.9135950291180102E-2</v>
      </c>
      <c r="R244" s="30">
        <f t="shared" si="59"/>
        <v>0.28849279487741608</v>
      </c>
    </row>
    <row r="245" spans="1:18" x14ac:dyDescent="0.45">
      <c r="A245" s="27">
        <v>40451</v>
      </c>
      <c r="B245" s="28">
        <v>1141.2</v>
      </c>
      <c r="C245" s="32">
        <v>16872.266</v>
      </c>
      <c r="D245" s="31">
        <f t="shared" si="45"/>
        <v>7.9577704620274803E-2</v>
      </c>
      <c r="E245" s="31">
        <f t="shared" si="46"/>
        <v>3.344209253779229E-2</v>
      </c>
      <c r="F245" s="30">
        <f t="shared" si="55"/>
        <v>0.63600885398237861</v>
      </c>
      <c r="G245" s="31">
        <f t="shared" si="51"/>
        <v>0.12116564417177922</v>
      </c>
      <c r="H245" s="31">
        <f t="shared" si="47"/>
        <v>3.344209253779229E-2</v>
      </c>
      <c r="I245" s="30">
        <f t="shared" si="56"/>
        <v>0.75181526456713477</v>
      </c>
      <c r="J245" s="31">
        <f t="shared" si="52"/>
        <v>0.4656898993570382</v>
      </c>
      <c r="K245" s="31">
        <f t="shared" si="48"/>
        <v>3.344209253779229E-2</v>
      </c>
      <c r="L245" s="30">
        <f t="shared" si="57"/>
        <v>0.70098004729592123</v>
      </c>
      <c r="M245" s="31">
        <f t="shared" si="53"/>
        <v>0.23454193191253792</v>
      </c>
      <c r="N245" s="31">
        <f t="shared" si="49"/>
        <v>3.344209253779229E-2</v>
      </c>
      <c r="O245" s="30">
        <f t="shared" si="58"/>
        <v>0.52005156108879946</v>
      </c>
      <c r="P245" s="31">
        <f t="shared" si="54"/>
        <v>-9.3693199355259105E-2</v>
      </c>
      <c r="Q245" s="31">
        <f t="shared" si="50"/>
        <v>3.344209253779229E-2</v>
      </c>
      <c r="R245" s="30">
        <f t="shared" si="59"/>
        <v>0.24409683039881389</v>
      </c>
    </row>
    <row r="246" spans="1:18" x14ac:dyDescent="0.45">
      <c r="A246" s="27">
        <v>40543</v>
      </c>
      <c r="B246" s="28">
        <v>1257.6400000000001</v>
      </c>
      <c r="C246" s="32">
        <v>16960.864000000001</v>
      </c>
      <c r="D246" s="31">
        <f t="shared" si="45"/>
        <v>0.12782710070845682</v>
      </c>
      <c r="E246" s="31">
        <f t="shared" si="46"/>
        <v>2.7759609093124693E-2</v>
      </c>
      <c r="F246" s="30">
        <f t="shared" si="55"/>
        <v>0.63404122408856234</v>
      </c>
      <c r="G246" s="31">
        <f t="shared" si="51"/>
        <v>7.9577704620274803E-2</v>
      </c>
      <c r="H246" s="31">
        <f t="shared" si="47"/>
        <v>2.7759609093124693E-2</v>
      </c>
      <c r="I246" s="30">
        <f t="shared" si="56"/>
        <v>0.75608655442213712</v>
      </c>
      <c r="J246" s="31">
        <f t="shared" si="52"/>
        <v>0.12116564417177922</v>
      </c>
      <c r="K246" s="31">
        <f t="shared" si="48"/>
        <v>2.7759609093124693E-2</v>
      </c>
      <c r="L246" s="30">
        <f t="shared" si="57"/>
        <v>0.69657311062637706</v>
      </c>
      <c r="M246" s="31">
        <f t="shared" si="53"/>
        <v>0.4656898993570382</v>
      </c>
      <c r="N246" s="31">
        <f t="shared" si="49"/>
        <v>2.7759609093124693E-2</v>
      </c>
      <c r="O246" s="30">
        <f t="shared" si="58"/>
        <v>0.49563587222975675</v>
      </c>
      <c r="P246" s="31">
        <f t="shared" si="54"/>
        <v>0.23454193191253792</v>
      </c>
      <c r="Q246" s="31">
        <f t="shared" si="50"/>
        <v>2.7759609093124693E-2</v>
      </c>
      <c r="R246" s="30">
        <f t="shared" si="59"/>
        <v>0.22483626060661985</v>
      </c>
    </row>
    <row r="247" spans="1:18" x14ac:dyDescent="0.45">
      <c r="A247" s="27">
        <v>40633</v>
      </c>
      <c r="B247" s="28">
        <v>1325.83</v>
      </c>
      <c r="C247" s="32">
        <v>16920.632000000001</v>
      </c>
      <c r="D247" s="31">
        <f t="shared" si="45"/>
        <v>0.133740369239715</v>
      </c>
      <c r="E247" s="31">
        <f t="shared" si="46"/>
        <v>2.0377971996133448E-2</v>
      </c>
      <c r="F247" s="30">
        <f t="shared" si="55"/>
        <v>0.64374769160635681</v>
      </c>
      <c r="G247" s="31">
        <f t="shared" si="51"/>
        <v>0.12782710070845682</v>
      </c>
      <c r="H247" s="31">
        <f t="shared" si="47"/>
        <v>2.0377971996133448E-2</v>
      </c>
      <c r="I247" s="30">
        <f t="shared" si="56"/>
        <v>0.75170503304305269</v>
      </c>
      <c r="J247" s="31">
        <f t="shared" si="52"/>
        <v>7.9577704620274803E-2</v>
      </c>
      <c r="K247" s="31">
        <f t="shared" si="48"/>
        <v>2.0377971996133448E-2</v>
      </c>
      <c r="L247" s="30">
        <f t="shared" si="57"/>
        <v>0.69526384595480928</v>
      </c>
      <c r="M247" s="31">
        <f t="shared" si="53"/>
        <v>0.12116564417177922</v>
      </c>
      <c r="N247" s="31">
        <f t="shared" si="49"/>
        <v>2.0377971996133448E-2</v>
      </c>
      <c r="O247" s="30">
        <f t="shared" si="58"/>
        <v>0.48958496780070337</v>
      </c>
      <c r="P247" s="31">
        <f t="shared" si="54"/>
        <v>0.4656898993570382</v>
      </c>
      <c r="Q247" s="31">
        <f t="shared" si="50"/>
        <v>2.0377971996133448E-2</v>
      </c>
      <c r="R247" s="30">
        <f t="shared" si="59"/>
        <v>0.20524597817943521</v>
      </c>
    </row>
    <row r="248" spans="1:18" x14ac:dyDescent="0.45">
      <c r="A248" s="27">
        <v>40724</v>
      </c>
      <c r="B248" s="28">
        <v>1320.64</v>
      </c>
      <c r="C248" s="32">
        <v>17035.114000000001</v>
      </c>
      <c r="D248" s="31">
        <f t="shared" si="45"/>
        <v>0.28129153690174746</v>
      </c>
      <c r="E248" s="31">
        <f t="shared" si="46"/>
        <v>1.7437088645501975E-2</v>
      </c>
      <c r="F248" s="30">
        <f t="shared" si="55"/>
        <v>0.64546840474403655</v>
      </c>
      <c r="G248" s="31">
        <f t="shared" si="51"/>
        <v>0.133740369239715</v>
      </c>
      <c r="H248" s="31">
        <f t="shared" si="47"/>
        <v>1.7437088645501975E-2</v>
      </c>
      <c r="I248" s="30">
        <f t="shared" si="56"/>
        <v>0.75249251766215863</v>
      </c>
      <c r="J248" s="31">
        <f t="shared" si="52"/>
        <v>0.12782710070845682</v>
      </c>
      <c r="K248" s="31">
        <f t="shared" si="48"/>
        <v>1.7437088645501975E-2</v>
      </c>
      <c r="L248" s="30">
        <f t="shared" si="57"/>
        <v>0.69163069707104308</v>
      </c>
      <c r="M248" s="31">
        <f t="shared" si="53"/>
        <v>7.9577704620274803E-2</v>
      </c>
      <c r="N248" s="31">
        <f t="shared" si="49"/>
        <v>1.7437088645501975E-2</v>
      </c>
      <c r="O248" s="30">
        <f t="shared" si="58"/>
        <v>0.4875151718100148</v>
      </c>
      <c r="P248" s="31">
        <f t="shared" si="54"/>
        <v>0.12116564417177922</v>
      </c>
      <c r="Q248" s="31">
        <f t="shared" si="50"/>
        <v>1.7437088645501975E-2</v>
      </c>
      <c r="R248" s="30">
        <f t="shared" si="59"/>
        <v>0.20148112274447638</v>
      </c>
    </row>
    <row r="249" spans="1:18" x14ac:dyDescent="0.45">
      <c r="A249" s="27">
        <v>40816</v>
      </c>
      <c r="B249" s="28">
        <v>1131.42</v>
      </c>
      <c r="C249" s="32">
        <v>17031.312999999998</v>
      </c>
      <c r="D249" s="31">
        <f t="shared" si="45"/>
        <v>-8.5699263932702552E-3</v>
      </c>
      <c r="E249" s="31">
        <f t="shared" si="46"/>
        <v>9.4265346456723353E-3</v>
      </c>
      <c r="F249" s="30">
        <f t="shared" si="55"/>
        <v>0.64412528942570446</v>
      </c>
      <c r="G249" s="31">
        <f t="shared" si="51"/>
        <v>0.28129153690174746</v>
      </c>
      <c r="H249" s="31">
        <f t="shared" si="47"/>
        <v>9.4265346456723353E-3</v>
      </c>
      <c r="I249" s="30">
        <f t="shared" si="56"/>
        <v>0.72197039816340436</v>
      </c>
      <c r="J249" s="31">
        <f t="shared" si="52"/>
        <v>0.133740369239715</v>
      </c>
      <c r="K249" s="31">
        <f t="shared" si="48"/>
        <v>9.4265346456723353E-3</v>
      </c>
      <c r="L249" s="30">
        <f t="shared" si="57"/>
        <v>0.67770024053190514</v>
      </c>
      <c r="M249" s="31">
        <f t="shared" si="53"/>
        <v>0.12782710070845682</v>
      </c>
      <c r="N249" s="31">
        <f t="shared" si="49"/>
        <v>9.4265346456723353E-3</v>
      </c>
      <c r="O249" s="30">
        <f t="shared" si="58"/>
        <v>0.48623486485367862</v>
      </c>
      <c r="P249" s="31">
        <f t="shared" si="54"/>
        <v>7.9577704620274803E-2</v>
      </c>
      <c r="Q249" s="31">
        <f t="shared" si="50"/>
        <v>9.4265346456723353E-3</v>
      </c>
      <c r="R249" s="30">
        <f t="shared" si="59"/>
        <v>0.19997319882606254</v>
      </c>
    </row>
    <row r="250" spans="1:18" x14ac:dyDescent="0.45">
      <c r="A250" s="27">
        <v>40908</v>
      </c>
      <c r="B250" s="28">
        <v>1257.5999999999999</v>
      </c>
      <c r="C250" s="32">
        <v>17222.582999999999</v>
      </c>
      <c r="D250" s="31">
        <f t="shared" si="45"/>
        <v>-3.1805604147616684E-5</v>
      </c>
      <c r="E250" s="31">
        <f t="shared" si="46"/>
        <v>1.543075871606514E-2</v>
      </c>
      <c r="F250" s="30">
        <f t="shared" si="55"/>
        <v>0.64148855280330874</v>
      </c>
      <c r="G250" s="31">
        <f t="shared" si="51"/>
        <v>-8.5699263932702552E-3</v>
      </c>
      <c r="H250" s="31">
        <f t="shared" si="47"/>
        <v>1.543075871606514E-2</v>
      </c>
      <c r="I250" s="30">
        <f t="shared" si="56"/>
        <v>0.71854052636957366</v>
      </c>
      <c r="J250" s="31">
        <f t="shared" si="52"/>
        <v>0.28129153690174746</v>
      </c>
      <c r="K250" s="31">
        <f t="shared" si="48"/>
        <v>1.543075871606514E-2</v>
      </c>
      <c r="L250" s="30">
        <f t="shared" si="57"/>
        <v>0.65359899448915426</v>
      </c>
      <c r="M250" s="31">
        <f t="shared" si="53"/>
        <v>0.133740369239715</v>
      </c>
      <c r="N250" s="31">
        <f t="shared" si="49"/>
        <v>1.543075871606514E-2</v>
      </c>
      <c r="O250" s="30">
        <f t="shared" si="58"/>
        <v>0.47710961455698653</v>
      </c>
      <c r="P250" s="31">
        <f t="shared" si="54"/>
        <v>0.12782710070845682</v>
      </c>
      <c r="Q250" s="31">
        <f t="shared" si="50"/>
        <v>1.543075871606514E-2</v>
      </c>
      <c r="R250" s="30">
        <f t="shared" si="59"/>
        <v>0.20898208887014252</v>
      </c>
    </row>
    <row r="251" spans="1:18" x14ac:dyDescent="0.45">
      <c r="A251" s="27">
        <v>40999</v>
      </c>
      <c r="B251" s="28">
        <v>1408.47</v>
      </c>
      <c r="C251" s="32">
        <v>17367.009999999998</v>
      </c>
      <c r="D251" s="31">
        <f t="shared" si="45"/>
        <v>6.2330766387847625E-2</v>
      </c>
      <c r="E251" s="31">
        <f t="shared" si="46"/>
        <v>2.6380693108862374E-2</v>
      </c>
      <c r="F251" s="30">
        <f t="shared" si="55"/>
        <v>0.63551056326408617</v>
      </c>
      <c r="G251" s="31">
        <f t="shared" si="51"/>
        <v>-3.1805604147616684E-5</v>
      </c>
      <c r="H251" s="31">
        <f t="shared" si="47"/>
        <v>2.6380693108862374E-2</v>
      </c>
      <c r="I251" s="30">
        <f t="shared" si="56"/>
        <v>0.71090021476964449</v>
      </c>
      <c r="J251" s="31">
        <f t="shared" si="52"/>
        <v>-8.5699263932702552E-3</v>
      </c>
      <c r="K251" s="31">
        <f t="shared" si="48"/>
        <v>2.6380693108862374E-2</v>
      </c>
      <c r="L251" s="30">
        <f t="shared" si="57"/>
        <v>0.64440240220558509</v>
      </c>
      <c r="M251" s="31">
        <f t="shared" si="53"/>
        <v>0.28129153690174746</v>
      </c>
      <c r="N251" s="31">
        <f t="shared" si="49"/>
        <v>2.6380693108862374E-2</v>
      </c>
      <c r="O251" s="30">
        <f t="shared" si="58"/>
        <v>0.46657989106267966</v>
      </c>
      <c r="P251" s="31">
        <f t="shared" si="54"/>
        <v>0.133740369239715</v>
      </c>
      <c r="Q251" s="31">
        <f t="shared" si="50"/>
        <v>2.6380693108862374E-2</v>
      </c>
      <c r="R251" s="30">
        <f t="shared" si="59"/>
        <v>0.20604823791066548</v>
      </c>
    </row>
    <row r="252" spans="1:18" x14ac:dyDescent="0.45">
      <c r="A252" s="27">
        <v>41090</v>
      </c>
      <c r="B252" s="28">
        <v>1362.16</v>
      </c>
      <c r="C252" s="32">
        <v>17444.525000000001</v>
      </c>
      <c r="D252" s="31">
        <f t="shared" si="45"/>
        <v>3.1439302156530236E-2</v>
      </c>
      <c r="E252" s="31">
        <f t="shared" si="46"/>
        <v>2.4033358391379211E-2</v>
      </c>
      <c r="F252" s="30">
        <f t="shared" si="55"/>
        <v>0.63447254953670607</v>
      </c>
      <c r="G252" s="31">
        <f t="shared" si="51"/>
        <v>6.2330766387847625E-2</v>
      </c>
      <c r="H252" s="31">
        <f t="shared" si="47"/>
        <v>2.4033358391379211E-2</v>
      </c>
      <c r="I252" s="30">
        <f t="shared" si="56"/>
        <v>0.71227323680220822</v>
      </c>
      <c r="J252" s="31">
        <f t="shared" si="52"/>
        <v>-3.1805604147616684E-5</v>
      </c>
      <c r="K252" s="31">
        <f t="shared" si="48"/>
        <v>2.4033358391379211E-2</v>
      </c>
      <c r="L252" s="30">
        <f t="shared" si="57"/>
        <v>0.65200003430959086</v>
      </c>
      <c r="M252" s="31">
        <f t="shared" si="53"/>
        <v>-8.5699263932702552E-3</v>
      </c>
      <c r="N252" s="31">
        <f t="shared" si="49"/>
        <v>2.4033358391379211E-2</v>
      </c>
      <c r="O252" s="30">
        <f t="shared" si="58"/>
        <v>0.46417125027365463</v>
      </c>
      <c r="P252" s="31">
        <f t="shared" si="54"/>
        <v>0.28129153690174746</v>
      </c>
      <c r="Q252" s="31">
        <f t="shared" si="50"/>
        <v>2.4033358391379211E-2</v>
      </c>
      <c r="R252" s="30">
        <f t="shared" si="59"/>
        <v>0.20587461314519373</v>
      </c>
    </row>
    <row r="253" spans="1:18" x14ac:dyDescent="0.45">
      <c r="A253" s="27">
        <v>41182</v>
      </c>
      <c r="B253" s="28">
        <v>1440.67</v>
      </c>
      <c r="C253" s="32">
        <v>17469.650000000001</v>
      </c>
      <c r="D253" s="31">
        <f t="shared" si="45"/>
        <v>0.27332909087695101</v>
      </c>
      <c r="E253" s="31">
        <f t="shared" si="46"/>
        <v>2.5737123144880414E-2</v>
      </c>
      <c r="F253" s="30">
        <f t="shared" si="55"/>
        <v>0.63508496066685782</v>
      </c>
      <c r="G253" s="31">
        <f t="shared" si="51"/>
        <v>3.1439302156530236E-2</v>
      </c>
      <c r="H253" s="31">
        <f t="shared" si="47"/>
        <v>2.5737123144880414E-2</v>
      </c>
      <c r="I253" s="30">
        <f t="shared" si="56"/>
        <v>0.71090135683502897</v>
      </c>
      <c r="J253" s="31">
        <f t="shared" si="52"/>
        <v>6.2330766387847625E-2</v>
      </c>
      <c r="K253" s="31">
        <f t="shared" si="48"/>
        <v>2.5737123144880414E-2</v>
      </c>
      <c r="L253" s="30">
        <f t="shared" si="57"/>
        <v>0.65254168445513894</v>
      </c>
      <c r="M253" s="31">
        <f t="shared" si="53"/>
        <v>-3.1805604147616684E-5</v>
      </c>
      <c r="N253" s="31">
        <f t="shared" si="49"/>
        <v>2.5737123144880414E-2</v>
      </c>
      <c r="O253" s="30">
        <f t="shared" si="58"/>
        <v>0.46531519462376392</v>
      </c>
      <c r="P253" s="31">
        <f t="shared" si="54"/>
        <v>-8.5699263932702552E-3</v>
      </c>
      <c r="Q253" s="31">
        <f t="shared" si="50"/>
        <v>2.5737123144880414E-2</v>
      </c>
      <c r="R253" s="30">
        <f t="shared" si="59"/>
        <v>0.20022070132044514</v>
      </c>
    </row>
    <row r="254" spans="1:18" x14ac:dyDescent="0.45">
      <c r="A254" s="27">
        <v>41274</v>
      </c>
      <c r="B254" s="28">
        <v>1426.19</v>
      </c>
      <c r="C254" s="32">
        <v>17489.851999999999</v>
      </c>
      <c r="D254" s="31">
        <f t="shared" si="45"/>
        <v>0.13405693384223927</v>
      </c>
      <c r="E254" s="31">
        <f t="shared" si="46"/>
        <v>1.5518520073324771E-2</v>
      </c>
      <c r="F254" s="30">
        <f t="shared" si="55"/>
        <v>0.65080186038965926</v>
      </c>
      <c r="G254" s="31">
        <f t="shared" si="51"/>
        <v>0.27332909087695101</v>
      </c>
      <c r="H254" s="31">
        <f t="shared" si="47"/>
        <v>1.5518520073324771E-2</v>
      </c>
      <c r="I254" s="30">
        <f t="shared" si="56"/>
        <v>0.70759231144983636</v>
      </c>
      <c r="J254" s="31">
        <f t="shared" si="52"/>
        <v>3.1439302156530236E-2</v>
      </c>
      <c r="K254" s="31">
        <f t="shared" si="48"/>
        <v>1.5518520073324771E-2</v>
      </c>
      <c r="L254" s="30">
        <f t="shared" si="57"/>
        <v>0.65338107814007096</v>
      </c>
      <c r="M254" s="31">
        <f t="shared" si="53"/>
        <v>6.2330766387847625E-2</v>
      </c>
      <c r="N254" s="31">
        <f t="shared" si="49"/>
        <v>1.5518520073324771E-2</v>
      </c>
      <c r="O254" s="30">
        <f t="shared" si="58"/>
        <v>0.47057764348323994</v>
      </c>
      <c r="P254" s="31">
        <f t="shared" si="54"/>
        <v>-3.1805604147616684E-5</v>
      </c>
      <c r="Q254" s="31">
        <f t="shared" si="50"/>
        <v>1.5518520073324771E-2</v>
      </c>
      <c r="R254" s="30">
        <f t="shared" si="59"/>
        <v>0.21109466319737571</v>
      </c>
    </row>
    <row r="255" spans="1:18" x14ac:dyDescent="0.45">
      <c r="A255" s="27">
        <v>41364</v>
      </c>
      <c r="B255" s="28">
        <v>1569.19</v>
      </c>
      <c r="C255" s="32">
        <v>17662.400000000001</v>
      </c>
      <c r="D255" s="31">
        <f t="shared" si="45"/>
        <v>0.11410963669797725</v>
      </c>
      <c r="E255" s="31">
        <f t="shared" si="46"/>
        <v>1.7008684857094281E-2</v>
      </c>
      <c r="F255" s="30">
        <f t="shared" si="55"/>
        <v>0.67115502126603122</v>
      </c>
      <c r="G255" s="31">
        <f t="shared" si="51"/>
        <v>0.13405693384223927</v>
      </c>
      <c r="H255" s="31">
        <f t="shared" si="47"/>
        <v>1.7008684857094281E-2</v>
      </c>
      <c r="I255" s="30">
        <f t="shared" si="56"/>
        <v>0.72337439858620389</v>
      </c>
      <c r="J255" s="31">
        <f t="shared" si="52"/>
        <v>0.27332909087695101</v>
      </c>
      <c r="K255" s="31">
        <f t="shared" si="48"/>
        <v>1.7008684857094281E-2</v>
      </c>
      <c r="L255" s="30">
        <f t="shared" si="57"/>
        <v>0.65060109929003729</v>
      </c>
      <c r="M255" s="31">
        <f t="shared" si="53"/>
        <v>3.1439302156530236E-2</v>
      </c>
      <c r="N255" s="31">
        <f t="shared" si="49"/>
        <v>1.7008684857094281E-2</v>
      </c>
      <c r="O255" s="30">
        <f t="shared" si="58"/>
        <v>0.4710385366476203</v>
      </c>
      <c r="P255" s="31">
        <f t="shared" si="54"/>
        <v>6.2330766387847625E-2</v>
      </c>
      <c r="Q255" s="31">
        <f t="shared" si="50"/>
        <v>1.7008684857094281E-2</v>
      </c>
      <c r="R255" s="30">
        <f t="shared" si="59"/>
        <v>0.21326015818304853</v>
      </c>
    </row>
    <row r="256" spans="1:18" x14ac:dyDescent="0.45">
      <c r="A256" s="27">
        <v>41455</v>
      </c>
      <c r="B256" s="28">
        <v>1606.28</v>
      </c>
      <c r="C256" s="32">
        <v>17709.670999999998</v>
      </c>
      <c r="D256" s="31">
        <f t="shared" si="45"/>
        <v>0.17921536383391068</v>
      </c>
      <c r="E256" s="31">
        <f t="shared" si="46"/>
        <v>1.5199382041070075E-2</v>
      </c>
      <c r="F256" s="30">
        <f t="shared" si="55"/>
        <v>0.68768288397288568</v>
      </c>
      <c r="G256" s="31">
        <f t="shared" si="51"/>
        <v>0.11410963669797725</v>
      </c>
      <c r="H256" s="31">
        <f t="shared" si="47"/>
        <v>1.5199382041070075E-2</v>
      </c>
      <c r="I256" s="30">
        <f t="shared" si="56"/>
        <v>0.73883840528155997</v>
      </c>
      <c r="J256" s="31">
        <f t="shared" si="52"/>
        <v>0.13405693384223927</v>
      </c>
      <c r="K256" s="31">
        <f t="shared" si="48"/>
        <v>1.5199382041070075E-2</v>
      </c>
      <c r="L256" s="30">
        <f t="shared" si="57"/>
        <v>0.65850224395820223</v>
      </c>
      <c r="M256" s="31">
        <f t="shared" si="53"/>
        <v>0.27332909087695101</v>
      </c>
      <c r="N256" s="31">
        <f t="shared" si="49"/>
        <v>1.5199382041070075E-2</v>
      </c>
      <c r="O256" s="30">
        <f t="shared" si="58"/>
        <v>0.46105203395463107</v>
      </c>
      <c r="P256" s="31">
        <f t="shared" si="54"/>
        <v>3.1439302156530236E-2</v>
      </c>
      <c r="Q256" s="31">
        <f t="shared" si="50"/>
        <v>1.5199382041070075E-2</v>
      </c>
      <c r="R256" s="30">
        <f t="shared" si="59"/>
        <v>0.21269573751279039</v>
      </c>
    </row>
    <row r="257" spans="1:18" x14ac:dyDescent="0.45">
      <c r="A257" s="27">
        <v>41547</v>
      </c>
      <c r="B257" s="28">
        <v>1681.55</v>
      </c>
      <c r="C257" s="32">
        <v>17860.45</v>
      </c>
      <c r="D257" s="31">
        <f t="shared" si="45"/>
        <v>0.16719998334108421</v>
      </c>
      <c r="E257" s="31">
        <f t="shared" si="46"/>
        <v>2.2370224932955152E-2</v>
      </c>
      <c r="F257" s="30">
        <f t="shared" si="55"/>
        <v>0.68973543593906661</v>
      </c>
      <c r="G257" s="31">
        <f t="shared" si="51"/>
        <v>0.17921536383391068</v>
      </c>
      <c r="H257" s="31">
        <f t="shared" si="47"/>
        <v>2.2370224932955152E-2</v>
      </c>
      <c r="I257" s="30">
        <f t="shared" si="56"/>
        <v>0.77018131526304034</v>
      </c>
      <c r="J257" s="31">
        <f t="shared" si="52"/>
        <v>0.11410963669797725</v>
      </c>
      <c r="K257" s="31">
        <f t="shared" si="48"/>
        <v>2.2370224932955152E-2</v>
      </c>
      <c r="L257" s="30">
        <f t="shared" si="57"/>
        <v>0.68046471856449076</v>
      </c>
      <c r="M257" s="31">
        <f t="shared" si="53"/>
        <v>0.13405693384223927</v>
      </c>
      <c r="N257" s="31">
        <f t="shared" si="49"/>
        <v>2.2370224932955152E-2</v>
      </c>
      <c r="O257" s="30">
        <f t="shared" si="58"/>
        <v>0.47396079306386246</v>
      </c>
      <c r="P257" s="31">
        <f t="shared" si="54"/>
        <v>0.27332909087695101</v>
      </c>
      <c r="Q257" s="31">
        <f t="shared" si="50"/>
        <v>2.2370224932955152E-2</v>
      </c>
      <c r="R257" s="30">
        <f t="shared" si="59"/>
        <v>0.21847597940398281</v>
      </c>
    </row>
    <row r="258" spans="1:18" x14ac:dyDescent="0.45">
      <c r="A258" s="27">
        <v>41639</v>
      </c>
      <c r="B258" s="28">
        <v>1848.36</v>
      </c>
      <c r="C258" s="32">
        <v>18016.147000000001</v>
      </c>
      <c r="D258" s="31">
        <f t="shared" si="45"/>
        <v>0.29601245275874866</v>
      </c>
      <c r="E258" s="31">
        <f t="shared" si="46"/>
        <v>3.0091449601746367E-2</v>
      </c>
      <c r="F258" s="30">
        <f t="shared" si="55"/>
        <v>0.68692785252038135</v>
      </c>
      <c r="G258" s="31">
        <f t="shared" si="51"/>
        <v>0.16719998334108421</v>
      </c>
      <c r="H258" s="31">
        <f t="shared" si="47"/>
        <v>3.0091449601746367E-2</v>
      </c>
      <c r="I258" s="30">
        <f t="shared" si="56"/>
        <v>0.7871326352797976</v>
      </c>
      <c r="J258" s="31">
        <f t="shared" si="52"/>
        <v>0.17921536383391068</v>
      </c>
      <c r="K258" s="31">
        <f t="shared" si="48"/>
        <v>3.0091449601746367E-2</v>
      </c>
      <c r="L258" s="30">
        <f t="shared" si="57"/>
        <v>0.74750722392900781</v>
      </c>
      <c r="M258" s="31">
        <f t="shared" si="53"/>
        <v>0.11410963669797725</v>
      </c>
      <c r="N258" s="31">
        <f t="shared" si="49"/>
        <v>3.0091449601746367E-2</v>
      </c>
      <c r="O258" s="30">
        <f t="shared" si="58"/>
        <v>0.52032084588424954</v>
      </c>
      <c r="P258" s="31">
        <f t="shared" si="54"/>
        <v>0.13405693384223927</v>
      </c>
      <c r="Q258" s="31">
        <f t="shared" si="50"/>
        <v>3.0091449601746367E-2</v>
      </c>
      <c r="R258" s="30">
        <f t="shared" si="59"/>
        <v>0.25392748027120954</v>
      </c>
    </row>
    <row r="259" spans="1:18" x14ac:dyDescent="0.45">
      <c r="A259" s="27">
        <v>41729</v>
      </c>
      <c r="B259" s="28">
        <v>1872.34</v>
      </c>
      <c r="C259" s="32">
        <v>17953.973999999998</v>
      </c>
      <c r="D259" s="31">
        <f t="shared" si="45"/>
        <v>0.19318884265130398</v>
      </c>
      <c r="E259" s="31">
        <f t="shared" si="46"/>
        <v>1.6508175559380112E-2</v>
      </c>
      <c r="F259" s="30">
        <f t="shared" si="55"/>
        <v>0.6707813915675318</v>
      </c>
      <c r="G259" s="31">
        <f t="shared" si="51"/>
        <v>0.29601245275874866</v>
      </c>
      <c r="H259" s="31">
        <f t="shared" si="47"/>
        <v>1.6508175559380112E-2</v>
      </c>
      <c r="I259" s="30">
        <f t="shared" si="56"/>
        <v>0.76418013261668027</v>
      </c>
      <c r="J259" s="31">
        <f t="shared" si="52"/>
        <v>0.16719998334108421</v>
      </c>
      <c r="K259" s="31">
        <f t="shared" si="48"/>
        <v>1.6508175559380112E-2</v>
      </c>
      <c r="L259" s="30">
        <f t="shared" si="57"/>
        <v>0.77577350529287348</v>
      </c>
      <c r="M259" s="31">
        <f t="shared" si="53"/>
        <v>0.17921536383391068</v>
      </c>
      <c r="N259" s="31">
        <f t="shared" si="49"/>
        <v>1.6508175559380112E-2</v>
      </c>
      <c r="O259" s="30">
        <f t="shared" si="58"/>
        <v>0.60670131434501307</v>
      </c>
      <c r="P259" s="31">
        <f t="shared" si="54"/>
        <v>0.11410963669797725</v>
      </c>
      <c r="Q259" s="31">
        <f t="shared" si="50"/>
        <v>1.6508175559380112E-2</v>
      </c>
      <c r="R259" s="30">
        <f t="shared" si="59"/>
        <v>0.31561219990460981</v>
      </c>
    </row>
    <row r="260" spans="1:18" x14ac:dyDescent="0.45">
      <c r="A260" s="27">
        <v>41820</v>
      </c>
      <c r="B260" s="28">
        <v>1960.23</v>
      </c>
      <c r="C260" s="32">
        <v>18185.911</v>
      </c>
      <c r="D260" s="31">
        <f t="shared" si="45"/>
        <v>0.22035386109520139</v>
      </c>
      <c r="E260" s="31">
        <f t="shared" si="46"/>
        <v>2.6891521587272926E-2</v>
      </c>
      <c r="F260" s="30">
        <f t="shared" si="55"/>
        <v>0.65674414297192196</v>
      </c>
      <c r="G260" s="31">
        <f t="shared" si="51"/>
        <v>0.19318884265130398</v>
      </c>
      <c r="H260" s="31">
        <f t="shared" si="47"/>
        <v>2.6891521587272926E-2</v>
      </c>
      <c r="I260" s="30">
        <f t="shared" si="56"/>
        <v>0.75773440200033892</v>
      </c>
      <c r="J260" s="31">
        <f t="shared" si="52"/>
        <v>0.29601245275874866</v>
      </c>
      <c r="K260" s="31">
        <f t="shared" si="48"/>
        <v>2.6891521587272926E-2</v>
      </c>
      <c r="L260" s="30">
        <f t="shared" si="57"/>
        <v>0.76891247876309032</v>
      </c>
      <c r="M260" s="31">
        <f t="shared" si="53"/>
        <v>0.16719998334108421</v>
      </c>
      <c r="N260" s="31">
        <f t="shared" si="49"/>
        <v>2.6891521587272926E-2</v>
      </c>
      <c r="O260" s="30">
        <f t="shared" si="58"/>
        <v>0.64091573136150726</v>
      </c>
      <c r="P260" s="31">
        <f t="shared" si="54"/>
        <v>0.17921536383391068</v>
      </c>
      <c r="Q260" s="31">
        <f t="shared" si="50"/>
        <v>2.6891521587272926E-2</v>
      </c>
      <c r="R260" s="30">
        <f t="shared" si="59"/>
        <v>0.40299901756370077</v>
      </c>
    </row>
    <row r="261" spans="1:18" x14ac:dyDescent="0.45">
      <c r="A261" s="27">
        <v>41912</v>
      </c>
      <c r="B261" s="28">
        <v>1972.29</v>
      </c>
      <c r="C261" s="32">
        <v>18406.940999999999</v>
      </c>
      <c r="D261" s="31">
        <f t="shared" si="45"/>
        <v>0.1729000029734471</v>
      </c>
      <c r="E261" s="31">
        <f t="shared" si="46"/>
        <v>3.059782928201682E-2</v>
      </c>
      <c r="F261" s="30">
        <f t="shared" si="55"/>
        <v>0.65800635508162741</v>
      </c>
      <c r="G261" s="31">
        <f t="shared" si="51"/>
        <v>0.22035386109520139</v>
      </c>
      <c r="H261" s="31">
        <f t="shared" si="47"/>
        <v>3.059782928201682E-2</v>
      </c>
      <c r="I261" s="30">
        <f t="shared" si="56"/>
        <v>0.74957818812247756</v>
      </c>
      <c r="J261" s="31">
        <f t="shared" si="52"/>
        <v>0.19318884265130398</v>
      </c>
      <c r="K261" s="31">
        <f t="shared" si="48"/>
        <v>3.059782928201682E-2</v>
      </c>
      <c r="L261" s="30">
        <f t="shared" si="57"/>
        <v>0.76395353926787879</v>
      </c>
      <c r="M261" s="31">
        <f t="shared" si="53"/>
        <v>0.29601245275874866</v>
      </c>
      <c r="N261" s="31">
        <f t="shared" si="49"/>
        <v>3.059782928201682E-2</v>
      </c>
      <c r="O261" s="30">
        <f t="shared" si="58"/>
        <v>0.63794158767978004</v>
      </c>
      <c r="P261" s="31">
        <f t="shared" si="54"/>
        <v>0.16719998334108421</v>
      </c>
      <c r="Q261" s="31">
        <f t="shared" si="50"/>
        <v>3.059782928201682E-2</v>
      </c>
      <c r="R261" s="30">
        <f t="shared" si="59"/>
        <v>0.43460855916338681</v>
      </c>
    </row>
    <row r="262" spans="1:18" x14ac:dyDescent="0.45">
      <c r="A262" s="27">
        <v>42004</v>
      </c>
      <c r="B262" s="28">
        <v>2058.9</v>
      </c>
      <c r="C262" s="32">
        <v>18500.030999999999</v>
      </c>
      <c r="D262" s="31">
        <f t="shared" si="45"/>
        <v>0.11390638187366098</v>
      </c>
      <c r="E262" s="31">
        <f t="shared" si="46"/>
        <v>2.6858351011456394E-2</v>
      </c>
      <c r="F262" s="30">
        <f t="shared" si="55"/>
        <v>0.65989557816709787</v>
      </c>
      <c r="G262" s="31">
        <f t="shared" si="51"/>
        <v>0.1729000029734471</v>
      </c>
      <c r="H262" s="31">
        <f t="shared" si="47"/>
        <v>2.6858351011456394E-2</v>
      </c>
      <c r="I262" s="30">
        <f t="shared" si="56"/>
        <v>0.74919542782157245</v>
      </c>
      <c r="J262" s="31">
        <f t="shared" si="52"/>
        <v>0.22035386109520139</v>
      </c>
      <c r="K262" s="31">
        <f t="shared" si="48"/>
        <v>2.6858351011456394E-2</v>
      </c>
      <c r="L262" s="30">
        <f t="shared" si="57"/>
        <v>0.75989372240803854</v>
      </c>
      <c r="M262" s="31">
        <f t="shared" si="53"/>
        <v>0.19318884265130398</v>
      </c>
      <c r="N262" s="31">
        <f t="shared" si="49"/>
        <v>2.6858351011456394E-2</v>
      </c>
      <c r="O262" s="30">
        <f t="shared" si="58"/>
        <v>0.63180674065548048</v>
      </c>
      <c r="P262" s="31">
        <f t="shared" si="54"/>
        <v>0.29601245275874866</v>
      </c>
      <c r="Q262" s="31">
        <f t="shared" si="50"/>
        <v>2.6858351011456394E-2</v>
      </c>
      <c r="R262" s="30">
        <f t="shared" si="59"/>
        <v>0.42946300104996554</v>
      </c>
    </row>
    <row r="263" spans="1:18" x14ac:dyDescent="0.45">
      <c r="A263" s="27">
        <v>42094</v>
      </c>
      <c r="B263" s="28">
        <v>2067.89</v>
      </c>
      <c r="C263" s="32">
        <v>18666.620999999999</v>
      </c>
      <c r="D263" s="31">
        <f t="shared" si="45"/>
        <v>0.10444150100943195</v>
      </c>
      <c r="E263" s="31">
        <f t="shared" si="46"/>
        <v>3.9692994988184793E-2</v>
      </c>
      <c r="F263" s="30">
        <f t="shared" si="55"/>
        <v>0.6574898169086355</v>
      </c>
      <c r="G263" s="31">
        <f t="shared" si="51"/>
        <v>0.11390638187366098</v>
      </c>
      <c r="H263" s="31">
        <f t="shared" si="47"/>
        <v>3.9692994988184793E-2</v>
      </c>
      <c r="I263" s="30">
        <f t="shared" si="56"/>
        <v>0.74440747308639088</v>
      </c>
      <c r="J263" s="31">
        <f t="shared" si="52"/>
        <v>0.1729000029734471</v>
      </c>
      <c r="K263" s="31">
        <f t="shared" si="48"/>
        <v>3.9692994988184793E-2</v>
      </c>
      <c r="L263" s="30">
        <f t="shared" si="57"/>
        <v>0.75846277404387752</v>
      </c>
      <c r="M263" s="31">
        <f t="shared" si="53"/>
        <v>0.22035386109520139</v>
      </c>
      <c r="N263" s="31">
        <f t="shared" si="49"/>
        <v>3.9692994988184793E-2</v>
      </c>
      <c r="O263" s="30">
        <f t="shared" si="58"/>
        <v>0.63152561607154212</v>
      </c>
      <c r="P263" s="31">
        <f t="shared" si="54"/>
        <v>0.19318884265130398</v>
      </c>
      <c r="Q263" s="31">
        <f t="shared" si="50"/>
        <v>3.9692994988184793E-2</v>
      </c>
      <c r="R263" s="30">
        <f t="shared" si="59"/>
        <v>0.42652931023360569</v>
      </c>
    </row>
    <row r="264" spans="1:18" x14ac:dyDescent="0.45">
      <c r="A264" s="27">
        <v>42185</v>
      </c>
      <c r="B264" s="28">
        <v>2063.11</v>
      </c>
      <c r="C264" s="32">
        <v>18782.242999999999</v>
      </c>
      <c r="D264" s="31">
        <f t="shared" ref="D264:D299" si="60">B264/B260-1</f>
        <v>5.2483637124214999E-2</v>
      </c>
      <c r="E264" s="31">
        <f t="shared" ref="E264:E299" si="61">C264/C260-1</f>
        <v>3.2790878609270546E-2</v>
      </c>
      <c r="F264" s="30">
        <f t="shared" si="55"/>
        <v>0.66469833178307069</v>
      </c>
      <c r="G264" s="31">
        <f t="shared" si="51"/>
        <v>0.10444150100943195</v>
      </c>
      <c r="H264" s="31">
        <f t="shared" ref="H264:H299" si="62">E264</f>
        <v>3.2790878609270546E-2</v>
      </c>
      <c r="I264" s="30">
        <f t="shared" si="56"/>
        <v>0.75123089085787464</v>
      </c>
      <c r="J264" s="31">
        <f t="shared" si="52"/>
        <v>0.11390638187366098</v>
      </c>
      <c r="K264" s="31">
        <f t="shared" ref="K264:K299" si="63">H264</f>
        <v>3.2790878609270546E-2</v>
      </c>
      <c r="L264" s="30">
        <f t="shared" si="57"/>
        <v>0.76200058178670138</v>
      </c>
      <c r="M264" s="31">
        <f t="shared" si="53"/>
        <v>0.1729000029734471</v>
      </c>
      <c r="N264" s="31">
        <f t="shared" ref="N264:N299" si="64">K264</f>
        <v>3.2790878609270546E-2</v>
      </c>
      <c r="O264" s="30">
        <f t="shared" si="58"/>
        <v>0.63208676769808447</v>
      </c>
      <c r="P264" s="31">
        <f t="shared" si="54"/>
        <v>0.22035386109520139</v>
      </c>
      <c r="Q264" s="31">
        <f t="shared" ref="Q264:Q299" si="65">N264</f>
        <v>3.2790878609270546E-2</v>
      </c>
      <c r="R264" s="30">
        <f t="shared" si="59"/>
        <v>0.41253243958130681</v>
      </c>
    </row>
    <row r="265" spans="1:18" x14ac:dyDescent="0.45">
      <c r="A265" s="27">
        <v>42277</v>
      </c>
      <c r="B265" s="28">
        <v>1920.03</v>
      </c>
      <c r="C265" s="32">
        <v>18857.418000000001</v>
      </c>
      <c r="D265" s="31">
        <f t="shared" si="60"/>
        <v>-2.6497117563847095E-2</v>
      </c>
      <c r="E265" s="31">
        <f t="shared" si="61"/>
        <v>2.4473213664345517E-2</v>
      </c>
      <c r="F265" s="30">
        <f t="shared" si="55"/>
        <v>0.6681510022331284</v>
      </c>
      <c r="G265" s="31">
        <f t="shared" ref="G265:G300" si="66">D264</f>
        <v>5.2483637124214999E-2</v>
      </c>
      <c r="H265" s="31">
        <f t="shared" si="62"/>
        <v>2.4473213664345517E-2</v>
      </c>
      <c r="I265" s="30">
        <f t="shared" si="56"/>
        <v>0.76214254975844664</v>
      </c>
      <c r="J265" s="31">
        <f t="shared" ref="J265:J300" si="67">G264</f>
        <v>0.10444150100943195</v>
      </c>
      <c r="K265" s="31">
        <f t="shared" si="63"/>
        <v>2.4473213664345517E-2</v>
      </c>
      <c r="L265" s="30">
        <f t="shared" si="57"/>
        <v>0.76945722356585333</v>
      </c>
      <c r="M265" s="31">
        <f t="shared" si="53"/>
        <v>0.11390638187366098</v>
      </c>
      <c r="N265" s="31">
        <f t="shared" si="64"/>
        <v>2.4473213664345517E-2</v>
      </c>
      <c r="O265" s="30">
        <f t="shared" si="58"/>
        <v>0.63463432798625019</v>
      </c>
      <c r="P265" s="31">
        <f t="shared" si="54"/>
        <v>0.1729000029734471</v>
      </c>
      <c r="Q265" s="31">
        <f t="shared" si="65"/>
        <v>2.4473213664345517E-2</v>
      </c>
      <c r="R265" s="30">
        <f t="shared" si="59"/>
        <v>0.40808161588058312</v>
      </c>
    </row>
    <row r="266" spans="1:18" x14ac:dyDescent="0.45">
      <c r="A266" s="27">
        <v>42369</v>
      </c>
      <c r="B266" s="28">
        <v>2043.94</v>
      </c>
      <c r="C266" s="32">
        <v>18892.205999999998</v>
      </c>
      <c r="D266" s="31">
        <f t="shared" si="60"/>
        <v>-7.26601583369757E-3</v>
      </c>
      <c r="E266" s="31">
        <f t="shared" si="61"/>
        <v>2.1198613126648169E-2</v>
      </c>
      <c r="F266" s="30">
        <f t="shared" si="55"/>
        <v>0.66687490676741579</v>
      </c>
      <c r="G266" s="31">
        <f t="shared" si="66"/>
        <v>-2.6497117563847095E-2</v>
      </c>
      <c r="H266" s="31">
        <f t="shared" si="62"/>
        <v>2.1198613126648169E-2</v>
      </c>
      <c r="I266" s="30">
        <f t="shared" si="56"/>
        <v>0.76802790649116937</v>
      </c>
      <c r="J266" s="31">
        <f t="shared" si="67"/>
        <v>5.2483637124214999E-2</v>
      </c>
      <c r="K266" s="31">
        <f t="shared" si="63"/>
        <v>2.1198613126648169E-2</v>
      </c>
      <c r="L266" s="30">
        <f t="shared" si="57"/>
        <v>0.78051300236721632</v>
      </c>
      <c r="M266" s="31">
        <f t="shared" ref="M266:M300" si="68">J265</f>
        <v>0.10444150100943195</v>
      </c>
      <c r="N266" s="31">
        <f t="shared" si="64"/>
        <v>2.1198613126648169E-2</v>
      </c>
      <c r="O266" s="30">
        <f t="shared" si="58"/>
        <v>0.63988652438049087</v>
      </c>
      <c r="P266" s="31">
        <f t="shared" ref="P266:P300" si="69">M265</f>
        <v>0.11390638187366098</v>
      </c>
      <c r="Q266" s="31">
        <f t="shared" si="65"/>
        <v>2.1198613126648169E-2</v>
      </c>
      <c r="R266" s="30">
        <f t="shared" si="59"/>
        <v>0.40739936803917753</v>
      </c>
    </row>
    <row r="267" spans="1:18" x14ac:dyDescent="0.45">
      <c r="A267" s="27">
        <v>42460</v>
      </c>
      <c r="B267" s="28">
        <v>2059.7399999999998</v>
      </c>
      <c r="C267" s="32">
        <v>19001.689999999999</v>
      </c>
      <c r="D267" s="31">
        <f t="shared" si="60"/>
        <v>-3.9412154418272394E-3</v>
      </c>
      <c r="E267" s="31">
        <f t="shared" si="61"/>
        <v>1.7950168913805964E-2</v>
      </c>
      <c r="F267" s="30">
        <f t="shared" si="55"/>
        <v>0.67328977214778662</v>
      </c>
      <c r="G267" s="31">
        <f t="shared" si="66"/>
        <v>-7.26601583369757E-3</v>
      </c>
      <c r="H267" s="31">
        <f t="shared" si="62"/>
        <v>1.7950168913805964E-2</v>
      </c>
      <c r="I267" s="30">
        <f t="shared" si="56"/>
        <v>0.76719138079065219</v>
      </c>
      <c r="J267" s="31">
        <f t="shared" si="67"/>
        <v>-2.6497117563847095E-2</v>
      </c>
      <c r="K267" s="31">
        <f t="shared" si="63"/>
        <v>1.7950168913805964E-2</v>
      </c>
      <c r="L267" s="30">
        <f t="shared" si="57"/>
        <v>0.78444658234650133</v>
      </c>
      <c r="M267" s="31">
        <f t="shared" si="68"/>
        <v>5.2483637124214999E-2</v>
      </c>
      <c r="N267" s="31">
        <f t="shared" si="64"/>
        <v>1.7950168913805964E-2</v>
      </c>
      <c r="O267" s="30">
        <f t="shared" si="58"/>
        <v>0.64634352586009458</v>
      </c>
      <c r="P267" s="31">
        <f t="shared" si="69"/>
        <v>0.10444150100943195</v>
      </c>
      <c r="Q267" s="31">
        <f t="shared" si="65"/>
        <v>1.7950168913805964E-2</v>
      </c>
      <c r="R267" s="30">
        <f t="shared" si="59"/>
        <v>0.40833828856299392</v>
      </c>
    </row>
    <row r="268" spans="1:18" x14ac:dyDescent="0.45">
      <c r="A268" s="27">
        <v>42551</v>
      </c>
      <c r="B268" s="28">
        <v>2098.86</v>
      </c>
      <c r="C268" s="32">
        <v>19062.708999999999</v>
      </c>
      <c r="D268" s="31">
        <f t="shared" si="60"/>
        <v>1.7328208384429278E-2</v>
      </c>
      <c r="E268" s="31">
        <f t="shared" si="61"/>
        <v>1.4932508327147209E-2</v>
      </c>
      <c r="F268" s="30">
        <f t="shared" si="55"/>
        <v>0.67599452308722108</v>
      </c>
      <c r="G268" s="31">
        <f t="shared" si="66"/>
        <v>-3.9412154418272394E-3</v>
      </c>
      <c r="H268" s="31">
        <f t="shared" si="62"/>
        <v>1.4932508327147209E-2</v>
      </c>
      <c r="I268" s="30">
        <f t="shared" si="56"/>
        <v>0.77892081710295558</v>
      </c>
      <c r="J268" s="31">
        <f t="shared" si="67"/>
        <v>-7.26601583369757E-3</v>
      </c>
      <c r="K268" s="31">
        <f t="shared" si="63"/>
        <v>1.4932508327147209E-2</v>
      </c>
      <c r="L268" s="30">
        <f t="shared" si="57"/>
        <v>0.78703372453766574</v>
      </c>
      <c r="M268" s="31">
        <f t="shared" si="68"/>
        <v>-2.6497117563847095E-2</v>
      </c>
      <c r="N268" s="31">
        <f t="shared" si="64"/>
        <v>1.4932508327147209E-2</v>
      </c>
      <c r="O268" s="30">
        <f t="shared" si="58"/>
        <v>0.65468895627093926</v>
      </c>
      <c r="P268" s="31">
        <f t="shared" si="69"/>
        <v>5.2483637124214999E-2</v>
      </c>
      <c r="Q268" s="31">
        <f t="shared" si="65"/>
        <v>1.4932508327147209E-2</v>
      </c>
      <c r="R268" s="30">
        <f t="shared" si="59"/>
        <v>0.41557088702537559</v>
      </c>
    </row>
    <row r="269" spans="1:18" x14ac:dyDescent="0.45">
      <c r="A269" s="27">
        <v>42643</v>
      </c>
      <c r="B269" s="28">
        <v>2168.27</v>
      </c>
      <c r="C269" s="32">
        <v>19197.937999999998</v>
      </c>
      <c r="D269" s="31">
        <f t="shared" si="60"/>
        <v>0.12928964651593988</v>
      </c>
      <c r="E269" s="31">
        <f t="shared" si="61"/>
        <v>1.8057615310855146E-2</v>
      </c>
      <c r="F269" s="30">
        <f t="shared" si="55"/>
        <v>0.68080644163642223</v>
      </c>
      <c r="G269" s="31">
        <f t="shared" si="66"/>
        <v>1.7328208384429278E-2</v>
      </c>
      <c r="H269" s="31">
        <f t="shared" si="62"/>
        <v>1.8057615310855146E-2</v>
      </c>
      <c r="I269" s="30">
        <f t="shared" si="56"/>
        <v>0.77987969499097543</v>
      </c>
      <c r="J269" s="31">
        <f t="shared" si="67"/>
        <v>-3.9412154418272394E-3</v>
      </c>
      <c r="K269" s="31">
        <f t="shared" si="63"/>
        <v>1.8057615310855146E-2</v>
      </c>
      <c r="L269" s="30">
        <f t="shared" si="57"/>
        <v>0.79450446829161014</v>
      </c>
      <c r="M269" s="31">
        <f t="shared" si="68"/>
        <v>-7.26601583369757E-3</v>
      </c>
      <c r="N269" s="31">
        <f t="shared" si="64"/>
        <v>1.8057615310855146E-2</v>
      </c>
      <c r="O269" s="30">
        <f t="shared" si="58"/>
        <v>0.65314160694444467</v>
      </c>
      <c r="P269" s="31">
        <f t="shared" si="69"/>
        <v>-2.6497117563847095E-2</v>
      </c>
      <c r="Q269" s="31">
        <f t="shared" si="65"/>
        <v>1.8057615310855146E-2</v>
      </c>
      <c r="R269" s="30">
        <f t="shared" si="59"/>
        <v>0.41841598782986139</v>
      </c>
    </row>
    <row r="270" spans="1:18" x14ac:dyDescent="0.45">
      <c r="A270" s="27">
        <v>42735</v>
      </c>
      <c r="B270" s="28">
        <v>2238.83</v>
      </c>
      <c r="C270" s="32">
        <v>19304.351999999999</v>
      </c>
      <c r="D270" s="31">
        <f t="shared" si="60"/>
        <v>9.5350157049619799E-2</v>
      </c>
      <c r="E270" s="31">
        <f t="shared" si="61"/>
        <v>2.1815663030564147E-2</v>
      </c>
      <c r="F270" s="30">
        <f t="shared" si="55"/>
        <v>0.6813755482223397</v>
      </c>
      <c r="G270" s="31">
        <f t="shared" si="66"/>
        <v>0.12928964651593988</v>
      </c>
      <c r="H270" s="31">
        <f t="shared" si="62"/>
        <v>2.1815663030564147E-2</v>
      </c>
      <c r="I270" s="30">
        <f t="shared" si="56"/>
        <v>0.782233423946461</v>
      </c>
      <c r="J270" s="31">
        <f t="shared" si="67"/>
        <v>1.7328208384429278E-2</v>
      </c>
      <c r="K270" s="31">
        <f t="shared" si="63"/>
        <v>2.1815663030564147E-2</v>
      </c>
      <c r="L270" s="30">
        <f t="shared" si="57"/>
        <v>0.7904210599194964</v>
      </c>
      <c r="M270" s="31">
        <f t="shared" si="68"/>
        <v>-3.9412154418272394E-3</v>
      </c>
      <c r="N270" s="31">
        <f t="shared" si="64"/>
        <v>2.1815663030564147E-2</v>
      </c>
      <c r="O270" s="30">
        <f t="shared" si="58"/>
        <v>0.65142194235618489</v>
      </c>
      <c r="P270" s="31">
        <f t="shared" si="69"/>
        <v>-7.26601583369757E-3</v>
      </c>
      <c r="Q270" s="31">
        <f t="shared" si="65"/>
        <v>2.1815663030564147E-2</v>
      </c>
      <c r="R270" s="30">
        <f t="shared" si="59"/>
        <v>0.41217417627268904</v>
      </c>
    </row>
    <row r="271" spans="1:18" x14ac:dyDescent="0.45">
      <c r="A271" s="27">
        <v>42825</v>
      </c>
      <c r="B271" s="28">
        <v>2362.7199999999998</v>
      </c>
      <c r="C271" s="32">
        <v>19398.343000000001</v>
      </c>
      <c r="D271" s="31">
        <f t="shared" si="60"/>
        <v>0.1470962354471923</v>
      </c>
      <c r="E271" s="31">
        <f t="shared" si="61"/>
        <v>2.0874616941966906E-2</v>
      </c>
      <c r="F271" s="30">
        <f t="shared" si="55"/>
        <v>0.6806356437986385</v>
      </c>
      <c r="G271" s="31">
        <f t="shared" si="66"/>
        <v>9.5350157049619799E-2</v>
      </c>
      <c r="H271" s="31">
        <f t="shared" si="62"/>
        <v>2.0874616941966906E-2</v>
      </c>
      <c r="I271" s="30">
        <f t="shared" si="56"/>
        <v>0.78422262416011235</v>
      </c>
      <c r="J271" s="31">
        <f t="shared" si="67"/>
        <v>0.12928964651593988</v>
      </c>
      <c r="K271" s="31">
        <f t="shared" si="63"/>
        <v>2.0874616941966906E-2</v>
      </c>
      <c r="L271" s="30">
        <f t="shared" si="57"/>
        <v>0.79442773176573322</v>
      </c>
      <c r="M271" s="31">
        <f t="shared" si="68"/>
        <v>1.7328208384429278E-2</v>
      </c>
      <c r="N271" s="31">
        <f t="shared" si="64"/>
        <v>2.0874616941966906E-2</v>
      </c>
      <c r="O271" s="30">
        <f t="shared" si="58"/>
        <v>0.64857992798747144</v>
      </c>
      <c r="P271" s="31">
        <f t="shared" si="69"/>
        <v>-3.9412154418272394E-3</v>
      </c>
      <c r="Q271" s="31">
        <f t="shared" si="65"/>
        <v>2.0874616941966906E-2</v>
      </c>
      <c r="R271" s="30">
        <f t="shared" si="59"/>
        <v>0.41319594223087652</v>
      </c>
    </row>
    <row r="272" spans="1:18" x14ac:dyDescent="0.45">
      <c r="A272" s="27">
        <v>42916</v>
      </c>
      <c r="B272" s="28">
        <v>2423.41</v>
      </c>
      <c r="C272" s="32">
        <v>19506.949000000001</v>
      </c>
      <c r="D272" s="31">
        <f t="shared" si="60"/>
        <v>0.15463156189550498</v>
      </c>
      <c r="E272" s="31">
        <f t="shared" si="61"/>
        <v>2.3304137937582903E-2</v>
      </c>
      <c r="F272" s="30">
        <f t="shared" si="55"/>
        <v>0.68252099419938761</v>
      </c>
      <c r="G272" s="31">
        <f t="shared" si="66"/>
        <v>0.1470962354471923</v>
      </c>
      <c r="H272" s="31">
        <f t="shared" si="62"/>
        <v>2.3304137937582903E-2</v>
      </c>
      <c r="I272" s="30">
        <f t="shared" si="56"/>
        <v>0.78680920828991374</v>
      </c>
      <c r="J272" s="31">
        <f t="shared" si="67"/>
        <v>9.5350157049619799E-2</v>
      </c>
      <c r="K272" s="31">
        <f t="shared" si="63"/>
        <v>2.3304137937582903E-2</v>
      </c>
      <c r="L272" s="30">
        <f t="shared" si="57"/>
        <v>0.79424599664472417</v>
      </c>
      <c r="M272" s="31">
        <f t="shared" si="68"/>
        <v>0.12928964651593988</v>
      </c>
      <c r="N272" s="31">
        <f t="shared" si="64"/>
        <v>2.3304137937582903E-2</v>
      </c>
      <c r="O272" s="30">
        <f t="shared" si="58"/>
        <v>0.64991313673149553</v>
      </c>
      <c r="P272" s="31">
        <f t="shared" si="69"/>
        <v>1.7328208384429278E-2</v>
      </c>
      <c r="Q272" s="31">
        <f t="shared" si="65"/>
        <v>2.3304137937582903E-2</v>
      </c>
      <c r="R272" s="30">
        <f t="shared" si="59"/>
        <v>0.40903182457142323</v>
      </c>
    </row>
    <row r="273" spans="1:18" x14ac:dyDescent="0.45">
      <c r="A273" s="27">
        <v>43008</v>
      </c>
      <c r="B273" s="28">
        <v>2519.36</v>
      </c>
      <c r="C273" s="32">
        <v>19660.766</v>
      </c>
      <c r="D273" s="31">
        <f t="shared" si="60"/>
        <v>0.16192171639140884</v>
      </c>
      <c r="E273" s="31">
        <f t="shared" si="61"/>
        <v>2.4108214121745908E-2</v>
      </c>
      <c r="F273" s="30">
        <f t="shared" si="55"/>
        <v>0.68529153037818924</v>
      </c>
      <c r="G273" s="31">
        <f t="shared" si="66"/>
        <v>0.15463156189550498</v>
      </c>
      <c r="H273" s="31">
        <f t="shared" si="62"/>
        <v>2.4108214121745908E-2</v>
      </c>
      <c r="I273" s="30">
        <f t="shared" si="56"/>
        <v>0.78784979489678231</v>
      </c>
      <c r="J273" s="31">
        <f t="shared" si="67"/>
        <v>0.1470962354471923</v>
      </c>
      <c r="K273" s="31">
        <f t="shared" si="63"/>
        <v>2.4108214121745908E-2</v>
      </c>
      <c r="L273" s="30">
        <f t="shared" si="57"/>
        <v>0.79535666420289808</v>
      </c>
      <c r="M273" s="31">
        <f t="shared" si="68"/>
        <v>9.5350157049619799E-2</v>
      </c>
      <c r="N273" s="31">
        <f t="shared" si="64"/>
        <v>2.4108214121745908E-2</v>
      </c>
      <c r="O273" s="30">
        <f t="shared" si="58"/>
        <v>0.64971121739224658</v>
      </c>
      <c r="P273" s="31">
        <f t="shared" si="69"/>
        <v>0.12928964651593988</v>
      </c>
      <c r="Q273" s="31">
        <f t="shared" si="65"/>
        <v>2.4108214121745908E-2</v>
      </c>
      <c r="R273" s="30">
        <f t="shared" si="59"/>
        <v>0.41165025425918822</v>
      </c>
    </row>
    <row r="274" spans="1:18" x14ac:dyDescent="0.45">
      <c r="A274" s="27">
        <v>43100</v>
      </c>
      <c r="B274" s="28">
        <v>2673.61</v>
      </c>
      <c r="C274" s="32">
        <v>19882.351999999999</v>
      </c>
      <c r="D274" s="31">
        <f t="shared" si="60"/>
        <v>0.19419964892376829</v>
      </c>
      <c r="E274" s="31">
        <f t="shared" si="61"/>
        <v>2.9941434967617697E-2</v>
      </c>
      <c r="F274" s="30">
        <f t="shared" si="55"/>
        <v>0.68822339735708338</v>
      </c>
      <c r="G274" s="31">
        <f t="shared" si="66"/>
        <v>0.16192171639140884</v>
      </c>
      <c r="H274" s="31">
        <f t="shared" si="62"/>
        <v>2.9941434967617697E-2</v>
      </c>
      <c r="I274" s="30">
        <f t="shared" si="56"/>
        <v>0.78852626973057871</v>
      </c>
      <c r="J274" s="31">
        <f t="shared" si="67"/>
        <v>0.15463156189550498</v>
      </c>
      <c r="K274" s="31">
        <f t="shared" si="63"/>
        <v>2.9941434967617697E-2</v>
      </c>
      <c r="L274" s="30">
        <f t="shared" si="57"/>
        <v>0.7968464118924965</v>
      </c>
      <c r="M274" s="31">
        <f t="shared" si="68"/>
        <v>0.1470962354471923</v>
      </c>
      <c r="N274" s="31">
        <f t="shared" si="64"/>
        <v>2.9941434967617697E-2</v>
      </c>
      <c r="O274" s="30">
        <f t="shared" si="58"/>
        <v>0.65054238674451537</v>
      </c>
      <c r="P274" s="31">
        <f t="shared" si="69"/>
        <v>9.5350157049619799E-2</v>
      </c>
      <c r="Q274" s="31">
        <f t="shared" si="65"/>
        <v>2.9941434967617697E-2</v>
      </c>
      <c r="R274" s="30">
        <f t="shared" si="59"/>
        <v>0.4113541927440148</v>
      </c>
    </row>
    <row r="275" spans="1:18" x14ac:dyDescent="0.45">
      <c r="A275" s="27">
        <v>43190</v>
      </c>
      <c r="B275" s="28">
        <v>2640.87</v>
      </c>
      <c r="C275" s="32">
        <v>20044.077000000001</v>
      </c>
      <c r="D275" s="31">
        <f t="shared" si="60"/>
        <v>0.11772448703189542</v>
      </c>
      <c r="E275" s="31">
        <f t="shared" si="61"/>
        <v>3.3288100947591159E-2</v>
      </c>
      <c r="F275" s="30">
        <f t="shared" si="55"/>
        <v>0.68873545850735629</v>
      </c>
      <c r="G275" s="31">
        <f t="shared" si="66"/>
        <v>0.19419964892376829</v>
      </c>
      <c r="H275" s="31">
        <f t="shared" si="62"/>
        <v>3.3288100947591159E-2</v>
      </c>
      <c r="I275" s="30">
        <f t="shared" si="56"/>
        <v>0.79116794260696466</v>
      </c>
      <c r="J275" s="31">
        <f t="shared" si="67"/>
        <v>0.16192171639140884</v>
      </c>
      <c r="K275" s="31">
        <f t="shared" si="63"/>
        <v>3.3288100947591159E-2</v>
      </c>
      <c r="L275" s="30">
        <f t="shared" si="57"/>
        <v>0.79823948354158047</v>
      </c>
      <c r="M275" s="31">
        <f t="shared" si="68"/>
        <v>0.15463156189550498</v>
      </c>
      <c r="N275" s="31">
        <f t="shared" si="64"/>
        <v>3.3288100947591159E-2</v>
      </c>
      <c r="O275" s="30">
        <f t="shared" si="58"/>
        <v>0.65269899813355547</v>
      </c>
      <c r="P275" s="31">
        <f t="shared" si="69"/>
        <v>0.1470962354471923</v>
      </c>
      <c r="Q275" s="31">
        <f t="shared" si="65"/>
        <v>3.3288100947591159E-2</v>
      </c>
      <c r="R275" s="30">
        <f t="shared" si="59"/>
        <v>0.41495382935111486</v>
      </c>
    </row>
    <row r="276" spans="1:18" x14ac:dyDescent="0.45">
      <c r="A276" s="27">
        <v>43281</v>
      </c>
      <c r="B276" s="28">
        <v>2718.37</v>
      </c>
      <c r="C276" s="32">
        <v>20150.475999999999</v>
      </c>
      <c r="D276" s="31">
        <f t="shared" si="60"/>
        <v>0.12171279313034122</v>
      </c>
      <c r="E276" s="31">
        <f t="shared" si="61"/>
        <v>3.2989628465220244E-2</v>
      </c>
      <c r="F276" s="30">
        <f t="shared" si="55"/>
        <v>0.6902135371535616</v>
      </c>
      <c r="G276" s="31">
        <f t="shared" si="66"/>
        <v>0.11772448703189542</v>
      </c>
      <c r="H276" s="31">
        <f t="shared" si="62"/>
        <v>3.2989628465220244E-2</v>
      </c>
      <c r="I276" s="30">
        <f t="shared" si="56"/>
        <v>0.78841997727086122</v>
      </c>
      <c r="J276" s="31">
        <f t="shared" si="67"/>
        <v>0.19419964892376829</v>
      </c>
      <c r="K276" s="31">
        <f t="shared" si="63"/>
        <v>3.2989628465220244E-2</v>
      </c>
      <c r="L276" s="30">
        <f t="shared" si="57"/>
        <v>0.80475616488858337</v>
      </c>
      <c r="M276" s="31">
        <f t="shared" si="68"/>
        <v>0.16192171639140884</v>
      </c>
      <c r="N276" s="31">
        <f t="shared" si="64"/>
        <v>3.2989628465220244E-2</v>
      </c>
      <c r="O276" s="30">
        <f t="shared" si="58"/>
        <v>0.66200881847395532</v>
      </c>
      <c r="P276" s="31">
        <f t="shared" si="69"/>
        <v>0.15463156189550498</v>
      </c>
      <c r="Q276" s="31">
        <f t="shared" si="65"/>
        <v>3.2989628465220244E-2</v>
      </c>
      <c r="R276" s="30">
        <f t="shared" si="59"/>
        <v>0.42153332899002355</v>
      </c>
    </row>
    <row r="277" spans="1:18" x14ac:dyDescent="0.45">
      <c r="A277" s="27">
        <v>43373</v>
      </c>
      <c r="B277" s="28">
        <v>2913.98</v>
      </c>
      <c r="C277" s="32">
        <v>20276.153999999999</v>
      </c>
      <c r="D277" s="31">
        <f t="shared" si="60"/>
        <v>0.1566350184173757</v>
      </c>
      <c r="E277" s="31">
        <f t="shared" si="61"/>
        <v>3.130030640718684E-2</v>
      </c>
      <c r="F277" s="30">
        <f t="shared" si="55"/>
        <v>0.70148056425528826</v>
      </c>
      <c r="G277" s="31">
        <f t="shared" si="66"/>
        <v>0.12171279313034122</v>
      </c>
      <c r="H277" s="31">
        <f t="shared" si="62"/>
        <v>3.130030640718684E-2</v>
      </c>
      <c r="I277" s="30">
        <f t="shared" si="56"/>
        <v>0.79029846507718338</v>
      </c>
      <c r="J277" s="31">
        <f t="shared" si="67"/>
        <v>0.11772448703189542</v>
      </c>
      <c r="K277" s="31">
        <f t="shared" si="63"/>
        <v>3.130030640718684E-2</v>
      </c>
      <c r="L277" s="30">
        <f t="shared" si="57"/>
        <v>0.80305837902915289</v>
      </c>
      <c r="M277" s="31">
        <f t="shared" si="68"/>
        <v>0.19419964892376829</v>
      </c>
      <c r="N277" s="31">
        <f t="shared" si="64"/>
        <v>3.130030640718684E-2</v>
      </c>
      <c r="O277" s="30">
        <f t="shared" si="58"/>
        <v>0.67035696537359735</v>
      </c>
      <c r="P277" s="31">
        <f t="shared" si="69"/>
        <v>0.16192171639140884</v>
      </c>
      <c r="Q277" s="31">
        <f t="shared" si="65"/>
        <v>3.130030640718684E-2</v>
      </c>
      <c r="R277" s="30">
        <f t="shared" si="59"/>
        <v>0.43271336973390001</v>
      </c>
    </row>
    <row r="278" spans="1:18" x14ac:dyDescent="0.45">
      <c r="A278" s="27">
        <v>43465</v>
      </c>
      <c r="B278" s="28">
        <v>2506.85</v>
      </c>
      <c r="C278" s="32">
        <v>20304.874</v>
      </c>
      <c r="D278" s="31">
        <f t="shared" si="60"/>
        <v>-6.2372597349650949E-2</v>
      </c>
      <c r="E278" s="31">
        <f t="shared" si="61"/>
        <v>2.125110751484538E-2</v>
      </c>
      <c r="F278" s="30">
        <f t="shared" si="55"/>
        <v>0.68865806084398118</v>
      </c>
      <c r="G278" s="31">
        <f t="shared" si="66"/>
        <v>0.1566350184173757</v>
      </c>
      <c r="H278" s="31">
        <f t="shared" si="62"/>
        <v>2.125110751484538E-2</v>
      </c>
      <c r="I278" s="30">
        <f t="shared" si="56"/>
        <v>0.78711285198948233</v>
      </c>
      <c r="J278" s="31">
        <f t="shared" si="67"/>
        <v>0.12171279313034122</v>
      </c>
      <c r="K278" s="31">
        <f t="shared" si="63"/>
        <v>2.125110751484538E-2</v>
      </c>
      <c r="L278" s="30">
        <f t="shared" si="57"/>
        <v>0.7999913010273324</v>
      </c>
      <c r="M278" s="31">
        <f t="shared" si="68"/>
        <v>0.11772448703189542</v>
      </c>
      <c r="N278" s="31">
        <f t="shared" si="64"/>
        <v>2.125110751484538E-2</v>
      </c>
      <c r="O278" s="30">
        <f t="shared" si="58"/>
        <v>0.67258880345296579</v>
      </c>
      <c r="P278" s="31">
        <f t="shared" si="69"/>
        <v>0.19419964892376829</v>
      </c>
      <c r="Q278" s="31">
        <f t="shared" si="65"/>
        <v>2.125110751484538E-2</v>
      </c>
      <c r="R278" s="30">
        <f t="shared" si="59"/>
        <v>0.44655686428799507</v>
      </c>
    </row>
    <row r="279" spans="1:18" x14ac:dyDescent="0.45">
      <c r="A279" s="27">
        <v>43555</v>
      </c>
      <c r="B279" s="28">
        <v>2834.4</v>
      </c>
      <c r="C279" s="32">
        <v>20415.150000000001</v>
      </c>
      <c r="D279" s="31">
        <f t="shared" si="60"/>
        <v>7.3282668211612112E-2</v>
      </c>
      <c r="E279" s="31">
        <f t="shared" si="61"/>
        <v>1.8512850454525775E-2</v>
      </c>
      <c r="F279" s="30">
        <f t="shared" si="55"/>
        <v>0.62582945114213551</v>
      </c>
      <c r="G279" s="31">
        <f t="shared" si="66"/>
        <v>-6.2372597349650949E-2</v>
      </c>
      <c r="H279" s="31">
        <f t="shared" si="62"/>
        <v>1.8512850454525775E-2</v>
      </c>
      <c r="I279" s="30">
        <f t="shared" si="56"/>
        <v>0.75508840520783549</v>
      </c>
      <c r="J279" s="31">
        <f t="shared" si="67"/>
        <v>0.1566350184173757</v>
      </c>
      <c r="K279" s="31">
        <f t="shared" si="63"/>
        <v>1.8512850454525775E-2</v>
      </c>
      <c r="L279" s="30">
        <f t="shared" si="57"/>
        <v>0.79489609124545502</v>
      </c>
      <c r="M279" s="31">
        <f t="shared" si="68"/>
        <v>0.12171279313034122</v>
      </c>
      <c r="N279" s="31">
        <f t="shared" si="64"/>
        <v>1.8512850454525775E-2</v>
      </c>
      <c r="O279" s="30">
        <f t="shared" si="58"/>
        <v>0.67911099384415397</v>
      </c>
      <c r="P279" s="31">
        <f t="shared" si="69"/>
        <v>0.11772448703189542</v>
      </c>
      <c r="Q279" s="31">
        <f t="shared" si="65"/>
        <v>1.8512850454525775E-2</v>
      </c>
      <c r="R279" s="30">
        <f t="shared" si="59"/>
        <v>0.46948414220691653</v>
      </c>
    </row>
    <row r="280" spans="1:18" x14ac:dyDescent="0.45">
      <c r="A280" s="27">
        <v>43646</v>
      </c>
      <c r="B280" s="28">
        <v>2941.76</v>
      </c>
      <c r="C280" s="32">
        <v>20584.527999999998</v>
      </c>
      <c r="D280" s="31">
        <f t="shared" si="60"/>
        <v>8.2177922799324676E-2</v>
      </c>
      <c r="E280" s="31">
        <f t="shared" si="61"/>
        <v>2.1540533335291823E-2</v>
      </c>
      <c r="F280" s="30">
        <f t="shared" si="55"/>
        <v>0.49247044596122541</v>
      </c>
      <c r="G280" s="31">
        <f t="shared" si="66"/>
        <v>7.3282668211612112E-2</v>
      </c>
      <c r="H280" s="31">
        <f t="shared" si="62"/>
        <v>2.1540533335291823E-2</v>
      </c>
      <c r="I280" s="30">
        <f t="shared" si="56"/>
        <v>0.68428556479941505</v>
      </c>
      <c r="J280" s="31">
        <f t="shared" si="67"/>
        <v>-6.2372597349650949E-2</v>
      </c>
      <c r="K280" s="31">
        <f t="shared" si="63"/>
        <v>2.1540533335291823E-2</v>
      </c>
      <c r="L280" s="30">
        <f t="shared" si="57"/>
        <v>0.76779114037463236</v>
      </c>
      <c r="M280" s="31">
        <f t="shared" si="68"/>
        <v>0.1566350184173757</v>
      </c>
      <c r="N280" s="31">
        <f t="shared" si="64"/>
        <v>2.1540533335291823E-2</v>
      </c>
      <c r="O280" s="30">
        <f t="shared" si="58"/>
        <v>0.67588783992687285</v>
      </c>
      <c r="P280" s="31">
        <f t="shared" si="69"/>
        <v>0.12171279313034122</v>
      </c>
      <c r="Q280" s="31">
        <f t="shared" si="65"/>
        <v>2.1540533335291823E-2</v>
      </c>
      <c r="R280" s="30">
        <f t="shared" si="59"/>
        <v>0.46976464870039308</v>
      </c>
    </row>
    <row r="281" spans="1:18" x14ac:dyDescent="0.45">
      <c r="A281" s="27">
        <v>43738</v>
      </c>
      <c r="B281" s="28">
        <v>2976.74</v>
      </c>
      <c r="C281" s="32">
        <v>20817.580999999998</v>
      </c>
      <c r="D281" s="31">
        <f t="shared" si="60"/>
        <v>2.1537553449234359E-2</v>
      </c>
      <c r="E281" s="31">
        <f t="shared" si="61"/>
        <v>2.6702647849291328E-2</v>
      </c>
      <c r="F281" s="30">
        <f t="shared" si="55"/>
        <v>0.23135986163546876</v>
      </c>
      <c r="G281" s="31">
        <f t="shared" si="66"/>
        <v>8.2177922799324676E-2</v>
      </c>
      <c r="H281" s="31">
        <f t="shared" si="62"/>
        <v>2.6702647849291328E-2</v>
      </c>
      <c r="I281" s="30">
        <f t="shared" si="56"/>
        <v>0.51479467828982439</v>
      </c>
      <c r="J281" s="31">
        <f t="shared" si="67"/>
        <v>7.3282668211612112E-2</v>
      </c>
      <c r="K281" s="31">
        <f t="shared" si="63"/>
        <v>2.6702647849291328E-2</v>
      </c>
      <c r="L281" s="30">
        <f t="shared" si="57"/>
        <v>0.69065348790002168</v>
      </c>
      <c r="M281" s="31">
        <f t="shared" si="68"/>
        <v>-6.2372597349650949E-2</v>
      </c>
      <c r="N281" s="31">
        <f t="shared" si="64"/>
        <v>2.6702647849291328E-2</v>
      </c>
      <c r="O281" s="30">
        <f t="shared" si="58"/>
        <v>0.64422966313616037</v>
      </c>
      <c r="P281" s="31">
        <f t="shared" si="69"/>
        <v>0.1566350184173757</v>
      </c>
      <c r="Q281" s="31">
        <f t="shared" si="65"/>
        <v>2.6702647849291328E-2</v>
      </c>
      <c r="R281" s="30">
        <f t="shared" si="59"/>
        <v>0.45363595286951497</v>
      </c>
    </row>
    <row r="282" spans="1:18" x14ac:dyDescent="0.45">
      <c r="A282" s="27">
        <v>43830</v>
      </c>
      <c r="B282" s="28">
        <v>3230.78</v>
      </c>
      <c r="C282" s="32">
        <v>20951.088</v>
      </c>
      <c r="D282" s="31">
        <f t="shared" si="60"/>
        <v>0.28878074077028959</v>
      </c>
      <c r="E282" s="31">
        <f t="shared" si="61"/>
        <v>3.182556070035214E-2</v>
      </c>
      <c r="F282" s="30">
        <f t="shared" si="55"/>
        <v>3.1637041201929263E-2</v>
      </c>
      <c r="G282" s="31">
        <f t="shared" si="66"/>
        <v>2.1537553449234359E-2</v>
      </c>
      <c r="H282" s="31">
        <f t="shared" si="62"/>
        <v>3.182556070035214E-2</v>
      </c>
      <c r="I282" s="30">
        <f t="shared" si="56"/>
        <v>0.19502411969148503</v>
      </c>
      <c r="J282" s="31">
        <f t="shared" si="67"/>
        <v>8.2177922799324676E-2</v>
      </c>
      <c r="K282" s="31">
        <f t="shared" si="63"/>
        <v>3.182556070035214E-2</v>
      </c>
      <c r="L282" s="30">
        <f t="shared" si="57"/>
        <v>0.49373570882143142</v>
      </c>
      <c r="M282" s="31">
        <f t="shared" si="68"/>
        <v>7.3282668211612112E-2</v>
      </c>
      <c r="N282" s="31">
        <f t="shared" si="64"/>
        <v>3.182556070035214E-2</v>
      </c>
      <c r="O282" s="30">
        <f t="shared" si="58"/>
        <v>0.49602519814577684</v>
      </c>
      <c r="P282" s="31">
        <f t="shared" si="69"/>
        <v>-6.2372597349650949E-2</v>
      </c>
      <c r="Q282" s="31">
        <f t="shared" si="65"/>
        <v>3.182556070035214E-2</v>
      </c>
      <c r="R282" s="30">
        <f t="shared" si="59"/>
        <v>0.32668713242767877</v>
      </c>
    </row>
    <row r="283" spans="1:18" x14ac:dyDescent="0.45">
      <c r="A283" s="27">
        <v>43921</v>
      </c>
      <c r="B283" s="28">
        <v>2584.59</v>
      </c>
      <c r="C283" s="32">
        <v>20665.553</v>
      </c>
      <c r="D283" s="31">
        <f t="shared" si="60"/>
        <v>-8.813505503810326E-2</v>
      </c>
      <c r="E283" s="31">
        <f t="shared" si="61"/>
        <v>1.2265547889679818E-2</v>
      </c>
      <c r="F283" s="30">
        <f t="shared" si="55"/>
        <v>0.19751945450087921</v>
      </c>
      <c r="G283" s="31">
        <f t="shared" si="66"/>
        <v>0.28878074077028959</v>
      </c>
      <c r="H283" s="31">
        <f t="shared" si="62"/>
        <v>1.2265547889679818E-2</v>
      </c>
      <c r="I283" s="30">
        <f t="shared" si="56"/>
        <v>-1.6321623295553332E-2</v>
      </c>
      <c r="J283" s="31">
        <f t="shared" si="67"/>
        <v>2.1537553449234359E-2</v>
      </c>
      <c r="K283" s="31">
        <f t="shared" si="63"/>
        <v>1.2265547889679818E-2</v>
      </c>
      <c r="L283" s="30">
        <f t="shared" si="57"/>
        <v>0.35474342795637442</v>
      </c>
      <c r="M283" s="31">
        <f t="shared" si="68"/>
        <v>8.2177922799324676E-2</v>
      </c>
      <c r="N283" s="31">
        <f t="shared" si="64"/>
        <v>1.2265547889679818E-2</v>
      </c>
      <c r="O283" s="30">
        <f t="shared" si="58"/>
        <v>0.32035767148788508</v>
      </c>
      <c r="P283" s="31">
        <f t="shared" si="69"/>
        <v>7.3282668211612112E-2</v>
      </c>
      <c r="Q283" s="31">
        <f t="shared" si="65"/>
        <v>1.2265547889679818E-2</v>
      </c>
      <c r="R283" s="30">
        <f t="shared" si="59"/>
        <v>0.14099979944762617</v>
      </c>
    </row>
    <row r="284" spans="1:18" x14ac:dyDescent="0.45">
      <c r="A284" s="27">
        <v>44012</v>
      </c>
      <c r="B284" s="28">
        <v>3100.29</v>
      </c>
      <c r="C284" s="32">
        <v>19034.830000000002</v>
      </c>
      <c r="D284" s="31">
        <f t="shared" si="60"/>
        <v>5.3889508321548929E-2</v>
      </c>
      <c r="E284" s="31">
        <f t="shared" si="61"/>
        <v>-7.5284602105037179E-2</v>
      </c>
      <c r="F284" s="30">
        <f t="shared" si="55"/>
        <v>0.214709631287053</v>
      </c>
      <c r="G284" s="31">
        <f t="shared" si="66"/>
        <v>-8.813505503810326E-2</v>
      </c>
      <c r="H284" s="31">
        <f t="shared" si="62"/>
        <v>-7.5284602105037179E-2</v>
      </c>
      <c r="I284" s="30">
        <f t="shared" si="56"/>
        <v>0.2844881092738496</v>
      </c>
      <c r="J284" s="31">
        <f t="shared" si="67"/>
        <v>0.28878074077028959</v>
      </c>
      <c r="K284" s="31">
        <f t="shared" si="63"/>
        <v>-7.5284602105037179E-2</v>
      </c>
      <c r="L284" s="30">
        <f t="shared" si="57"/>
        <v>-9.9385798323039773E-2</v>
      </c>
      <c r="M284" s="31">
        <f t="shared" si="68"/>
        <v>2.1537553449234359E-2</v>
      </c>
      <c r="N284" s="31">
        <f t="shared" si="64"/>
        <v>-7.5284602105037179E-2</v>
      </c>
      <c r="O284" s="30">
        <f t="shared" si="58"/>
        <v>0.24808245806124271</v>
      </c>
      <c r="P284" s="31">
        <f t="shared" si="69"/>
        <v>8.2177922799324676E-2</v>
      </c>
      <c r="Q284" s="31">
        <f t="shared" si="65"/>
        <v>-7.5284602105037179E-2</v>
      </c>
      <c r="R284" s="30">
        <f t="shared" si="59"/>
        <v>6.4291892669710346E-2</v>
      </c>
    </row>
    <row r="285" spans="1:18" x14ac:dyDescent="0.45">
      <c r="A285" s="27">
        <v>44104</v>
      </c>
      <c r="B285" s="29">
        <v>3363</v>
      </c>
      <c r="C285" s="32">
        <v>20511.785</v>
      </c>
      <c r="D285" s="31">
        <f t="shared" si="60"/>
        <v>0.12975940122415808</v>
      </c>
      <c r="E285" s="31">
        <f t="shared" si="61"/>
        <v>-1.4689314767167172E-2</v>
      </c>
      <c r="F285" s="30">
        <f t="shared" si="55"/>
        <v>0.19176586042023913</v>
      </c>
      <c r="G285" s="31">
        <f t="shared" si="66"/>
        <v>5.3889508321548929E-2</v>
      </c>
      <c r="H285" s="31">
        <f t="shared" si="62"/>
        <v>-1.4689314767167172E-2</v>
      </c>
      <c r="I285" s="30">
        <f t="shared" si="56"/>
        <v>0.30203088780512632</v>
      </c>
      <c r="J285" s="31">
        <f t="shared" si="67"/>
        <v>-8.813505503810326E-2</v>
      </c>
      <c r="K285" s="31">
        <f t="shared" si="63"/>
        <v>-1.4689314767167172E-2</v>
      </c>
      <c r="L285" s="30">
        <f t="shared" si="57"/>
        <v>-5.5762678770260336E-3</v>
      </c>
      <c r="M285" s="31">
        <f t="shared" si="68"/>
        <v>0.28878074077028959</v>
      </c>
      <c r="N285" s="31">
        <f t="shared" si="64"/>
        <v>-1.4689314767167172E-2</v>
      </c>
      <c r="O285" s="30">
        <f t="shared" si="58"/>
        <v>0.18585367014686224</v>
      </c>
      <c r="P285" s="31">
        <f t="shared" si="69"/>
        <v>2.1537553449234359E-2</v>
      </c>
      <c r="Q285" s="31">
        <f t="shared" si="65"/>
        <v>-1.4689314767167172E-2</v>
      </c>
      <c r="R285" s="30">
        <f t="shared" si="59"/>
        <v>0.15776951720881965</v>
      </c>
    </row>
    <row r="286" spans="1:18" x14ac:dyDescent="0.45">
      <c r="A286" s="27">
        <v>44196</v>
      </c>
      <c r="B286" s="28">
        <v>3756.07</v>
      </c>
      <c r="C286" s="32">
        <v>20724.128000000001</v>
      </c>
      <c r="D286" s="31">
        <f t="shared" si="60"/>
        <v>0.16258921994069531</v>
      </c>
      <c r="E286" s="31">
        <f t="shared" si="61"/>
        <v>-1.0832850303525987E-2</v>
      </c>
      <c r="F286" s="30">
        <f t="shared" si="55"/>
        <v>0.16871534227073509</v>
      </c>
      <c r="G286" s="31">
        <f t="shared" si="66"/>
        <v>0.12975940122415808</v>
      </c>
      <c r="H286" s="31">
        <f t="shared" si="62"/>
        <v>-1.0832850303525987E-2</v>
      </c>
      <c r="I286" s="30">
        <f t="shared" si="56"/>
        <v>0.28178720525195455</v>
      </c>
      <c r="J286" s="31">
        <f t="shared" si="67"/>
        <v>5.3889508321548929E-2</v>
      </c>
      <c r="K286" s="31">
        <f t="shared" si="63"/>
        <v>-1.0832850303525987E-2</v>
      </c>
      <c r="L286" s="30">
        <f t="shared" si="57"/>
        <v>-5.0244078382713789E-2</v>
      </c>
      <c r="M286" s="31">
        <f t="shared" si="68"/>
        <v>-8.813505503810326E-2</v>
      </c>
      <c r="N286" s="31">
        <f t="shared" si="64"/>
        <v>-1.0832850303525987E-2</v>
      </c>
      <c r="O286" s="30">
        <f t="shared" si="58"/>
        <v>0.23667230328696137</v>
      </c>
      <c r="P286" s="31">
        <f t="shared" si="69"/>
        <v>0.28878074077028959</v>
      </c>
      <c r="Q286" s="31">
        <f t="shared" si="65"/>
        <v>-1.0832850303525987E-2</v>
      </c>
      <c r="R286" s="30">
        <f t="shared" si="59"/>
        <v>0.12891195491570359</v>
      </c>
    </row>
    <row r="287" spans="1:18" x14ac:dyDescent="0.45">
      <c r="A287" s="27">
        <v>44286</v>
      </c>
      <c r="B287" s="28">
        <v>3972.89</v>
      </c>
      <c r="C287" s="32">
        <v>20990.541000000001</v>
      </c>
      <c r="D287" s="31">
        <f t="shared" si="60"/>
        <v>0.5371451564851677</v>
      </c>
      <c r="E287" s="31">
        <f t="shared" si="61"/>
        <v>1.5726073238882199E-2</v>
      </c>
      <c r="F287" s="30">
        <f t="shared" si="55"/>
        <v>0.11996973965967775</v>
      </c>
      <c r="G287" s="31">
        <f t="shared" si="66"/>
        <v>0.16258921994069531</v>
      </c>
      <c r="H287" s="31">
        <f t="shared" si="62"/>
        <v>1.5726073238882199E-2</v>
      </c>
      <c r="I287" s="30">
        <f t="shared" si="56"/>
        <v>0.28320908012050922</v>
      </c>
      <c r="J287" s="31">
        <f t="shared" si="67"/>
        <v>0.12975940122415808</v>
      </c>
      <c r="K287" s="31">
        <f t="shared" si="63"/>
        <v>1.5726073238882199E-2</v>
      </c>
      <c r="L287" s="30">
        <f t="shared" si="57"/>
        <v>-5.286919468135251E-2</v>
      </c>
      <c r="M287" s="31">
        <f t="shared" si="68"/>
        <v>5.3889508321548929E-2</v>
      </c>
      <c r="N287" s="31">
        <f t="shared" si="64"/>
        <v>1.5726073238882199E-2</v>
      </c>
      <c r="O287" s="30">
        <f t="shared" si="58"/>
        <v>0.23286588388818799</v>
      </c>
      <c r="P287" s="31">
        <f t="shared" si="69"/>
        <v>-8.813505503810326E-2</v>
      </c>
      <c r="Q287" s="31">
        <f t="shared" si="65"/>
        <v>1.5726073238882199E-2</v>
      </c>
      <c r="R287" s="30">
        <f t="shared" si="59"/>
        <v>0.12113539590988559</v>
      </c>
    </row>
    <row r="288" spans="1:18" x14ac:dyDescent="0.45">
      <c r="A288" s="27">
        <v>44377</v>
      </c>
      <c r="B288" s="28">
        <v>4297.5</v>
      </c>
      <c r="C288" s="32">
        <v>21309.544000000002</v>
      </c>
      <c r="D288" s="31">
        <f t="shared" si="60"/>
        <v>0.38616064948762863</v>
      </c>
      <c r="E288" s="31">
        <f t="shared" si="61"/>
        <v>0.11950272211519608</v>
      </c>
      <c r="F288" s="30">
        <f t="shared" si="55"/>
        <v>0.30731799073848654</v>
      </c>
      <c r="G288" s="31">
        <f t="shared" si="66"/>
        <v>0.5371451564851677</v>
      </c>
      <c r="H288" s="31">
        <f t="shared" si="62"/>
        <v>0.11950272211519608</v>
      </c>
      <c r="I288" s="30">
        <f t="shared" si="56"/>
        <v>0.55389332761056043</v>
      </c>
      <c r="J288" s="31">
        <f t="shared" si="67"/>
        <v>0.16258921994069531</v>
      </c>
      <c r="K288" s="31">
        <f t="shared" si="63"/>
        <v>0.11950272211519608</v>
      </c>
      <c r="L288" s="30">
        <f t="shared" si="57"/>
        <v>1.7935095816449063E-2</v>
      </c>
      <c r="M288" s="31">
        <f t="shared" si="68"/>
        <v>0.12975940122415808</v>
      </c>
      <c r="N288" s="31">
        <f t="shared" si="64"/>
        <v>0.11950272211519608</v>
      </c>
      <c r="O288" s="30">
        <f t="shared" si="58"/>
        <v>0.19886842046188066</v>
      </c>
      <c r="P288" s="31">
        <f t="shared" si="69"/>
        <v>5.3889508321548929E-2</v>
      </c>
      <c r="Q288" s="31">
        <f t="shared" si="65"/>
        <v>0.11950272211519608</v>
      </c>
      <c r="R288" s="30">
        <f t="shared" si="59"/>
        <v>3.8219299249895436E-2</v>
      </c>
    </row>
    <row r="289" spans="1:18" x14ac:dyDescent="0.45">
      <c r="A289" s="27">
        <v>44469</v>
      </c>
      <c r="B289" s="28">
        <v>4307.54</v>
      </c>
      <c r="C289" s="32">
        <v>21483.082999999999</v>
      </c>
      <c r="D289" s="31">
        <f t="shared" si="60"/>
        <v>0.28086232530478727</v>
      </c>
      <c r="E289" s="31">
        <f t="shared" si="61"/>
        <v>4.7353167947109309E-2</v>
      </c>
      <c r="F289" s="30">
        <f t="shared" si="55"/>
        <v>0.34177702346866934</v>
      </c>
      <c r="G289" s="31">
        <f t="shared" si="66"/>
        <v>0.38616064948762863</v>
      </c>
      <c r="H289" s="31">
        <f t="shared" si="62"/>
        <v>4.7353167947109309E-2</v>
      </c>
      <c r="I289" s="30">
        <f t="shared" si="56"/>
        <v>0.5708421887579932</v>
      </c>
      <c r="J289" s="31">
        <f t="shared" si="67"/>
        <v>0.5371451564851677</v>
      </c>
      <c r="K289" s="31">
        <f t="shared" si="63"/>
        <v>4.7353167947109309E-2</v>
      </c>
      <c r="L289" s="30">
        <f t="shared" si="57"/>
        <v>0.11156286984036483</v>
      </c>
      <c r="M289" s="31">
        <f t="shared" si="68"/>
        <v>0.16258921994069531</v>
      </c>
      <c r="N289" s="31">
        <f t="shared" si="64"/>
        <v>4.7353167947109309E-2</v>
      </c>
      <c r="O289" s="30">
        <f t="shared" si="58"/>
        <v>0.20896347999616083</v>
      </c>
      <c r="P289" s="31">
        <f t="shared" si="69"/>
        <v>0.12975940122415808</v>
      </c>
      <c r="Q289" s="31">
        <f t="shared" si="65"/>
        <v>4.7353167947109309E-2</v>
      </c>
      <c r="R289" s="30">
        <f t="shared" si="59"/>
        <v>4.4022989187581095E-2</v>
      </c>
    </row>
    <row r="290" spans="1:18" x14ac:dyDescent="0.45">
      <c r="A290" s="27">
        <v>44561</v>
      </c>
      <c r="B290" s="28">
        <v>4766.18</v>
      </c>
      <c r="C290" s="32">
        <v>21847.601999999999</v>
      </c>
      <c r="D290" s="31">
        <f t="shared" si="60"/>
        <v>0.268927362908572</v>
      </c>
      <c r="E290" s="31">
        <f t="shared" si="61"/>
        <v>5.4210917824865756E-2</v>
      </c>
      <c r="F290" s="30">
        <f t="shared" si="55"/>
        <v>0.35706579111915954</v>
      </c>
      <c r="G290" s="31">
        <f t="shared" si="66"/>
        <v>0.28086232530478727</v>
      </c>
      <c r="H290" s="31">
        <f t="shared" si="62"/>
        <v>5.4210917824865756E-2</v>
      </c>
      <c r="I290" s="30">
        <f t="shared" si="56"/>
        <v>0.61804664896499106</v>
      </c>
      <c r="J290" s="31">
        <f t="shared" si="67"/>
        <v>0.38616064948762863</v>
      </c>
      <c r="K290" s="31">
        <f t="shared" si="63"/>
        <v>5.4210917824865756E-2</v>
      </c>
      <c r="L290" s="30">
        <f t="shared" si="57"/>
        <v>0.17265893243447458</v>
      </c>
      <c r="M290" s="31">
        <f t="shared" si="68"/>
        <v>0.5371451564851677</v>
      </c>
      <c r="N290" s="31">
        <f t="shared" si="64"/>
        <v>5.4210917824865756E-2</v>
      </c>
      <c r="O290" s="30">
        <f t="shared" si="58"/>
        <v>0.28568851228153436</v>
      </c>
      <c r="P290" s="31">
        <f t="shared" si="69"/>
        <v>0.16258921994069531</v>
      </c>
      <c r="Q290" s="31">
        <f t="shared" si="65"/>
        <v>5.4210917824865756E-2</v>
      </c>
      <c r="R290" s="30">
        <f t="shared" si="59"/>
        <v>5.6616217040520528E-2</v>
      </c>
    </row>
    <row r="291" spans="1:18" x14ac:dyDescent="0.45">
      <c r="A291" s="27">
        <v>44651</v>
      </c>
      <c r="B291" s="28">
        <v>4530.41</v>
      </c>
      <c r="C291" s="32">
        <v>21738.870999999999</v>
      </c>
      <c r="D291" s="31">
        <f t="shared" si="60"/>
        <v>0.14033109398951393</v>
      </c>
      <c r="E291" s="31">
        <f t="shared" si="61"/>
        <v>3.5650820052708365E-2</v>
      </c>
      <c r="F291" s="30">
        <f t="shared" si="55"/>
        <v>0.35351236104898709</v>
      </c>
      <c r="G291" s="31">
        <f t="shared" si="66"/>
        <v>0.268927362908572</v>
      </c>
      <c r="H291" s="31">
        <f t="shared" si="62"/>
        <v>3.5650820052708365E-2</v>
      </c>
      <c r="I291" s="30">
        <f t="shared" si="56"/>
        <v>0.62204520981749312</v>
      </c>
      <c r="J291" s="31">
        <f t="shared" si="67"/>
        <v>0.28086232530478727</v>
      </c>
      <c r="K291" s="31">
        <f t="shared" si="63"/>
        <v>3.5650820052708365E-2</v>
      </c>
      <c r="L291" s="30">
        <f t="shared" si="57"/>
        <v>0.19799078057765182</v>
      </c>
      <c r="M291" s="31">
        <f t="shared" si="68"/>
        <v>0.38616064948762863</v>
      </c>
      <c r="N291" s="31">
        <f t="shared" si="64"/>
        <v>3.5650820052708365E-2</v>
      </c>
      <c r="O291" s="30">
        <f t="shared" si="58"/>
        <v>0.29541756489404775</v>
      </c>
      <c r="P291" s="31">
        <f t="shared" si="69"/>
        <v>0.5371451564851677</v>
      </c>
      <c r="Q291" s="31">
        <f t="shared" si="65"/>
        <v>3.5650820052708365E-2</v>
      </c>
      <c r="R291" s="30">
        <f t="shared" si="59"/>
        <v>9.2225464063441717E-2</v>
      </c>
    </row>
    <row r="292" spans="1:18" x14ac:dyDescent="0.45">
      <c r="A292" s="27">
        <v>44742</v>
      </c>
      <c r="B292" s="28">
        <v>3785.38</v>
      </c>
      <c r="C292" s="32">
        <v>21708.16</v>
      </c>
      <c r="D292" s="31">
        <f t="shared" si="60"/>
        <v>-0.11916695753344964</v>
      </c>
      <c r="E292" s="31">
        <f t="shared" si="61"/>
        <v>1.8705984510977824E-2</v>
      </c>
      <c r="F292" s="30">
        <f t="shared" si="55"/>
        <v>0.34785822775600772</v>
      </c>
      <c r="G292" s="31">
        <f t="shared" si="66"/>
        <v>0.14033109398951393</v>
      </c>
      <c r="H292" s="31">
        <f t="shared" si="62"/>
        <v>1.8705984510977824E-2</v>
      </c>
      <c r="I292" s="30">
        <f t="shared" si="56"/>
        <v>0.6348985110694233</v>
      </c>
      <c r="J292" s="31">
        <f t="shared" si="67"/>
        <v>0.268927362908572</v>
      </c>
      <c r="K292" s="31">
        <f t="shared" si="63"/>
        <v>1.8705984510977824E-2</v>
      </c>
      <c r="L292" s="30">
        <f t="shared" si="57"/>
        <v>0.19584233263811501</v>
      </c>
      <c r="M292" s="31">
        <f t="shared" si="68"/>
        <v>0.28086232530478727</v>
      </c>
      <c r="N292" s="31">
        <f t="shared" si="64"/>
        <v>1.8705984510977824E-2</v>
      </c>
      <c r="O292" s="30">
        <f t="shared" si="58"/>
        <v>0.28564031796458056</v>
      </c>
      <c r="P292" s="31">
        <f t="shared" si="69"/>
        <v>0.38616064948762863</v>
      </c>
      <c r="Q292" s="31">
        <f t="shared" si="65"/>
        <v>1.8705984510977824E-2</v>
      </c>
      <c r="R292" s="30">
        <f t="shared" si="59"/>
        <v>7.6135569412849657E-2</v>
      </c>
    </row>
    <row r="293" spans="1:18" x14ac:dyDescent="0.45">
      <c r="A293" s="27">
        <v>44834</v>
      </c>
      <c r="B293" s="28">
        <v>3585.62</v>
      </c>
      <c r="C293" s="32">
        <v>21851.133999999998</v>
      </c>
      <c r="D293" s="31">
        <f t="shared" si="60"/>
        <v>-0.16759449709114715</v>
      </c>
      <c r="E293" s="31">
        <f t="shared" si="61"/>
        <v>1.7132131361220271E-2</v>
      </c>
      <c r="F293" s="30">
        <f t="shared" si="55"/>
        <v>0.34216974124840105</v>
      </c>
      <c r="G293" s="31">
        <f t="shared" si="66"/>
        <v>-0.11916695753344964</v>
      </c>
      <c r="H293" s="31">
        <f t="shared" si="62"/>
        <v>1.7132131361220271E-2</v>
      </c>
      <c r="I293" s="30">
        <f t="shared" si="56"/>
        <v>0.6169116235328278</v>
      </c>
      <c r="J293" s="31">
        <f t="shared" si="67"/>
        <v>0.14033109398951393</v>
      </c>
      <c r="K293" s="31">
        <f t="shared" si="63"/>
        <v>1.7132131361220271E-2</v>
      </c>
      <c r="L293" s="30">
        <f t="shared" si="57"/>
        <v>0.19939780480632788</v>
      </c>
      <c r="M293" s="31">
        <f t="shared" si="68"/>
        <v>0.268927362908572</v>
      </c>
      <c r="N293" s="31">
        <f t="shared" si="64"/>
        <v>1.7132131361220271E-2</v>
      </c>
      <c r="O293" s="30">
        <f t="shared" si="58"/>
        <v>0.27927845486801706</v>
      </c>
      <c r="P293" s="31">
        <f t="shared" si="69"/>
        <v>0.28086232530478727</v>
      </c>
      <c r="Q293" s="31">
        <f t="shared" si="65"/>
        <v>1.7132131361220271E-2</v>
      </c>
      <c r="R293" s="30">
        <f t="shared" si="59"/>
        <v>6.7357226219589728E-2</v>
      </c>
    </row>
    <row r="294" spans="1:18" x14ac:dyDescent="0.45">
      <c r="A294" s="27">
        <v>44926</v>
      </c>
      <c r="B294" s="28">
        <v>3839.5</v>
      </c>
      <c r="C294" s="32">
        <v>21989.981</v>
      </c>
      <c r="D294" s="31">
        <f t="shared" si="60"/>
        <v>-0.19442824232404154</v>
      </c>
      <c r="E294" s="31">
        <f t="shared" si="61"/>
        <v>6.5169165934091389E-3</v>
      </c>
      <c r="F294" s="30">
        <f t="shared" si="55"/>
        <v>0.35741764147638644</v>
      </c>
      <c r="G294" s="31">
        <f t="shared" si="66"/>
        <v>-0.16759449709114715</v>
      </c>
      <c r="H294" s="31">
        <f t="shared" si="62"/>
        <v>6.5169165934091389E-3</v>
      </c>
      <c r="I294" s="30">
        <f t="shared" si="56"/>
        <v>0.6174440869689406</v>
      </c>
      <c r="J294" s="31">
        <f t="shared" si="67"/>
        <v>-0.11916695753344964</v>
      </c>
      <c r="K294" s="31">
        <f t="shared" si="63"/>
        <v>6.5169165934091389E-3</v>
      </c>
      <c r="L294" s="30">
        <f t="shared" si="57"/>
        <v>0.22373583774384567</v>
      </c>
      <c r="M294" s="31">
        <f t="shared" si="68"/>
        <v>0.14033109398951393</v>
      </c>
      <c r="N294" s="31">
        <f t="shared" si="64"/>
        <v>6.5169165934091389E-3</v>
      </c>
      <c r="O294" s="30">
        <f t="shared" si="58"/>
        <v>0.28473884929065585</v>
      </c>
      <c r="P294" s="31">
        <f t="shared" si="69"/>
        <v>0.268927362908572</v>
      </c>
      <c r="Q294" s="31">
        <f t="shared" si="65"/>
        <v>6.5169165934091389E-3</v>
      </c>
      <c r="R294" s="30">
        <f t="shared" si="59"/>
        <v>5.1466475680895116E-2</v>
      </c>
    </row>
    <row r="295" spans="1:18" x14ac:dyDescent="0.45">
      <c r="A295" s="27">
        <v>45016</v>
      </c>
      <c r="B295" s="28">
        <v>4109.3100000000004</v>
      </c>
      <c r="C295" s="32">
        <v>22112.329000000002</v>
      </c>
      <c r="D295" s="31">
        <f t="shared" si="60"/>
        <v>-9.2949644734140913E-2</v>
      </c>
      <c r="E295" s="31">
        <f t="shared" si="61"/>
        <v>1.7179273017444263E-2</v>
      </c>
      <c r="F295" s="30">
        <f t="shared" si="55"/>
        <v>0.35738329175626099</v>
      </c>
      <c r="G295" s="31">
        <f t="shared" si="66"/>
        <v>-0.19442824232404154</v>
      </c>
      <c r="H295" s="31">
        <f t="shared" si="62"/>
        <v>1.7179273017444263E-2</v>
      </c>
      <c r="I295" s="30">
        <f t="shared" si="56"/>
        <v>0.60694994524166013</v>
      </c>
      <c r="J295" s="31">
        <f t="shared" si="67"/>
        <v>-0.16759449709114715</v>
      </c>
      <c r="K295" s="31">
        <f t="shared" si="63"/>
        <v>1.7179273017444263E-2</v>
      </c>
      <c r="L295" s="30">
        <f t="shared" si="57"/>
        <v>0.21817272605390414</v>
      </c>
      <c r="M295" s="31">
        <f t="shared" si="68"/>
        <v>-0.11916695753344964</v>
      </c>
      <c r="N295" s="31">
        <f t="shared" si="64"/>
        <v>1.7179273017444263E-2</v>
      </c>
      <c r="O295" s="30">
        <f t="shared" si="58"/>
        <v>0.27829310234848031</v>
      </c>
      <c r="P295" s="31">
        <f t="shared" si="69"/>
        <v>0.14033109398951393</v>
      </c>
      <c r="Q295" s="31">
        <f t="shared" si="65"/>
        <v>1.7179273017444263E-2</v>
      </c>
      <c r="R295" s="30">
        <f t="shared" si="59"/>
        <v>4.384724621544548E-2</v>
      </c>
    </row>
    <row r="296" spans="1:18" x14ac:dyDescent="0.45">
      <c r="A296" s="27">
        <v>45107</v>
      </c>
      <c r="B296" s="28">
        <v>4450.38</v>
      </c>
      <c r="C296" s="32">
        <v>22225.35</v>
      </c>
      <c r="D296" s="31">
        <f t="shared" si="60"/>
        <v>0.17567588987103022</v>
      </c>
      <c r="E296" s="31">
        <f t="shared" si="61"/>
        <v>2.3824681594386554E-2</v>
      </c>
      <c r="F296" s="30">
        <f t="shared" si="55"/>
        <v>0.35724685182372884</v>
      </c>
      <c r="G296" s="31">
        <f t="shared" si="66"/>
        <v>-9.2949644734140913E-2</v>
      </c>
      <c r="H296" s="31">
        <f t="shared" si="62"/>
        <v>2.3824681594386554E-2</v>
      </c>
      <c r="I296" s="30">
        <f t="shared" si="56"/>
        <v>0.59113543491454179</v>
      </c>
      <c r="J296" s="31">
        <f t="shared" si="67"/>
        <v>-0.19442824232404154</v>
      </c>
      <c r="K296" s="31">
        <f t="shared" si="63"/>
        <v>2.3824681594386554E-2</v>
      </c>
      <c r="L296" s="30">
        <f t="shared" si="57"/>
        <v>0.21151233518923376</v>
      </c>
      <c r="M296" s="31">
        <f t="shared" si="68"/>
        <v>-0.16759449709114715</v>
      </c>
      <c r="N296" s="31">
        <f t="shared" si="64"/>
        <v>2.3824681594386554E-2</v>
      </c>
      <c r="O296" s="30">
        <f t="shared" si="58"/>
        <v>0.25610638897516586</v>
      </c>
      <c r="P296" s="31">
        <f t="shared" si="69"/>
        <v>-0.11916695753344964</v>
      </c>
      <c r="Q296" s="31">
        <f t="shared" si="65"/>
        <v>2.3824681594386554E-2</v>
      </c>
      <c r="R296" s="30">
        <f t="shared" si="59"/>
        <v>3.6468429108096945E-2</v>
      </c>
    </row>
    <row r="297" spans="1:18" x14ac:dyDescent="0.45">
      <c r="A297" s="27">
        <v>45199</v>
      </c>
      <c r="B297" s="28">
        <v>4288.05</v>
      </c>
      <c r="C297" s="32">
        <v>22490.691999999999</v>
      </c>
      <c r="D297" s="31">
        <f t="shared" si="60"/>
        <v>0.19590196395602444</v>
      </c>
      <c r="E297" s="31">
        <f t="shared" si="61"/>
        <v>2.9268869981759371E-2</v>
      </c>
      <c r="F297" s="30">
        <f t="shared" si="55"/>
        <v>0.36402022482331031</v>
      </c>
      <c r="G297" s="31">
        <f t="shared" si="66"/>
        <v>0.17567588987103022</v>
      </c>
      <c r="H297" s="31">
        <f t="shared" si="62"/>
        <v>2.9268869981759371E-2</v>
      </c>
      <c r="I297" s="30">
        <f t="shared" si="56"/>
        <v>0.59280459166998423</v>
      </c>
      <c r="J297" s="31">
        <f t="shared" si="67"/>
        <v>-9.2949644734140913E-2</v>
      </c>
      <c r="K297" s="31">
        <f t="shared" si="63"/>
        <v>2.9268869981759371E-2</v>
      </c>
      <c r="L297" s="30">
        <f t="shared" si="57"/>
        <v>0.19845491533955703</v>
      </c>
      <c r="M297" s="31">
        <f t="shared" si="68"/>
        <v>-0.19442824232404154</v>
      </c>
      <c r="N297" s="31">
        <f t="shared" si="64"/>
        <v>2.9268869981759371E-2</v>
      </c>
      <c r="O297" s="30">
        <f t="shared" si="58"/>
        <v>0.23801276338544039</v>
      </c>
      <c r="P297" s="31">
        <f t="shared" si="69"/>
        <v>-0.16759449709114715</v>
      </c>
      <c r="Q297" s="31">
        <f t="shared" si="65"/>
        <v>2.9268869981759371E-2</v>
      </c>
      <c r="R297" s="30">
        <f t="shared" si="59"/>
        <v>1.4789804740678111E-2</v>
      </c>
    </row>
    <row r="298" spans="1:18" x14ac:dyDescent="0.45">
      <c r="A298" s="27">
        <v>45291</v>
      </c>
      <c r="B298" s="28">
        <v>4769.83</v>
      </c>
      <c r="C298" s="32">
        <v>22679.255000000001</v>
      </c>
      <c r="D298" s="31">
        <f t="shared" si="60"/>
        <v>0.24230498762859742</v>
      </c>
      <c r="E298" s="31">
        <f t="shared" si="61"/>
        <v>3.1344911121114816E-2</v>
      </c>
      <c r="F298" s="30">
        <f t="shared" si="55"/>
        <v>0.36798048856464105</v>
      </c>
      <c r="G298" s="31">
        <f t="shared" si="66"/>
        <v>0.19590196395602444</v>
      </c>
      <c r="H298" s="31">
        <f t="shared" si="62"/>
        <v>3.1344911121114816E-2</v>
      </c>
      <c r="I298" s="30">
        <f t="shared" si="56"/>
        <v>0.59619677387118653</v>
      </c>
      <c r="J298" s="31">
        <f t="shared" si="67"/>
        <v>0.17567588987103022</v>
      </c>
      <c r="K298" s="31">
        <f t="shared" si="63"/>
        <v>3.1344911121114816E-2</v>
      </c>
      <c r="L298" s="30">
        <f t="shared" si="57"/>
        <v>0.20121251487704919</v>
      </c>
      <c r="M298" s="31">
        <f t="shared" si="68"/>
        <v>-9.2949644734140913E-2</v>
      </c>
      <c r="N298" s="31">
        <f t="shared" si="64"/>
        <v>3.1344911121114816E-2</v>
      </c>
      <c r="O298" s="30">
        <f t="shared" si="58"/>
        <v>0.22036895339433893</v>
      </c>
      <c r="P298" s="31">
        <f t="shared" si="69"/>
        <v>-0.19442824232404154</v>
      </c>
      <c r="Q298" s="31">
        <f t="shared" si="65"/>
        <v>3.1344911121114816E-2</v>
      </c>
      <c r="R298" s="30">
        <f t="shared" si="59"/>
        <v>-2.6669988964836628E-3</v>
      </c>
    </row>
    <row r="299" spans="1:18" x14ac:dyDescent="0.45">
      <c r="A299" s="27">
        <v>45382</v>
      </c>
      <c r="B299" s="28">
        <v>5254.35</v>
      </c>
      <c r="C299" s="32">
        <v>22758.752</v>
      </c>
      <c r="D299" s="31">
        <f t="shared" si="60"/>
        <v>0.27864532001722919</v>
      </c>
      <c r="E299" s="31">
        <f t="shared" si="61"/>
        <v>2.9233600856788833E-2</v>
      </c>
      <c r="F299" s="30">
        <f t="shared" si="55"/>
        <v>0.36760837657013923</v>
      </c>
      <c r="G299" s="31">
        <f t="shared" si="66"/>
        <v>0.24230498762859742</v>
      </c>
      <c r="H299" s="31">
        <f t="shared" si="62"/>
        <v>2.9233600856788833E-2</v>
      </c>
      <c r="I299" s="30">
        <f t="shared" si="56"/>
        <v>0.59418052425782775</v>
      </c>
      <c r="J299" s="31">
        <f t="shared" si="67"/>
        <v>0.19590196395602444</v>
      </c>
      <c r="K299" s="31">
        <f t="shared" si="63"/>
        <v>2.9233600856788833E-2</v>
      </c>
      <c r="L299" s="30">
        <f t="shared" si="57"/>
        <v>0.20122309463193105</v>
      </c>
      <c r="M299" s="31">
        <f t="shared" si="68"/>
        <v>0.17567588987103022</v>
      </c>
      <c r="N299" s="31">
        <f t="shared" si="64"/>
        <v>2.9233600856788833E-2</v>
      </c>
      <c r="O299" s="30">
        <f t="shared" si="58"/>
        <v>0.22229971123195669</v>
      </c>
      <c r="P299" s="31">
        <f t="shared" si="69"/>
        <v>-9.2949644734140913E-2</v>
      </c>
      <c r="Q299" s="31">
        <f t="shared" si="65"/>
        <v>2.9233600856788833E-2</v>
      </c>
      <c r="R299" s="30">
        <f t="shared" si="59"/>
        <v>-1.16756105443359E-2</v>
      </c>
    </row>
    <row r="300" spans="1:18" x14ac:dyDescent="0.45">
      <c r="A300" s="27">
        <v>45473</v>
      </c>
      <c r="B300" s="28">
        <v>5460.48</v>
      </c>
      <c r="C300" s="32"/>
      <c r="D300" s="31">
        <f>B300/B296-1</f>
        <v>0.22696938238981823</v>
      </c>
      <c r="E300" s="31"/>
      <c r="F300" s="30">
        <f t="shared" si="55"/>
        <v>0.37324093965707611</v>
      </c>
      <c r="G300" s="31">
        <f t="shared" si="66"/>
        <v>0.27864532001722919</v>
      </c>
      <c r="H300" s="31"/>
      <c r="I300" s="30">
        <f t="shared" si="56"/>
        <v>0.61588380754438099</v>
      </c>
      <c r="J300" s="31">
        <f t="shared" si="67"/>
        <v>0.24230498762859742</v>
      </c>
      <c r="K300" s="31"/>
      <c r="L300" s="30">
        <f t="shared" si="57"/>
        <v>0.20445753032741582</v>
      </c>
      <c r="M300" s="31">
        <f t="shared" si="68"/>
        <v>0.19590196395602444</v>
      </c>
      <c r="N300" s="31"/>
      <c r="O300" s="30">
        <f t="shared" si="58"/>
        <v>0.22642412338307003</v>
      </c>
      <c r="P300" s="31">
        <f t="shared" si="69"/>
        <v>0.17567588987103022</v>
      </c>
      <c r="Q300" s="31"/>
      <c r="R300" s="30">
        <f t="shared" si="59"/>
        <v>-1.1558904372798627E-2</v>
      </c>
    </row>
    <row r="301" spans="1:18" x14ac:dyDescent="0.45">
      <c r="A301" s="27">
        <v>45565</v>
      </c>
      <c r="B301" s="28" t="s">
        <v>79</v>
      </c>
      <c r="C301" s="32"/>
      <c r="D301" s="31"/>
      <c r="E301" s="31"/>
      <c r="F301" s="30"/>
      <c r="G301" s="31"/>
      <c r="H301" s="31"/>
      <c r="I301" s="30"/>
      <c r="J301" s="31"/>
      <c r="K301" s="31"/>
      <c r="L301" s="30"/>
      <c r="M301" s="31"/>
      <c r="N301" s="31"/>
      <c r="O301" s="30"/>
      <c r="P301" s="31"/>
      <c r="Q301" s="31"/>
      <c r="R301" s="30"/>
    </row>
  </sheetData>
  <mergeCells count="5"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0C8C-9F22-45F0-AEE3-14C242D836B7}">
  <dimension ref="A1:V123"/>
  <sheetViews>
    <sheetView zoomScale="70" zoomScaleNormal="70" workbookViewId="0">
      <selection activeCell="I28" sqref="I28"/>
    </sheetView>
  </sheetViews>
  <sheetFormatPr baseColWidth="10" defaultColWidth="10.9296875" defaultRowHeight="14.25" x14ac:dyDescent="0.45"/>
  <cols>
    <col min="1" max="1" width="10.9296875" style="70"/>
    <col min="2" max="2" width="10.9296875" style="1"/>
    <col min="3" max="3" width="10.9296875" style="71"/>
    <col min="4" max="19" width="10.9296875" style="1"/>
    <col min="20" max="20" width="15" style="1" customWidth="1"/>
    <col min="21" max="16384" width="10.9296875" style="1"/>
  </cols>
  <sheetData>
    <row r="1" spans="1:22" ht="52.5" customHeight="1" x14ac:dyDescent="0.45">
      <c r="A1" s="51" t="s">
        <v>70</v>
      </c>
      <c r="B1" s="36" t="s">
        <v>80</v>
      </c>
      <c r="C1" s="65" t="s">
        <v>81</v>
      </c>
      <c r="D1" s="38" t="s">
        <v>82</v>
      </c>
      <c r="E1" s="38" t="s">
        <v>73</v>
      </c>
      <c r="F1" s="38" t="s">
        <v>74</v>
      </c>
      <c r="G1" s="38" t="s">
        <v>82</v>
      </c>
      <c r="H1" s="38" t="s">
        <v>73</v>
      </c>
      <c r="I1" s="38" t="s">
        <v>74</v>
      </c>
      <c r="J1" s="38" t="s">
        <v>82</v>
      </c>
      <c r="K1" s="38" t="s">
        <v>73</v>
      </c>
      <c r="L1" s="38" t="s">
        <v>74</v>
      </c>
      <c r="M1" s="38" t="s">
        <v>82</v>
      </c>
      <c r="N1" s="38" t="s">
        <v>73</v>
      </c>
      <c r="O1" s="38" t="s">
        <v>74</v>
      </c>
      <c r="P1" s="38" t="s">
        <v>82</v>
      </c>
      <c r="Q1" s="38" t="s">
        <v>73</v>
      </c>
      <c r="R1" s="38" t="s">
        <v>74</v>
      </c>
    </row>
    <row r="2" spans="1:22" ht="29.25" customHeight="1" x14ac:dyDescent="0.45">
      <c r="A2" s="52"/>
      <c r="B2" s="64"/>
      <c r="C2" s="66"/>
      <c r="D2" s="134" t="s">
        <v>34</v>
      </c>
      <c r="E2" s="134"/>
      <c r="F2" s="134"/>
      <c r="G2" s="134" t="s">
        <v>83</v>
      </c>
      <c r="H2" s="134"/>
      <c r="I2" s="134"/>
      <c r="J2" s="134" t="s">
        <v>84</v>
      </c>
      <c r="K2" s="134"/>
      <c r="L2" s="134"/>
      <c r="M2" s="134" t="s">
        <v>85</v>
      </c>
      <c r="N2" s="134"/>
      <c r="O2" s="134"/>
      <c r="P2" s="134" t="s">
        <v>86</v>
      </c>
      <c r="Q2" s="134"/>
      <c r="R2" s="134"/>
    </row>
    <row r="3" spans="1:22" x14ac:dyDescent="0.45">
      <c r="A3" s="27">
        <v>34700</v>
      </c>
      <c r="B3" s="69">
        <v>121.27</v>
      </c>
      <c r="C3" s="67">
        <v>1835946.8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T3" s="135" t="s">
        <v>87</v>
      </c>
      <c r="U3" s="136"/>
      <c r="V3" s="137"/>
    </row>
    <row r="4" spans="1:22" x14ac:dyDescent="0.45">
      <c r="A4" s="27">
        <v>34790</v>
      </c>
      <c r="B4" s="69">
        <v>127.88</v>
      </c>
      <c r="C4" s="67">
        <v>1846645.9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T4" s="45" t="s">
        <v>34</v>
      </c>
      <c r="U4" s="46">
        <f>AVERAGE(F:F)</f>
        <v>0.42305115709892072</v>
      </c>
      <c r="V4" s="47"/>
    </row>
    <row r="5" spans="1:22" x14ac:dyDescent="0.45">
      <c r="A5" s="27">
        <v>34881</v>
      </c>
      <c r="B5" s="69">
        <v>135.28</v>
      </c>
      <c r="C5" s="67">
        <v>1853176.7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45" t="s">
        <v>36</v>
      </c>
      <c r="U5" s="46">
        <f>AVERAGE(I:I)</f>
        <v>0.60975532629780116</v>
      </c>
      <c r="V5" s="47"/>
    </row>
    <row r="6" spans="1:22" x14ac:dyDescent="0.45">
      <c r="A6" s="27">
        <v>34973</v>
      </c>
      <c r="B6" s="69">
        <v>141.69</v>
      </c>
      <c r="C6" s="67">
        <v>1859801.2</v>
      </c>
      <c r="D6" s="26"/>
      <c r="E6" s="26"/>
      <c r="F6" s="26"/>
      <c r="G6" s="26"/>
      <c r="H6" s="31"/>
      <c r="I6" s="26"/>
      <c r="J6" s="26"/>
      <c r="K6" s="31"/>
      <c r="L6" s="26"/>
      <c r="M6" s="26"/>
      <c r="N6" s="31"/>
      <c r="O6" s="26"/>
      <c r="P6" s="26"/>
      <c r="Q6" s="31"/>
      <c r="R6" s="26"/>
      <c r="T6" s="45" t="s">
        <v>39</v>
      </c>
      <c r="U6" s="46">
        <f>AVERAGE(L:L)</f>
        <v>0.56386519406853186</v>
      </c>
      <c r="V6" s="47"/>
    </row>
    <row r="7" spans="1:22" x14ac:dyDescent="0.45">
      <c r="A7" s="27">
        <v>35065</v>
      </c>
      <c r="B7" s="69">
        <v>149.02000000000001</v>
      </c>
      <c r="C7" s="67">
        <v>1861982.3</v>
      </c>
      <c r="D7" s="31">
        <f>B7/B3-1</f>
        <v>0.2288282345180177</v>
      </c>
      <c r="E7" s="31">
        <f>C7/C3-1</f>
        <v>1.4180966463734235E-2</v>
      </c>
      <c r="F7" s="26"/>
      <c r="G7" s="31"/>
      <c r="H7" s="31">
        <f>E7</f>
        <v>1.4180966463734235E-2</v>
      </c>
      <c r="I7" s="26"/>
      <c r="J7" s="31"/>
      <c r="K7" s="31">
        <f>H7</f>
        <v>1.4180966463734235E-2</v>
      </c>
      <c r="L7" s="26"/>
      <c r="M7" s="31"/>
      <c r="N7" s="31">
        <f>K7</f>
        <v>1.4180966463734235E-2</v>
      </c>
      <c r="O7" s="26"/>
      <c r="P7" s="31"/>
      <c r="Q7" s="31">
        <f>N7</f>
        <v>1.4180966463734235E-2</v>
      </c>
      <c r="R7" s="26"/>
      <c r="T7" s="45" t="s">
        <v>41</v>
      </c>
      <c r="U7" s="46">
        <f>AVERAGE(O:O)</f>
        <v>0.53128405072292972</v>
      </c>
      <c r="V7" s="47"/>
    </row>
    <row r="8" spans="1:22" x14ac:dyDescent="0.45">
      <c r="A8" s="27">
        <v>35156</v>
      </c>
      <c r="B8" s="69">
        <v>153.22999999999999</v>
      </c>
      <c r="C8" s="67">
        <v>1875529.8</v>
      </c>
      <c r="D8" s="31">
        <f t="shared" ref="D8:E23" si="0">B8/B4-1</f>
        <v>0.19823271817328747</v>
      </c>
      <c r="E8" s="31">
        <f t="shared" si="0"/>
        <v>1.5641276976815277E-2</v>
      </c>
      <c r="F8" s="26"/>
      <c r="G8" s="31">
        <f>D7</f>
        <v>0.2288282345180177</v>
      </c>
      <c r="H8" s="31">
        <f t="shared" ref="H8:H71" si="1">E8</f>
        <v>1.5641276976815277E-2</v>
      </c>
      <c r="I8" s="26"/>
      <c r="J8" s="31"/>
      <c r="K8" s="31">
        <f t="shared" ref="K8:K71" si="2">H8</f>
        <v>1.5641276976815277E-2</v>
      </c>
      <c r="L8" s="26"/>
      <c r="M8" s="31"/>
      <c r="N8" s="31">
        <f t="shared" ref="N8:N71" si="3">K8</f>
        <v>1.5641276976815277E-2</v>
      </c>
      <c r="O8" s="26"/>
      <c r="P8" s="31"/>
      <c r="Q8" s="31">
        <f t="shared" ref="Q8:Q71" si="4">N8</f>
        <v>1.5641276976815277E-2</v>
      </c>
      <c r="R8" s="26"/>
      <c r="T8" s="48" t="s">
        <v>47</v>
      </c>
      <c r="U8" s="49">
        <f>AVERAGE(R:R)</f>
        <v>0.40571762682274243</v>
      </c>
      <c r="V8" s="50"/>
    </row>
    <row r="9" spans="1:22" x14ac:dyDescent="0.45">
      <c r="A9" s="27">
        <v>35247</v>
      </c>
      <c r="B9" s="69">
        <v>157.4</v>
      </c>
      <c r="C9" s="67">
        <v>1884477</v>
      </c>
      <c r="D9" s="31">
        <f t="shared" si="0"/>
        <v>0.1635127143701951</v>
      </c>
      <c r="E9" s="31">
        <f t="shared" si="0"/>
        <v>1.6890078533795538E-2</v>
      </c>
      <c r="F9" s="26"/>
      <c r="G9" s="31">
        <f t="shared" ref="G9:G72" si="5">D8</f>
        <v>0.19823271817328747</v>
      </c>
      <c r="H9" s="31">
        <f t="shared" si="1"/>
        <v>1.6890078533795538E-2</v>
      </c>
      <c r="I9" s="26"/>
      <c r="J9" s="31">
        <f>G8</f>
        <v>0.2288282345180177</v>
      </c>
      <c r="K9" s="31">
        <f t="shared" si="2"/>
        <v>1.6890078533795538E-2</v>
      </c>
      <c r="L9" s="26"/>
      <c r="M9" s="31"/>
      <c r="N9" s="31">
        <f t="shared" si="3"/>
        <v>1.6890078533795538E-2</v>
      </c>
      <c r="O9" s="26"/>
      <c r="P9" s="31"/>
      <c r="Q9" s="31">
        <f t="shared" si="4"/>
        <v>1.6890078533795538E-2</v>
      </c>
      <c r="R9" s="26"/>
    </row>
    <row r="10" spans="1:22" x14ac:dyDescent="0.45">
      <c r="A10" s="27">
        <v>35339</v>
      </c>
      <c r="B10" s="69">
        <v>171.31</v>
      </c>
      <c r="C10" s="67">
        <v>1893765.6</v>
      </c>
      <c r="D10" s="31">
        <f t="shared" si="0"/>
        <v>0.2090479215188088</v>
      </c>
      <c r="E10" s="31">
        <f t="shared" si="0"/>
        <v>1.8262382022336654E-2</v>
      </c>
      <c r="F10" s="26"/>
      <c r="G10" s="31">
        <f t="shared" si="5"/>
        <v>0.1635127143701951</v>
      </c>
      <c r="H10" s="31">
        <f t="shared" si="1"/>
        <v>1.8262382022336654E-2</v>
      </c>
      <c r="I10" s="26"/>
      <c r="J10" s="31">
        <f t="shared" ref="J10:J73" si="6">G9</f>
        <v>0.19823271817328747</v>
      </c>
      <c r="K10" s="31">
        <f t="shared" si="2"/>
        <v>1.8262382022336654E-2</v>
      </c>
      <c r="L10" s="26"/>
      <c r="M10" s="31">
        <f t="shared" ref="M10:M73" si="7">J9</f>
        <v>0.2288282345180177</v>
      </c>
      <c r="N10" s="31">
        <f t="shared" si="3"/>
        <v>1.8262382022336654E-2</v>
      </c>
      <c r="O10" s="26"/>
      <c r="P10" s="31"/>
      <c r="Q10" s="31">
        <f t="shared" si="4"/>
        <v>1.8262382022336654E-2</v>
      </c>
      <c r="R10" s="26"/>
    </row>
    <row r="11" spans="1:22" x14ac:dyDescent="0.45">
      <c r="A11" s="27">
        <v>35431</v>
      </c>
      <c r="B11" s="69">
        <v>192.54</v>
      </c>
      <c r="C11" s="67">
        <v>1898477.7</v>
      </c>
      <c r="D11" s="31">
        <f t="shared" si="0"/>
        <v>0.29204133673332433</v>
      </c>
      <c r="E11" s="31">
        <f t="shared" si="0"/>
        <v>1.96002937299673E-2</v>
      </c>
      <c r="F11" s="26"/>
      <c r="G11" s="31">
        <f t="shared" si="5"/>
        <v>0.2090479215188088</v>
      </c>
      <c r="H11" s="31">
        <f t="shared" si="1"/>
        <v>1.96002937299673E-2</v>
      </c>
      <c r="I11" s="26"/>
      <c r="J11" s="31">
        <f t="shared" si="6"/>
        <v>0.1635127143701951</v>
      </c>
      <c r="K11" s="31">
        <f t="shared" si="2"/>
        <v>1.96002937299673E-2</v>
      </c>
      <c r="L11" s="26"/>
      <c r="M11" s="31">
        <f t="shared" si="7"/>
        <v>0.19823271817328747</v>
      </c>
      <c r="N11" s="31">
        <f t="shared" si="3"/>
        <v>1.96002937299673E-2</v>
      </c>
      <c r="O11" s="26"/>
      <c r="P11" s="31">
        <f t="shared" ref="P11:P74" si="8">M10</f>
        <v>0.2288282345180177</v>
      </c>
      <c r="Q11" s="31">
        <f t="shared" si="4"/>
        <v>1.96002937299673E-2</v>
      </c>
      <c r="R11" s="26"/>
    </row>
    <row r="12" spans="1:22" x14ac:dyDescent="0.45">
      <c r="A12" s="27">
        <v>35521</v>
      </c>
      <c r="B12" s="69">
        <v>214.15</v>
      </c>
      <c r="C12" s="67">
        <v>1921563.9</v>
      </c>
      <c r="D12" s="31">
        <f t="shared" si="0"/>
        <v>0.39757227696926201</v>
      </c>
      <c r="E12" s="31">
        <f t="shared" si="0"/>
        <v>2.4544584682152149E-2</v>
      </c>
      <c r="F12" s="26"/>
      <c r="G12" s="31">
        <f t="shared" si="5"/>
        <v>0.29204133673332433</v>
      </c>
      <c r="H12" s="31">
        <f t="shared" si="1"/>
        <v>2.4544584682152149E-2</v>
      </c>
      <c r="I12" s="26"/>
      <c r="J12" s="31">
        <f t="shared" si="6"/>
        <v>0.2090479215188088</v>
      </c>
      <c r="K12" s="31">
        <f t="shared" si="2"/>
        <v>2.4544584682152149E-2</v>
      </c>
      <c r="L12" s="26"/>
      <c r="M12" s="31">
        <f t="shared" si="7"/>
        <v>0.1635127143701951</v>
      </c>
      <c r="N12" s="31">
        <f t="shared" si="3"/>
        <v>2.4544584682152149E-2</v>
      </c>
      <c r="O12" s="26"/>
      <c r="P12" s="31">
        <f t="shared" si="8"/>
        <v>0.19823271817328747</v>
      </c>
      <c r="Q12" s="31">
        <f t="shared" si="4"/>
        <v>2.4544584682152149E-2</v>
      </c>
      <c r="R12" s="26"/>
    </row>
    <row r="13" spans="1:22" x14ac:dyDescent="0.45">
      <c r="A13" s="27">
        <v>35612</v>
      </c>
      <c r="B13" s="69">
        <v>234.15</v>
      </c>
      <c r="C13" s="67">
        <v>1937307.9</v>
      </c>
      <c r="D13" s="31">
        <f t="shared" si="0"/>
        <v>0.48761118170266826</v>
      </c>
      <c r="E13" s="31">
        <f t="shared" si="0"/>
        <v>2.8034781002898912E-2</v>
      </c>
      <c r="F13" s="26"/>
      <c r="G13" s="31">
        <f t="shared" si="5"/>
        <v>0.39757227696926201</v>
      </c>
      <c r="H13" s="31">
        <f t="shared" si="1"/>
        <v>2.8034781002898912E-2</v>
      </c>
      <c r="I13" s="26"/>
      <c r="J13" s="31">
        <f t="shared" si="6"/>
        <v>0.29204133673332433</v>
      </c>
      <c r="K13" s="31">
        <f t="shared" si="2"/>
        <v>2.8034781002898912E-2</v>
      </c>
      <c r="L13" s="26"/>
      <c r="M13" s="31">
        <f t="shared" si="7"/>
        <v>0.2090479215188088</v>
      </c>
      <c r="N13" s="31">
        <f t="shared" si="3"/>
        <v>2.8034781002898912E-2</v>
      </c>
      <c r="O13" s="26"/>
      <c r="P13" s="31">
        <f t="shared" si="8"/>
        <v>0.1635127143701951</v>
      </c>
      <c r="Q13" s="31">
        <f t="shared" si="4"/>
        <v>2.8034781002898912E-2</v>
      </c>
      <c r="R13" s="26"/>
    </row>
    <row r="14" spans="1:22" x14ac:dyDescent="0.45">
      <c r="A14" s="27">
        <v>35704</v>
      </c>
      <c r="B14" s="69">
        <v>235.79</v>
      </c>
      <c r="C14" s="67">
        <v>1958949.4</v>
      </c>
      <c r="D14" s="31">
        <f t="shared" si="0"/>
        <v>0.37639367229000054</v>
      </c>
      <c r="E14" s="31">
        <f t="shared" si="0"/>
        <v>3.4420204908147012E-2</v>
      </c>
      <c r="F14" s="26"/>
      <c r="G14" s="31">
        <f t="shared" si="5"/>
        <v>0.48761118170266826</v>
      </c>
      <c r="H14" s="31">
        <f t="shared" si="1"/>
        <v>3.4420204908147012E-2</v>
      </c>
      <c r="I14" s="26"/>
      <c r="J14" s="31">
        <f t="shared" si="6"/>
        <v>0.39757227696926201</v>
      </c>
      <c r="K14" s="31">
        <f t="shared" si="2"/>
        <v>3.4420204908147012E-2</v>
      </c>
      <c r="L14" s="26"/>
      <c r="M14" s="31">
        <f t="shared" si="7"/>
        <v>0.29204133673332433</v>
      </c>
      <c r="N14" s="31">
        <f t="shared" si="3"/>
        <v>3.4420204908147012E-2</v>
      </c>
      <c r="O14" s="26"/>
      <c r="P14" s="31">
        <f t="shared" si="8"/>
        <v>0.2090479215188088</v>
      </c>
      <c r="Q14" s="31">
        <f t="shared" si="4"/>
        <v>3.4420204908147012E-2</v>
      </c>
      <c r="R14" s="26"/>
    </row>
    <row r="15" spans="1:22" x14ac:dyDescent="0.45">
      <c r="A15" s="27">
        <v>35796</v>
      </c>
      <c r="B15" s="69">
        <v>287.92</v>
      </c>
      <c r="C15" s="67">
        <v>1971964.7</v>
      </c>
      <c r="D15" s="31">
        <f t="shared" si="0"/>
        <v>0.4953775838786747</v>
      </c>
      <c r="E15" s="31">
        <f t="shared" si="0"/>
        <v>3.8708381984154938E-2</v>
      </c>
      <c r="F15" s="26"/>
      <c r="G15" s="31">
        <f t="shared" si="5"/>
        <v>0.37639367229000054</v>
      </c>
      <c r="H15" s="31">
        <f t="shared" si="1"/>
        <v>3.8708381984154938E-2</v>
      </c>
      <c r="I15" s="26"/>
      <c r="J15" s="31">
        <f t="shared" si="6"/>
        <v>0.48761118170266826</v>
      </c>
      <c r="K15" s="31">
        <f t="shared" si="2"/>
        <v>3.8708381984154938E-2</v>
      </c>
      <c r="L15" s="26"/>
      <c r="M15" s="31">
        <f t="shared" si="7"/>
        <v>0.39757227696926201</v>
      </c>
      <c r="N15" s="31">
        <f t="shared" si="3"/>
        <v>3.8708381984154938E-2</v>
      </c>
      <c r="O15" s="26"/>
      <c r="P15" s="31">
        <f t="shared" si="8"/>
        <v>0.29204133673332433</v>
      </c>
      <c r="Q15" s="31">
        <f t="shared" si="4"/>
        <v>3.8708381984154938E-2</v>
      </c>
      <c r="R15" s="26"/>
    </row>
    <row r="16" spans="1:22" x14ac:dyDescent="0.45">
      <c r="A16" s="27">
        <v>35886</v>
      </c>
      <c r="B16" s="69">
        <v>297.52</v>
      </c>
      <c r="C16" s="67">
        <v>1980508.2</v>
      </c>
      <c r="D16" s="31">
        <f t="shared" si="0"/>
        <v>0.38930656082185378</v>
      </c>
      <c r="E16" s="31">
        <f t="shared" si="0"/>
        <v>3.0675170365138449E-2</v>
      </c>
      <c r="F16" s="26"/>
      <c r="G16" s="31">
        <f t="shared" si="5"/>
        <v>0.4953775838786747</v>
      </c>
      <c r="H16" s="31">
        <f t="shared" si="1"/>
        <v>3.0675170365138449E-2</v>
      </c>
      <c r="I16" s="26"/>
      <c r="J16" s="31">
        <f t="shared" si="6"/>
        <v>0.37639367229000054</v>
      </c>
      <c r="K16" s="31">
        <f t="shared" si="2"/>
        <v>3.0675170365138449E-2</v>
      </c>
      <c r="L16" s="26"/>
      <c r="M16" s="31">
        <f t="shared" si="7"/>
        <v>0.48761118170266826</v>
      </c>
      <c r="N16" s="31">
        <f t="shared" si="3"/>
        <v>3.0675170365138449E-2</v>
      </c>
      <c r="O16" s="26"/>
      <c r="P16" s="31">
        <f t="shared" si="8"/>
        <v>0.39757227696926201</v>
      </c>
      <c r="Q16" s="31">
        <f t="shared" si="4"/>
        <v>3.0675170365138449E-2</v>
      </c>
      <c r="R16" s="26"/>
    </row>
    <row r="17" spans="1:18" x14ac:dyDescent="0.45">
      <c r="A17" s="27">
        <v>35977</v>
      </c>
      <c r="B17" s="69">
        <v>235.86</v>
      </c>
      <c r="C17" s="67">
        <v>1991675.5</v>
      </c>
      <c r="D17" s="31">
        <f t="shared" si="0"/>
        <v>7.3030108904548197E-3</v>
      </c>
      <c r="E17" s="31">
        <f t="shared" si="0"/>
        <v>2.8063479222894872E-2</v>
      </c>
      <c r="F17" s="26"/>
      <c r="G17" s="31">
        <f t="shared" si="5"/>
        <v>0.38930656082185378</v>
      </c>
      <c r="H17" s="31">
        <f t="shared" si="1"/>
        <v>2.8063479222894872E-2</v>
      </c>
      <c r="I17" s="26"/>
      <c r="J17" s="31">
        <f t="shared" si="6"/>
        <v>0.4953775838786747</v>
      </c>
      <c r="K17" s="31">
        <f t="shared" si="2"/>
        <v>2.8063479222894872E-2</v>
      </c>
      <c r="L17" s="26"/>
      <c r="M17" s="31">
        <f t="shared" si="7"/>
        <v>0.37639367229000054</v>
      </c>
      <c r="N17" s="31">
        <f t="shared" si="3"/>
        <v>2.8063479222894872E-2</v>
      </c>
      <c r="O17" s="26"/>
      <c r="P17" s="31">
        <f t="shared" si="8"/>
        <v>0.48761118170266826</v>
      </c>
      <c r="Q17" s="31">
        <f t="shared" si="4"/>
        <v>2.8063479222894872E-2</v>
      </c>
      <c r="R17" s="26"/>
    </row>
    <row r="18" spans="1:18" x14ac:dyDescent="0.45">
      <c r="A18" s="27">
        <v>36069</v>
      </c>
      <c r="B18" s="69">
        <v>279.31</v>
      </c>
      <c r="C18" s="67">
        <v>1994558.8</v>
      </c>
      <c r="D18" s="31">
        <f t="shared" si="0"/>
        <v>0.18457101658255226</v>
      </c>
      <c r="E18" s="31">
        <f t="shared" si="0"/>
        <v>1.8177804898891203E-2</v>
      </c>
      <c r="F18" s="26"/>
      <c r="G18" s="31">
        <f t="shared" si="5"/>
        <v>7.3030108904548197E-3</v>
      </c>
      <c r="H18" s="31">
        <f t="shared" si="1"/>
        <v>1.8177804898891203E-2</v>
      </c>
      <c r="I18" s="26"/>
      <c r="J18" s="31">
        <f t="shared" si="6"/>
        <v>0.38930656082185378</v>
      </c>
      <c r="K18" s="31">
        <f t="shared" si="2"/>
        <v>1.8177804898891203E-2</v>
      </c>
      <c r="L18" s="26"/>
      <c r="M18" s="31">
        <f t="shared" si="7"/>
        <v>0.4953775838786747</v>
      </c>
      <c r="N18" s="31">
        <f t="shared" si="3"/>
        <v>1.8177804898891203E-2</v>
      </c>
      <c r="O18" s="26"/>
      <c r="P18" s="31">
        <f t="shared" si="8"/>
        <v>0.37639367229000054</v>
      </c>
      <c r="Q18" s="31">
        <f t="shared" si="4"/>
        <v>1.8177804898891203E-2</v>
      </c>
      <c r="R18" s="26"/>
    </row>
    <row r="19" spans="1:18" x14ac:dyDescent="0.45">
      <c r="A19" s="27">
        <v>36161</v>
      </c>
      <c r="B19" s="69">
        <v>297.14999999999998</v>
      </c>
      <c r="C19" s="67">
        <v>2015012.6</v>
      </c>
      <c r="D19" s="31">
        <f t="shared" si="0"/>
        <v>3.2057515976660067E-2</v>
      </c>
      <c r="E19" s="31">
        <f t="shared" si="0"/>
        <v>2.1829954663995732E-2</v>
      </c>
      <c r="F19" s="26"/>
      <c r="G19" s="31">
        <f t="shared" si="5"/>
        <v>0.18457101658255226</v>
      </c>
      <c r="H19" s="31">
        <f t="shared" si="1"/>
        <v>2.1829954663995732E-2</v>
      </c>
      <c r="I19" s="26"/>
      <c r="J19" s="31">
        <f t="shared" si="6"/>
        <v>7.3030108904548197E-3</v>
      </c>
      <c r="K19" s="31">
        <f t="shared" si="2"/>
        <v>2.1829954663995732E-2</v>
      </c>
      <c r="L19" s="26"/>
      <c r="M19" s="31">
        <f t="shared" si="7"/>
        <v>0.38930656082185378</v>
      </c>
      <c r="N19" s="31">
        <f t="shared" si="3"/>
        <v>2.1829954663995732E-2</v>
      </c>
      <c r="O19" s="26"/>
      <c r="P19" s="31">
        <f t="shared" si="8"/>
        <v>0.4953775838786747</v>
      </c>
      <c r="Q19" s="31">
        <f t="shared" si="4"/>
        <v>2.1829954663995732E-2</v>
      </c>
      <c r="R19" s="26"/>
    </row>
    <row r="20" spans="1:18" x14ac:dyDescent="0.45">
      <c r="A20" s="27">
        <v>36251</v>
      </c>
      <c r="B20" s="69">
        <v>309.69</v>
      </c>
      <c r="C20" s="67">
        <v>2025735.5</v>
      </c>
      <c r="D20" s="31">
        <f t="shared" si="0"/>
        <v>4.0904813121807049E-2</v>
      </c>
      <c r="E20" s="31">
        <f t="shared" si="0"/>
        <v>2.2836209413321207E-2</v>
      </c>
      <c r="F20" s="26"/>
      <c r="G20" s="31">
        <f t="shared" si="5"/>
        <v>3.2057515976660067E-2</v>
      </c>
      <c r="H20" s="31">
        <f t="shared" si="1"/>
        <v>2.2836209413321207E-2</v>
      </c>
      <c r="I20" s="26"/>
      <c r="J20" s="31">
        <f t="shared" si="6"/>
        <v>0.18457101658255226</v>
      </c>
      <c r="K20" s="31">
        <f t="shared" si="2"/>
        <v>2.2836209413321207E-2</v>
      </c>
      <c r="L20" s="26"/>
      <c r="M20" s="31">
        <f t="shared" si="7"/>
        <v>7.3030108904548197E-3</v>
      </c>
      <c r="N20" s="31">
        <f t="shared" si="3"/>
        <v>2.2836209413321207E-2</v>
      </c>
      <c r="O20" s="26"/>
      <c r="P20" s="31">
        <f t="shared" si="8"/>
        <v>0.38930656082185378</v>
      </c>
      <c r="Q20" s="31">
        <f t="shared" si="4"/>
        <v>2.2836209413321207E-2</v>
      </c>
      <c r="R20" s="26"/>
    </row>
    <row r="21" spans="1:18" x14ac:dyDescent="0.45">
      <c r="A21" s="27">
        <v>36342</v>
      </c>
      <c r="B21" s="69">
        <v>303.91000000000003</v>
      </c>
      <c r="C21" s="67">
        <v>2050098.7</v>
      </c>
      <c r="D21" s="31">
        <f t="shared" si="0"/>
        <v>0.28851861273636903</v>
      </c>
      <c r="E21" s="31">
        <f t="shared" si="0"/>
        <v>2.9333694168553137E-2</v>
      </c>
      <c r="F21" s="26"/>
      <c r="G21" s="31">
        <f t="shared" si="5"/>
        <v>4.0904813121807049E-2</v>
      </c>
      <c r="H21" s="31">
        <f t="shared" si="1"/>
        <v>2.9333694168553137E-2</v>
      </c>
      <c r="I21" s="26"/>
      <c r="J21" s="31">
        <f t="shared" si="6"/>
        <v>3.2057515976660067E-2</v>
      </c>
      <c r="K21" s="31">
        <f t="shared" si="2"/>
        <v>2.9333694168553137E-2</v>
      </c>
      <c r="L21" s="26"/>
      <c r="M21" s="31">
        <f t="shared" si="7"/>
        <v>0.18457101658255226</v>
      </c>
      <c r="N21" s="31">
        <f t="shared" si="3"/>
        <v>2.9333694168553137E-2</v>
      </c>
      <c r="O21" s="26"/>
      <c r="P21" s="31">
        <f t="shared" si="8"/>
        <v>7.3030108904548197E-3</v>
      </c>
      <c r="Q21" s="31">
        <f t="shared" si="4"/>
        <v>2.9333694168553137E-2</v>
      </c>
      <c r="R21" s="26"/>
    </row>
    <row r="22" spans="1:18" x14ac:dyDescent="0.45">
      <c r="A22" s="27">
        <v>36434</v>
      </c>
      <c r="B22" s="69">
        <v>379.49</v>
      </c>
      <c r="C22" s="67">
        <v>2073205.4</v>
      </c>
      <c r="D22" s="31">
        <f t="shared" si="0"/>
        <v>0.35866957860441806</v>
      </c>
      <c r="E22" s="31">
        <f t="shared" si="0"/>
        <v>3.9430574821860187E-2</v>
      </c>
      <c r="F22" s="26"/>
      <c r="G22" s="31">
        <f t="shared" si="5"/>
        <v>0.28851861273636903</v>
      </c>
      <c r="H22" s="31">
        <f t="shared" si="1"/>
        <v>3.9430574821860187E-2</v>
      </c>
      <c r="I22" s="26"/>
      <c r="J22" s="31">
        <f t="shared" si="6"/>
        <v>4.0904813121807049E-2</v>
      </c>
      <c r="K22" s="31">
        <f t="shared" si="2"/>
        <v>3.9430574821860187E-2</v>
      </c>
      <c r="L22" s="26"/>
      <c r="M22" s="31">
        <f t="shared" si="7"/>
        <v>3.2057515976660067E-2</v>
      </c>
      <c r="N22" s="31">
        <f t="shared" si="3"/>
        <v>3.9430574821860187E-2</v>
      </c>
      <c r="O22" s="26"/>
      <c r="P22" s="31">
        <f t="shared" si="8"/>
        <v>0.18457101658255226</v>
      </c>
      <c r="Q22" s="31">
        <f t="shared" si="4"/>
        <v>3.9430574821860187E-2</v>
      </c>
      <c r="R22" s="26"/>
    </row>
    <row r="23" spans="1:18" x14ac:dyDescent="0.45">
      <c r="A23" s="27">
        <v>36526</v>
      </c>
      <c r="B23" s="69">
        <v>394.1</v>
      </c>
      <c r="C23" s="67">
        <v>2098966.5</v>
      </c>
      <c r="D23" s="31">
        <f t="shared" si="0"/>
        <v>0.32626619552414615</v>
      </c>
      <c r="E23" s="31">
        <f t="shared" si="0"/>
        <v>4.1664205970721957E-2</v>
      </c>
      <c r="F23" s="26"/>
      <c r="G23" s="31">
        <f t="shared" si="5"/>
        <v>0.35866957860441806</v>
      </c>
      <c r="H23" s="31">
        <f t="shared" si="1"/>
        <v>4.1664205970721957E-2</v>
      </c>
      <c r="I23" s="26"/>
      <c r="J23" s="31">
        <f t="shared" si="6"/>
        <v>0.28851861273636903</v>
      </c>
      <c r="K23" s="31">
        <f t="shared" si="2"/>
        <v>4.1664205970721957E-2</v>
      </c>
      <c r="L23" s="26"/>
      <c r="M23" s="31">
        <f t="shared" si="7"/>
        <v>4.0904813121807049E-2</v>
      </c>
      <c r="N23" s="31">
        <f t="shared" si="3"/>
        <v>4.1664205970721957E-2</v>
      </c>
      <c r="O23" s="26"/>
      <c r="P23" s="31">
        <f t="shared" si="8"/>
        <v>3.2057515976660067E-2</v>
      </c>
      <c r="Q23" s="31">
        <f t="shared" si="4"/>
        <v>4.1664205970721957E-2</v>
      </c>
      <c r="R23" s="26"/>
    </row>
    <row r="24" spans="1:18" x14ac:dyDescent="0.45">
      <c r="A24" s="27">
        <v>36617</v>
      </c>
      <c r="B24" s="69">
        <v>376.74</v>
      </c>
      <c r="C24" s="67">
        <v>2117422.9</v>
      </c>
      <c r="D24" s="31">
        <f t="shared" ref="D24:E39" si="9">B24/B20-1</f>
        <v>0.21650682941005517</v>
      </c>
      <c r="E24" s="31">
        <f t="shared" si="9"/>
        <v>4.5261289047854314E-2</v>
      </c>
      <c r="F24" s="26"/>
      <c r="G24" s="31">
        <f t="shared" si="5"/>
        <v>0.32626619552414615</v>
      </c>
      <c r="H24" s="31">
        <f t="shared" si="1"/>
        <v>4.5261289047854314E-2</v>
      </c>
      <c r="I24" s="26"/>
      <c r="J24" s="31">
        <f t="shared" si="6"/>
        <v>0.35866957860441806</v>
      </c>
      <c r="K24" s="31">
        <f t="shared" si="2"/>
        <v>4.5261289047854314E-2</v>
      </c>
      <c r="L24" s="26"/>
      <c r="M24" s="31">
        <f t="shared" si="7"/>
        <v>0.28851861273636903</v>
      </c>
      <c r="N24" s="31">
        <f t="shared" si="3"/>
        <v>4.5261289047854314E-2</v>
      </c>
      <c r="O24" s="26"/>
      <c r="P24" s="31">
        <f t="shared" si="8"/>
        <v>4.0904813121807049E-2</v>
      </c>
      <c r="Q24" s="31">
        <f t="shared" si="4"/>
        <v>4.5261289047854314E-2</v>
      </c>
      <c r="R24" s="26"/>
    </row>
    <row r="25" spans="1:18" x14ac:dyDescent="0.45">
      <c r="A25" s="27">
        <v>36708</v>
      </c>
      <c r="B25" s="69">
        <v>377.44</v>
      </c>
      <c r="C25" s="67">
        <v>2130003.2999999998</v>
      </c>
      <c r="D25" s="31">
        <f t="shared" si="9"/>
        <v>0.241946628936198</v>
      </c>
      <c r="E25" s="31">
        <f t="shared" si="9"/>
        <v>3.8975977107833737E-2</v>
      </c>
      <c r="F25" s="26"/>
      <c r="G25" s="31">
        <f t="shared" si="5"/>
        <v>0.21650682941005517</v>
      </c>
      <c r="H25" s="31">
        <f t="shared" si="1"/>
        <v>3.8975977107833737E-2</v>
      </c>
      <c r="I25" s="26"/>
      <c r="J25" s="31">
        <f t="shared" si="6"/>
        <v>0.32626619552414615</v>
      </c>
      <c r="K25" s="31">
        <f t="shared" si="2"/>
        <v>3.8975977107833737E-2</v>
      </c>
      <c r="L25" s="26"/>
      <c r="M25" s="31">
        <f t="shared" si="7"/>
        <v>0.35866957860441806</v>
      </c>
      <c r="N25" s="31">
        <f t="shared" si="3"/>
        <v>3.8975977107833737E-2</v>
      </c>
      <c r="O25" s="26"/>
      <c r="P25" s="31">
        <f t="shared" si="8"/>
        <v>0.28851861273636903</v>
      </c>
      <c r="Q25" s="31">
        <f t="shared" si="4"/>
        <v>3.8975977107833737E-2</v>
      </c>
      <c r="R25" s="26"/>
    </row>
    <row r="26" spans="1:18" x14ac:dyDescent="0.45">
      <c r="A26" s="27">
        <v>36800</v>
      </c>
      <c r="B26" s="69">
        <v>359.79</v>
      </c>
      <c r="C26" s="67">
        <v>2143463.7000000002</v>
      </c>
      <c r="D26" s="31">
        <f t="shared" si="9"/>
        <v>-5.1911776331392101E-2</v>
      </c>
      <c r="E26" s="31">
        <f t="shared" si="9"/>
        <v>3.3888730947739365E-2</v>
      </c>
      <c r="F26" s="26"/>
      <c r="G26" s="31">
        <f t="shared" si="5"/>
        <v>0.241946628936198</v>
      </c>
      <c r="H26" s="31">
        <f t="shared" si="1"/>
        <v>3.3888730947739365E-2</v>
      </c>
      <c r="I26" s="26"/>
      <c r="J26" s="31">
        <f t="shared" si="6"/>
        <v>0.21650682941005517</v>
      </c>
      <c r="K26" s="31">
        <f t="shared" si="2"/>
        <v>3.3888730947739365E-2</v>
      </c>
      <c r="L26" s="26"/>
      <c r="M26" s="31">
        <f t="shared" si="7"/>
        <v>0.32626619552414615</v>
      </c>
      <c r="N26" s="31">
        <f t="shared" si="3"/>
        <v>3.3888730947739365E-2</v>
      </c>
      <c r="O26" s="26"/>
      <c r="P26" s="31">
        <f t="shared" si="8"/>
        <v>0.35866957860441806</v>
      </c>
      <c r="Q26" s="31">
        <f t="shared" si="4"/>
        <v>3.3888730947739365E-2</v>
      </c>
      <c r="R26" s="26"/>
    </row>
    <row r="27" spans="1:18" x14ac:dyDescent="0.45">
      <c r="A27" s="27">
        <v>36892</v>
      </c>
      <c r="B27" s="69">
        <v>321.7</v>
      </c>
      <c r="C27" s="67">
        <v>2164992.7000000002</v>
      </c>
      <c r="D27" s="31">
        <f>B27/B23-1</f>
        <v>-0.18370971834559768</v>
      </c>
      <c r="E27" s="31">
        <f t="shared" si="9"/>
        <v>3.1456528724970179E-2</v>
      </c>
      <c r="F27" s="26"/>
      <c r="G27" s="31">
        <f t="shared" si="5"/>
        <v>-5.1911776331392101E-2</v>
      </c>
      <c r="H27" s="31">
        <f t="shared" si="1"/>
        <v>3.1456528724970179E-2</v>
      </c>
      <c r="I27" s="26"/>
      <c r="J27" s="31">
        <f t="shared" si="6"/>
        <v>0.241946628936198</v>
      </c>
      <c r="K27" s="31">
        <f t="shared" si="2"/>
        <v>3.1456528724970179E-2</v>
      </c>
      <c r="L27" s="26"/>
      <c r="M27" s="31">
        <f t="shared" si="7"/>
        <v>0.21650682941005517</v>
      </c>
      <c r="N27" s="31">
        <f t="shared" si="3"/>
        <v>3.1456528724970179E-2</v>
      </c>
      <c r="O27" s="26"/>
      <c r="P27" s="31">
        <f t="shared" si="8"/>
        <v>0.32626619552414615</v>
      </c>
      <c r="Q27" s="31">
        <f t="shared" si="4"/>
        <v>3.1456528724970179E-2</v>
      </c>
      <c r="R27" s="26"/>
    </row>
    <row r="28" spans="1:18" x14ac:dyDescent="0.45">
      <c r="A28" s="27">
        <v>36982</v>
      </c>
      <c r="B28" s="69">
        <v>329.35</v>
      </c>
      <c r="C28" s="67">
        <v>2167193.6000000001</v>
      </c>
      <c r="D28" s="31">
        <f t="shared" si="9"/>
        <v>-0.12578966926793012</v>
      </c>
      <c r="E28" s="31">
        <f t="shared" si="9"/>
        <v>2.3505318658828322E-2</v>
      </c>
      <c r="F28" s="26"/>
      <c r="G28" s="31">
        <f t="shared" si="5"/>
        <v>-0.18370971834559768</v>
      </c>
      <c r="H28" s="31">
        <f t="shared" si="1"/>
        <v>2.3505318658828322E-2</v>
      </c>
      <c r="I28" s="26"/>
      <c r="J28" s="31">
        <f t="shared" si="6"/>
        <v>-5.1911776331392101E-2</v>
      </c>
      <c r="K28" s="31">
        <f t="shared" si="2"/>
        <v>2.3505318658828322E-2</v>
      </c>
      <c r="L28" s="26"/>
      <c r="M28" s="31">
        <f t="shared" si="7"/>
        <v>0.241946628936198</v>
      </c>
      <c r="N28" s="31">
        <f t="shared" si="3"/>
        <v>2.3505318658828322E-2</v>
      </c>
      <c r="O28" s="26"/>
      <c r="P28" s="31">
        <f t="shared" si="8"/>
        <v>0.21650682941005517</v>
      </c>
      <c r="Q28" s="31">
        <f t="shared" si="4"/>
        <v>2.3505318658828322E-2</v>
      </c>
      <c r="R28" s="26"/>
    </row>
    <row r="29" spans="1:18" x14ac:dyDescent="0.45">
      <c r="A29" s="27">
        <v>37073</v>
      </c>
      <c r="B29" s="69">
        <v>266.29000000000002</v>
      </c>
      <c r="C29" s="67">
        <v>2170206.5</v>
      </c>
      <c r="D29" s="31">
        <f t="shared" si="9"/>
        <v>-0.29448389147944043</v>
      </c>
      <c r="E29" s="31">
        <f t="shared" si="9"/>
        <v>1.8874712541525174E-2</v>
      </c>
      <c r="F29" s="26"/>
      <c r="G29" s="31">
        <f t="shared" si="5"/>
        <v>-0.12578966926793012</v>
      </c>
      <c r="H29" s="31">
        <f t="shared" si="1"/>
        <v>1.8874712541525174E-2</v>
      </c>
      <c r="I29" s="26"/>
      <c r="J29" s="31">
        <f t="shared" si="6"/>
        <v>-0.18370971834559768</v>
      </c>
      <c r="K29" s="31">
        <f t="shared" si="2"/>
        <v>1.8874712541525174E-2</v>
      </c>
      <c r="L29" s="26"/>
      <c r="M29" s="31">
        <f t="shared" si="7"/>
        <v>-5.1911776331392101E-2</v>
      </c>
      <c r="N29" s="31">
        <f t="shared" si="3"/>
        <v>1.8874712541525174E-2</v>
      </c>
      <c r="O29" s="26"/>
      <c r="P29" s="31">
        <f t="shared" si="8"/>
        <v>0.241946628936198</v>
      </c>
      <c r="Q29" s="31">
        <f t="shared" si="4"/>
        <v>1.8874712541525174E-2</v>
      </c>
      <c r="R29" s="26"/>
    </row>
    <row r="30" spans="1:18" x14ac:dyDescent="0.45">
      <c r="A30" s="27">
        <v>37165</v>
      </c>
      <c r="B30" s="69">
        <v>298.16000000000003</v>
      </c>
      <c r="C30" s="67">
        <v>2170799.9</v>
      </c>
      <c r="D30" s="31">
        <f t="shared" si="9"/>
        <v>-0.17129436615803662</v>
      </c>
      <c r="E30" s="31">
        <f t="shared" si="9"/>
        <v>1.275328338893722E-2</v>
      </c>
      <c r="F30" s="26"/>
      <c r="G30" s="31">
        <f t="shared" si="5"/>
        <v>-0.29448389147944043</v>
      </c>
      <c r="H30" s="31">
        <f t="shared" si="1"/>
        <v>1.275328338893722E-2</v>
      </c>
      <c r="I30" s="26"/>
      <c r="J30" s="31">
        <f t="shared" si="6"/>
        <v>-0.12578966926793012</v>
      </c>
      <c r="K30" s="31">
        <f t="shared" si="2"/>
        <v>1.275328338893722E-2</v>
      </c>
      <c r="L30" s="26"/>
      <c r="M30" s="31">
        <f t="shared" si="7"/>
        <v>-0.18370971834559768</v>
      </c>
      <c r="N30" s="31">
        <f t="shared" si="3"/>
        <v>1.275328338893722E-2</v>
      </c>
      <c r="O30" s="26"/>
      <c r="P30" s="31">
        <f t="shared" si="8"/>
        <v>-5.1911776331392101E-2</v>
      </c>
      <c r="Q30" s="31">
        <f t="shared" si="4"/>
        <v>1.275328338893722E-2</v>
      </c>
      <c r="R30" s="26"/>
    </row>
    <row r="31" spans="1:18" x14ac:dyDescent="0.45">
      <c r="A31" s="27">
        <v>37257</v>
      </c>
      <c r="B31" s="69">
        <v>303.04000000000002</v>
      </c>
      <c r="C31" s="67">
        <v>2174117.6</v>
      </c>
      <c r="D31" s="31">
        <f t="shared" si="9"/>
        <v>-5.800435188063402E-2</v>
      </c>
      <c r="E31" s="31">
        <f t="shared" si="9"/>
        <v>4.2147486224779485E-3</v>
      </c>
      <c r="F31" s="26"/>
      <c r="G31" s="31">
        <f t="shared" si="5"/>
        <v>-0.17129436615803662</v>
      </c>
      <c r="H31" s="31">
        <f t="shared" si="1"/>
        <v>4.2147486224779485E-3</v>
      </c>
      <c r="I31" s="26"/>
      <c r="J31" s="31">
        <f t="shared" si="6"/>
        <v>-0.29448389147944043</v>
      </c>
      <c r="K31" s="31">
        <f t="shared" si="2"/>
        <v>4.2147486224779485E-3</v>
      </c>
      <c r="L31" s="26"/>
      <c r="M31" s="31">
        <f t="shared" si="7"/>
        <v>-0.12578966926793012</v>
      </c>
      <c r="N31" s="31">
        <f t="shared" si="3"/>
        <v>4.2147486224779485E-3</v>
      </c>
      <c r="O31" s="26"/>
      <c r="P31" s="31">
        <f t="shared" si="8"/>
        <v>-0.18370971834559768</v>
      </c>
      <c r="Q31" s="31">
        <f t="shared" si="4"/>
        <v>4.2147486224779485E-3</v>
      </c>
      <c r="R31" s="26"/>
    </row>
    <row r="32" spans="1:18" x14ac:dyDescent="0.45">
      <c r="A32" s="27">
        <v>37347</v>
      </c>
      <c r="B32" s="69">
        <v>254.04</v>
      </c>
      <c r="C32" s="67">
        <v>2186136.6</v>
      </c>
      <c r="D32" s="31">
        <f t="shared" si="9"/>
        <v>-0.22866251707909524</v>
      </c>
      <c r="E32" s="31">
        <f t="shared" si="9"/>
        <v>8.7407973150159801E-3</v>
      </c>
      <c r="F32" s="26"/>
      <c r="G32" s="31">
        <f t="shared" si="5"/>
        <v>-5.800435188063402E-2</v>
      </c>
      <c r="H32" s="31">
        <f t="shared" si="1"/>
        <v>8.7407973150159801E-3</v>
      </c>
      <c r="I32" s="26"/>
      <c r="J32" s="31">
        <f t="shared" si="6"/>
        <v>-0.17129436615803662</v>
      </c>
      <c r="K32" s="31">
        <f t="shared" si="2"/>
        <v>8.7407973150159801E-3</v>
      </c>
      <c r="L32" s="26"/>
      <c r="M32" s="31">
        <f t="shared" si="7"/>
        <v>-0.29448389147944043</v>
      </c>
      <c r="N32" s="31">
        <f t="shared" si="3"/>
        <v>8.7407973150159801E-3</v>
      </c>
      <c r="O32" s="26"/>
      <c r="P32" s="31">
        <f t="shared" si="8"/>
        <v>-0.12578966926793012</v>
      </c>
      <c r="Q32" s="31">
        <f t="shared" si="4"/>
        <v>8.7407973150159801E-3</v>
      </c>
      <c r="R32" s="26"/>
    </row>
    <row r="33" spans="1:18" x14ac:dyDescent="0.45">
      <c r="A33" s="27">
        <v>37438</v>
      </c>
      <c r="B33" s="69">
        <v>194.76</v>
      </c>
      <c r="C33" s="67">
        <v>2194703.2999999998</v>
      </c>
      <c r="D33" s="31">
        <f t="shared" si="9"/>
        <v>-0.26861692140147964</v>
      </c>
      <c r="E33" s="31">
        <f t="shared" si="9"/>
        <v>1.1287773767150622E-2</v>
      </c>
      <c r="F33" s="26"/>
      <c r="G33" s="31">
        <f t="shared" si="5"/>
        <v>-0.22866251707909524</v>
      </c>
      <c r="H33" s="31">
        <f t="shared" si="1"/>
        <v>1.1287773767150622E-2</v>
      </c>
      <c r="I33" s="26"/>
      <c r="J33" s="31">
        <f t="shared" si="6"/>
        <v>-5.800435188063402E-2</v>
      </c>
      <c r="K33" s="31">
        <f t="shared" si="2"/>
        <v>1.1287773767150622E-2</v>
      </c>
      <c r="L33" s="26"/>
      <c r="M33" s="31">
        <f t="shared" si="7"/>
        <v>-0.17129436615803662</v>
      </c>
      <c r="N33" s="31">
        <f t="shared" si="3"/>
        <v>1.1287773767150622E-2</v>
      </c>
      <c r="O33" s="26"/>
      <c r="P33" s="31">
        <f t="shared" si="8"/>
        <v>-0.29448389147944043</v>
      </c>
      <c r="Q33" s="31">
        <f t="shared" si="4"/>
        <v>1.1287773767150622E-2</v>
      </c>
      <c r="R33" s="26"/>
    </row>
    <row r="34" spans="1:18" x14ac:dyDescent="0.45">
      <c r="A34" s="27">
        <v>37530</v>
      </c>
      <c r="B34" s="69">
        <v>203.25</v>
      </c>
      <c r="C34" s="67">
        <v>2198660.9</v>
      </c>
      <c r="D34" s="31">
        <f t="shared" si="9"/>
        <v>-0.31831902334317153</v>
      </c>
      <c r="E34" s="31">
        <f t="shared" si="9"/>
        <v>1.283443950775931E-2</v>
      </c>
      <c r="F34" s="26"/>
      <c r="G34" s="31">
        <f t="shared" si="5"/>
        <v>-0.26861692140147964</v>
      </c>
      <c r="H34" s="31">
        <f t="shared" si="1"/>
        <v>1.283443950775931E-2</v>
      </c>
      <c r="I34" s="26"/>
      <c r="J34" s="31">
        <f t="shared" si="6"/>
        <v>-0.22866251707909524</v>
      </c>
      <c r="K34" s="31">
        <f t="shared" si="2"/>
        <v>1.283443950775931E-2</v>
      </c>
      <c r="L34" s="26"/>
      <c r="M34" s="31">
        <f t="shared" si="7"/>
        <v>-5.800435188063402E-2</v>
      </c>
      <c r="N34" s="31">
        <f t="shared" si="3"/>
        <v>1.283443950775931E-2</v>
      </c>
      <c r="O34" s="26"/>
      <c r="P34" s="31">
        <f t="shared" si="8"/>
        <v>-0.17129436615803662</v>
      </c>
      <c r="Q34" s="31">
        <f t="shared" si="4"/>
        <v>1.283443950775931E-2</v>
      </c>
      <c r="R34" s="26"/>
    </row>
    <row r="35" spans="1:18" x14ac:dyDescent="0.45">
      <c r="A35" s="27">
        <v>37622</v>
      </c>
      <c r="B35" s="69">
        <v>176.41</v>
      </c>
      <c r="C35" s="67">
        <v>2192313</v>
      </c>
      <c r="D35" s="31">
        <f t="shared" si="9"/>
        <v>-0.41786562829989449</v>
      </c>
      <c r="E35" s="31">
        <f t="shared" si="9"/>
        <v>8.3690965014955321E-3</v>
      </c>
      <c r="F35" s="26"/>
      <c r="G35" s="31">
        <f t="shared" si="5"/>
        <v>-0.31831902334317153</v>
      </c>
      <c r="H35" s="31">
        <f t="shared" si="1"/>
        <v>8.3690965014955321E-3</v>
      </c>
      <c r="I35" s="26"/>
      <c r="J35" s="31">
        <f t="shared" si="6"/>
        <v>-0.26861692140147964</v>
      </c>
      <c r="K35" s="31">
        <f t="shared" si="2"/>
        <v>8.3690965014955321E-3</v>
      </c>
      <c r="L35" s="26"/>
      <c r="M35" s="31">
        <f t="shared" si="7"/>
        <v>-0.22866251707909524</v>
      </c>
      <c r="N35" s="31">
        <f t="shared" si="3"/>
        <v>8.3690965014955321E-3</v>
      </c>
      <c r="O35" s="26"/>
      <c r="P35" s="31">
        <f t="shared" si="8"/>
        <v>-5.800435188063402E-2</v>
      </c>
      <c r="Q35" s="31">
        <f t="shared" si="4"/>
        <v>8.3690965014955321E-3</v>
      </c>
      <c r="R35" s="26"/>
    </row>
    <row r="36" spans="1:18" x14ac:dyDescent="0.45">
      <c r="A36" s="27">
        <v>37712</v>
      </c>
      <c r="B36" s="69">
        <v>202.94</v>
      </c>
      <c r="C36" s="67">
        <v>2193194.5</v>
      </c>
      <c r="D36" s="31">
        <f t="shared" si="9"/>
        <v>-0.20114942528735635</v>
      </c>
      <c r="E36" s="31">
        <f t="shared" si="9"/>
        <v>3.2284807820335271E-3</v>
      </c>
      <c r="F36" s="26"/>
      <c r="G36" s="31">
        <f t="shared" si="5"/>
        <v>-0.41786562829989449</v>
      </c>
      <c r="H36" s="31">
        <f t="shared" si="1"/>
        <v>3.2284807820335271E-3</v>
      </c>
      <c r="I36" s="26"/>
      <c r="J36" s="31">
        <f t="shared" si="6"/>
        <v>-0.31831902334317153</v>
      </c>
      <c r="K36" s="31">
        <f t="shared" si="2"/>
        <v>3.2284807820335271E-3</v>
      </c>
      <c r="L36" s="26"/>
      <c r="M36" s="31">
        <f t="shared" si="7"/>
        <v>-0.26861692140147964</v>
      </c>
      <c r="N36" s="31">
        <f t="shared" si="3"/>
        <v>3.2284807820335271E-3</v>
      </c>
      <c r="O36" s="26"/>
      <c r="P36" s="31">
        <f t="shared" si="8"/>
        <v>-0.22866251707909524</v>
      </c>
      <c r="Q36" s="31">
        <f t="shared" si="4"/>
        <v>3.2284807820335271E-3</v>
      </c>
      <c r="R36" s="26"/>
    </row>
    <row r="37" spans="1:18" x14ac:dyDescent="0.45">
      <c r="A37" s="27">
        <v>37803</v>
      </c>
      <c r="B37" s="69">
        <v>206.86</v>
      </c>
      <c r="C37" s="67">
        <v>2206626.6</v>
      </c>
      <c r="D37" s="31">
        <f t="shared" si="9"/>
        <v>6.2127746970630726E-2</v>
      </c>
      <c r="E37" s="31">
        <f t="shared" si="9"/>
        <v>5.4327616858280692E-3</v>
      </c>
      <c r="F37" s="26"/>
      <c r="G37" s="31">
        <f t="shared" si="5"/>
        <v>-0.20114942528735635</v>
      </c>
      <c r="H37" s="31">
        <f t="shared" si="1"/>
        <v>5.4327616858280692E-3</v>
      </c>
      <c r="I37" s="26"/>
      <c r="J37" s="31">
        <f t="shared" si="6"/>
        <v>-0.41786562829989449</v>
      </c>
      <c r="K37" s="31">
        <f t="shared" si="2"/>
        <v>5.4327616858280692E-3</v>
      </c>
      <c r="L37" s="26"/>
      <c r="M37" s="31">
        <f t="shared" si="7"/>
        <v>-0.31831902334317153</v>
      </c>
      <c r="N37" s="31">
        <f t="shared" si="3"/>
        <v>5.4327616858280692E-3</v>
      </c>
      <c r="O37" s="26"/>
      <c r="P37" s="31">
        <f t="shared" si="8"/>
        <v>-0.26861692140147964</v>
      </c>
      <c r="Q37" s="31">
        <f t="shared" si="4"/>
        <v>5.4327616858280692E-3</v>
      </c>
      <c r="R37" s="26"/>
    </row>
    <row r="38" spans="1:18" x14ac:dyDescent="0.45">
      <c r="A38" s="27">
        <v>37895</v>
      </c>
      <c r="B38" s="69">
        <v>229.31</v>
      </c>
      <c r="C38" s="67">
        <v>2221484.9</v>
      </c>
      <c r="D38" s="31">
        <f t="shared" si="9"/>
        <v>0.12821648216482173</v>
      </c>
      <c r="E38" s="31">
        <f t="shared" si="9"/>
        <v>1.0380864097778719E-2</v>
      </c>
      <c r="F38" s="26"/>
      <c r="G38" s="31">
        <f t="shared" si="5"/>
        <v>6.2127746970630726E-2</v>
      </c>
      <c r="H38" s="31">
        <f t="shared" si="1"/>
        <v>1.0380864097778719E-2</v>
      </c>
      <c r="I38" s="26"/>
      <c r="J38" s="31">
        <f t="shared" si="6"/>
        <v>-0.20114942528735635</v>
      </c>
      <c r="K38" s="31">
        <f t="shared" si="2"/>
        <v>1.0380864097778719E-2</v>
      </c>
      <c r="L38" s="26"/>
      <c r="M38" s="31">
        <f t="shared" si="7"/>
        <v>-0.41786562829989449</v>
      </c>
      <c r="N38" s="31">
        <f t="shared" si="3"/>
        <v>1.0380864097778719E-2</v>
      </c>
      <c r="O38" s="26"/>
      <c r="P38" s="31">
        <f t="shared" si="8"/>
        <v>-0.31831902334317153</v>
      </c>
      <c r="Q38" s="31">
        <f t="shared" si="4"/>
        <v>1.0380864097778719E-2</v>
      </c>
      <c r="R38" s="26"/>
    </row>
    <row r="39" spans="1:18" x14ac:dyDescent="0.45">
      <c r="A39" s="27">
        <v>37987</v>
      </c>
      <c r="B39" s="69">
        <v>236.59</v>
      </c>
      <c r="C39" s="67">
        <v>2232845.2000000002</v>
      </c>
      <c r="D39" s="31">
        <f t="shared" si="9"/>
        <v>0.34113712374581939</v>
      </c>
      <c r="E39" s="31">
        <f t="shared" si="9"/>
        <v>1.8488327168611596E-2</v>
      </c>
      <c r="F39" s="26"/>
      <c r="G39" s="31">
        <f t="shared" si="5"/>
        <v>0.12821648216482173</v>
      </c>
      <c r="H39" s="31">
        <f t="shared" si="1"/>
        <v>1.8488327168611596E-2</v>
      </c>
      <c r="I39" s="26"/>
      <c r="J39" s="31">
        <f t="shared" si="6"/>
        <v>6.2127746970630726E-2</v>
      </c>
      <c r="K39" s="31">
        <f t="shared" si="2"/>
        <v>1.8488327168611596E-2</v>
      </c>
      <c r="L39" s="26"/>
      <c r="M39" s="31">
        <f t="shared" si="7"/>
        <v>-0.20114942528735635</v>
      </c>
      <c r="N39" s="31">
        <f t="shared" si="3"/>
        <v>1.8488327168611596E-2</v>
      </c>
      <c r="O39" s="26"/>
      <c r="P39" s="31">
        <f t="shared" si="8"/>
        <v>-0.41786562829989449</v>
      </c>
      <c r="Q39" s="31">
        <f t="shared" si="4"/>
        <v>1.8488327168611596E-2</v>
      </c>
      <c r="R39" s="26"/>
    </row>
    <row r="40" spans="1:18" x14ac:dyDescent="0.45">
      <c r="A40" s="27">
        <v>38078</v>
      </c>
      <c r="B40" s="69">
        <v>240.86</v>
      </c>
      <c r="C40" s="67">
        <v>2246148.4</v>
      </c>
      <c r="D40" s="31">
        <f t="shared" ref="D40:E55" si="10">B40/B36-1</f>
        <v>0.18685325712033118</v>
      </c>
      <c r="E40" s="31">
        <f t="shared" si="10"/>
        <v>2.414464380610104E-2</v>
      </c>
      <c r="F40" s="26"/>
      <c r="G40" s="31">
        <f t="shared" si="5"/>
        <v>0.34113712374581939</v>
      </c>
      <c r="H40" s="31">
        <f t="shared" si="1"/>
        <v>2.414464380610104E-2</v>
      </c>
      <c r="I40" s="26"/>
      <c r="J40" s="31">
        <f t="shared" si="6"/>
        <v>0.12821648216482173</v>
      </c>
      <c r="K40" s="31">
        <f t="shared" si="2"/>
        <v>2.414464380610104E-2</v>
      </c>
      <c r="L40" s="26"/>
      <c r="M40" s="31">
        <f t="shared" si="7"/>
        <v>6.2127746970630726E-2</v>
      </c>
      <c r="N40" s="31">
        <f t="shared" si="3"/>
        <v>2.414464380610104E-2</v>
      </c>
      <c r="O40" s="26"/>
      <c r="P40" s="31">
        <f t="shared" si="8"/>
        <v>-0.20114942528735635</v>
      </c>
      <c r="Q40" s="31">
        <f t="shared" si="4"/>
        <v>2.414464380610104E-2</v>
      </c>
      <c r="R40" s="26"/>
    </row>
    <row r="41" spans="1:18" x14ac:dyDescent="0.45">
      <c r="A41" s="27">
        <v>38169</v>
      </c>
      <c r="B41" s="69">
        <v>237.74</v>
      </c>
      <c r="C41" s="67">
        <v>2251590</v>
      </c>
      <c r="D41" s="31">
        <f t="shared" si="10"/>
        <v>0.14927970608140773</v>
      </c>
      <c r="E41" s="31">
        <f t="shared" si="10"/>
        <v>2.0376533120737284E-2</v>
      </c>
      <c r="F41" s="26"/>
      <c r="G41" s="31">
        <f t="shared" si="5"/>
        <v>0.18685325712033118</v>
      </c>
      <c r="H41" s="31">
        <f t="shared" si="1"/>
        <v>2.0376533120737284E-2</v>
      </c>
      <c r="I41" s="26"/>
      <c r="J41" s="31">
        <f t="shared" si="6"/>
        <v>0.34113712374581939</v>
      </c>
      <c r="K41" s="31">
        <f t="shared" si="2"/>
        <v>2.0376533120737284E-2</v>
      </c>
      <c r="L41" s="26"/>
      <c r="M41" s="31">
        <f t="shared" si="7"/>
        <v>0.12821648216482173</v>
      </c>
      <c r="N41" s="31">
        <f t="shared" si="3"/>
        <v>2.0376533120737284E-2</v>
      </c>
      <c r="O41" s="26"/>
      <c r="P41" s="31">
        <f t="shared" si="8"/>
        <v>6.2127746970630726E-2</v>
      </c>
      <c r="Q41" s="31">
        <f t="shared" si="4"/>
        <v>2.0376533120737284E-2</v>
      </c>
      <c r="R41" s="26"/>
    </row>
    <row r="42" spans="1:18" x14ac:dyDescent="0.45">
      <c r="A42" s="27">
        <v>38261</v>
      </c>
      <c r="B42" s="69">
        <v>251.11</v>
      </c>
      <c r="C42" s="67">
        <v>2260764.9</v>
      </c>
      <c r="D42" s="31">
        <f t="shared" si="10"/>
        <v>9.5067812132048291E-2</v>
      </c>
      <c r="E42" s="31">
        <f t="shared" si="10"/>
        <v>1.7681866754980069E-2</v>
      </c>
      <c r="F42" s="26"/>
      <c r="G42" s="31">
        <f t="shared" si="5"/>
        <v>0.14927970608140773</v>
      </c>
      <c r="H42" s="31">
        <f t="shared" si="1"/>
        <v>1.7681866754980069E-2</v>
      </c>
      <c r="I42" s="26"/>
      <c r="J42" s="31">
        <f t="shared" si="6"/>
        <v>0.18685325712033118</v>
      </c>
      <c r="K42" s="31">
        <f t="shared" si="2"/>
        <v>1.7681866754980069E-2</v>
      </c>
      <c r="L42" s="26"/>
      <c r="M42" s="31">
        <f t="shared" si="7"/>
        <v>0.34113712374581939</v>
      </c>
      <c r="N42" s="31">
        <f t="shared" si="3"/>
        <v>1.7681866754980069E-2</v>
      </c>
      <c r="O42" s="26"/>
      <c r="P42" s="31">
        <f t="shared" si="8"/>
        <v>0.12821648216482173</v>
      </c>
      <c r="Q42" s="31">
        <f t="shared" si="4"/>
        <v>1.7681866754980069E-2</v>
      </c>
      <c r="R42" s="26"/>
    </row>
    <row r="43" spans="1:18" x14ac:dyDescent="0.45">
      <c r="A43" s="27">
        <v>38353</v>
      </c>
      <c r="B43" s="69">
        <v>262.19</v>
      </c>
      <c r="C43" s="67">
        <v>2265143.7000000002</v>
      </c>
      <c r="D43" s="31">
        <f t="shared" si="10"/>
        <v>0.10820406610592159</v>
      </c>
      <c r="E43" s="31">
        <f t="shared" si="10"/>
        <v>1.44651765379884E-2</v>
      </c>
      <c r="F43" s="26"/>
      <c r="G43" s="31">
        <f t="shared" si="5"/>
        <v>9.5067812132048291E-2</v>
      </c>
      <c r="H43" s="31">
        <f t="shared" si="1"/>
        <v>1.44651765379884E-2</v>
      </c>
      <c r="I43" s="26"/>
      <c r="J43" s="31">
        <f t="shared" si="6"/>
        <v>0.14927970608140773</v>
      </c>
      <c r="K43" s="31">
        <f t="shared" si="2"/>
        <v>1.44651765379884E-2</v>
      </c>
      <c r="L43" s="26"/>
      <c r="M43" s="31">
        <f t="shared" si="7"/>
        <v>0.18685325712033118</v>
      </c>
      <c r="N43" s="31">
        <f t="shared" si="3"/>
        <v>1.44651765379884E-2</v>
      </c>
      <c r="O43" s="26"/>
      <c r="P43" s="31">
        <f t="shared" si="8"/>
        <v>0.34113712374581939</v>
      </c>
      <c r="Q43" s="31">
        <f t="shared" si="4"/>
        <v>1.44651765379884E-2</v>
      </c>
      <c r="R43" s="26"/>
    </row>
    <row r="44" spans="1:18" x14ac:dyDescent="0.45">
      <c r="A44" s="27">
        <v>38443</v>
      </c>
      <c r="B44" s="69">
        <v>275.92</v>
      </c>
      <c r="C44" s="67">
        <v>2278805</v>
      </c>
      <c r="D44" s="31">
        <f t="shared" si="10"/>
        <v>0.14556173710869391</v>
      </c>
      <c r="E44" s="31">
        <f t="shared" si="10"/>
        <v>1.4538932512206282E-2</v>
      </c>
      <c r="F44" s="26"/>
      <c r="G44" s="31">
        <f t="shared" si="5"/>
        <v>0.10820406610592159</v>
      </c>
      <c r="H44" s="31">
        <f t="shared" si="1"/>
        <v>1.4538932512206282E-2</v>
      </c>
      <c r="I44" s="26"/>
      <c r="J44" s="31">
        <f t="shared" si="6"/>
        <v>9.5067812132048291E-2</v>
      </c>
      <c r="K44" s="31">
        <f t="shared" si="2"/>
        <v>1.4538932512206282E-2</v>
      </c>
      <c r="L44" s="26"/>
      <c r="M44" s="31">
        <f t="shared" si="7"/>
        <v>0.14927970608140773</v>
      </c>
      <c r="N44" s="31">
        <f t="shared" si="3"/>
        <v>1.4538932512206282E-2</v>
      </c>
      <c r="O44" s="26"/>
      <c r="P44" s="31">
        <f t="shared" si="8"/>
        <v>0.18685325712033118</v>
      </c>
      <c r="Q44" s="31">
        <f t="shared" si="4"/>
        <v>1.4538932512206282E-2</v>
      </c>
      <c r="R44" s="26"/>
    </row>
    <row r="45" spans="1:18" x14ac:dyDescent="0.45">
      <c r="A45" s="27">
        <v>38534</v>
      </c>
      <c r="B45" s="69">
        <v>297.39999999999998</v>
      </c>
      <c r="C45" s="67">
        <v>2296676</v>
      </c>
      <c r="D45" s="31">
        <f t="shared" si="10"/>
        <v>0.2509464120467737</v>
      </c>
      <c r="E45" s="31">
        <f t="shared" si="10"/>
        <v>2.0024071878095073E-2</v>
      </c>
      <c r="F45" s="26"/>
      <c r="G45" s="31">
        <f t="shared" si="5"/>
        <v>0.14556173710869391</v>
      </c>
      <c r="H45" s="31">
        <f t="shared" si="1"/>
        <v>2.0024071878095073E-2</v>
      </c>
      <c r="I45" s="26"/>
      <c r="J45" s="31">
        <f t="shared" si="6"/>
        <v>0.10820406610592159</v>
      </c>
      <c r="K45" s="31">
        <f t="shared" si="2"/>
        <v>2.0024071878095073E-2</v>
      </c>
      <c r="L45" s="26"/>
      <c r="M45" s="31">
        <f t="shared" si="7"/>
        <v>9.5067812132048291E-2</v>
      </c>
      <c r="N45" s="31">
        <f t="shared" si="3"/>
        <v>2.0024071878095073E-2</v>
      </c>
      <c r="O45" s="26"/>
      <c r="P45" s="31">
        <f t="shared" si="8"/>
        <v>0.14927970608140773</v>
      </c>
      <c r="Q45" s="31">
        <f t="shared" si="4"/>
        <v>2.0024071878095073E-2</v>
      </c>
      <c r="R45" s="26"/>
    </row>
    <row r="46" spans="1:18" x14ac:dyDescent="0.45">
      <c r="A46" s="27">
        <v>38626</v>
      </c>
      <c r="B46" s="69">
        <v>310.02999999999997</v>
      </c>
      <c r="C46" s="67">
        <v>2310689.2999999998</v>
      </c>
      <c r="D46" s="31">
        <f t="shared" si="10"/>
        <v>0.23463820636374488</v>
      </c>
      <c r="E46" s="31">
        <f t="shared" si="10"/>
        <v>2.208296846788449E-2</v>
      </c>
      <c r="F46" s="26"/>
      <c r="G46" s="31">
        <f t="shared" si="5"/>
        <v>0.2509464120467737</v>
      </c>
      <c r="H46" s="31">
        <f t="shared" si="1"/>
        <v>2.208296846788449E-2</v>
      </c>
      <c r="I46" s="26"/>
      <c r="J46" s="31">
        <f t="shared" si="6"/>
        <v>0.14556173710869391</v>
      </c>
      <c r="K46" s="31">
        <f t="shared" si="2"/>
        <v>2.208296846788449E-2</v>
      </c>
      <c r="L46" s="26"/>
      <c r="M46" s="31">
        <f t="shared" si="7"/>
        <v>0.10820406610592159</v>
      </c>
      <c r="N46" s="31">
        <f t="shared" si="3"/>
        <v>2.208296846788449E-2</v>
      </c>
      <c r="O46" s="26"/>
      <c r="P46" s="31">
        <f t="shared" si="8"/>
        <v>9.5067812132048291E-2</v>
      </c>
      <c r="Q46" s="31">
        <f t="shared" si="4"/>
        <v>2.208296846788449E-2</v>
      </c>
      <c r="R46" s="26"/>
    </row>
    <row r="47" spans="1:18" x14ac:dyDescent="0.45">
      <c r="A47" s="27">
        <v>38718</v>
      </c>
      <c r="B47" s="69">
        <v>334.44</v>
      </c>
      <c r="C47" s="67">
        <v>2330337</v>
      </c>
      <c r="D47" s="31">
        <f t="shared" si="10"/>
        <v>0.27556352263625605</v>
      </c>
      <c r="E47" s="31">
        <f t="shared" si="10"/>
        <v>2.8781087928328786E-2</v>
      </c>
      <c r="F47" s="30">
        <f>CORREL(D7:D47,E7:E47)</f>
        <v>0.54840723385001267</v>
      </c>
      <c r="G47" s="31">
        <f t="shared" si="5"/>
        <v>0.23463820636374488</v>
      </c>
      <c r="H47" s="31">
        <f t="shared" si="1"/>
        <v>2.8781087928328786E-2</v>
      </c>
      <c r="I47" s="30"/>
      <c r="J47" s="31">
        <f t="shared" si="6"/>
        <v>0.2509464120467737</v>
      </c>
      <c r="K47" s="31">
        <f t="shared" si="2"/>
        <v>2.8781087928328786E-2</v>
      </c>
      <c r="L47" s="30"/>
      <c r="M47" s="31">
        <f t="shared" si="7"/>
        <v>0.14556173710869391</v>
      </c>
      <c r="N47" s="31">
        <f t="shared" si="3"/>
        <v>2.8781087928328786E-2</v>
      </c>
      <c r="O47" s="30"/>
      <c r="P47" s="31">
        <f t="shared" si="8"/>
        <v>0.10820406610592159</v>
      </c>
      <c r="Q47" s="31">
        <f t="shared" si="4"/>
        <v>2.8781087928328786E-2</v>
      </c>
      <c r="R47" s="30"/>
    </row>
    <row r="48" spans="1:18" x14ac:dyDescent="0.45">
      <c r="A48" s="27">
        <v>38808</v>
      </c>
      <c r="B48" s="69">
        <v>320.66000000000003</v>
      </c>
      <c r="C48" s="67">
        <v>2357160.1</v>
      </c>
      <c r="D48" s="31">
        <f t="shared" si="10"/>
        <v>0.16214844882574653</v>
      </c>
      <c r="E48" s="31">
        <f t="shared" si="10"/>
        <v>3.438429352226291E-2</v>
      </c>
      <c r="F48" s="30">
        <f t="shared" ref="F48:F111" si="11">CORREL(D8:D48,E8:E48)</f>
        <v>0.55987621477183558</v>
      </c>
      <c r="G48" s="31">
        <f t="shared" si="5"/>
        <v>0.27556352263625605</v>
      </c>
      <c r="H48" s="31">
        <f t="shared" si="1"/>
        <v>3.438429352226291E-2</v>
      </c>
      <c r="I48" s="30">
        <f>CORREL(G8:G48,H8:H48)</f>
        <v>0.7252387026588929</v>
      </c>
      <c r="J48" s="31">
        <f t="shared" si="6"/>
        <v>0.23463820636374488</v>
      </c>
      <c r="K48" s="31">
        <f t="shared" si="2"/>
        <v>3.438429352226291E-2</v>
      </c>
      <c r="L48" s="30">
        <f>CORREL(J8:J48,K8:K48)</f>
        <v>0.74674498924286559</v>
      </c>
      <c r="M48" s="31">
        <f t="shared" si="7"/>
        <v>0.2509464120467737</v>
      </c>
      <c r="N48" s="31">
        <f t="shared" si="3"/>
        <v>3.438429352226291E-2</v>
      </c>
      <c r="O48" s="30">
        <f>CORREL(M8:M48,N8:N48)</f>
        <v>0.6529914575640885</v>
      </c>
      <c r="P48" s="31">
        <f t="shared" si="8"/>
        <v>0.14556173710869391</v>
      </c>
      <c r="Q48" s="31">
        <f t="shared" si="4"/>
        <v>3.438429352226291E-2</v>
      </c>
      <c r="R48" s="30">
        <f>CORREL(P8:P48,Q8:Q48)</f>
        <v>0.51213036265673528</v>
      </c>
    </row>
    <row r="49" spans="1:18" x14ac:dyDescent="0.45">
      <c r="A49" s="27">
        <v>38899</v>
      </c>
      <c r="B49" s="69">
        <v>341.43</v>
      </c>
      <c r="C49" s="67">
        <v>2371342.7999999998</v>
      </c>
      <c r="D49" s="31">
        <f t="shared" si="10"/>
        <v>0.14804976462676533</v>
      </c>
      <c r="E49" s="31">
        <f t="shared" si="10"/>
        <v>3.2510811276819096E-2</v>
      </c>
      <c r="F49" s="30">
        <f t="shared" si="11"/>
        <v>0.56727578477980689</v>
      </c>
      <c r="G49" s="31">
        <f t="shared" si="5"/>
        <v>0.16214844882574653</v>
      </c>
      <c r="H49" s="31">
        <f t="shared" si="1"/>
        <v>3.2510811276819096E-2</v>
      </c>
      <c r="I49" s="30">
        <f t="shared" ref="I49:I112" si="12">CORREL(G9:G49,H9:H49)</f>
        <v>0.73595981632078256</v>
      </c>
      <c r="J49" s="31">
        <f t="shared" si="6"/>
        <v>0.27556352263625605</v>
      </c>
      <c r="K49" s="31">
        <f t="shared" si="2"/>
        <v>3.2510811276819096E-2</v>
      </c>
      <c r="L49" s="30">
        <f t="shared" ref="L49:L112" si="13">CORREL(J9:J49,K9:K49)</f>
        <v>0.7504733664484653</v>
      </c>
      <c r="M49" s="31">
        <f t="shared" si="7"/>
        <v>0.23463820636374488</v>
      </c>
      <c r="N49" s="31">
        <f t="shared" si="3"/>
        <v>3.2510811276819096E-2</v>
      </c>
      <c r="O49" s="30">
        <f t="shared" ref="O49:O112" si="14">CORREL(M9:M49,N9:N49)</f>
        <v>0.6563154371286638</v>
      </c>
      <c r="P49" s="31">
        <f t="shared" si="8"/>
        <v>0.2509464120467737</v>
      </c>
      <c r="Q49" s="31">
        <f t="shared" si="4"/>
        <v>3.2510811276819096E-2</v>
      </c>
      <c r="R49" s="30">
        <f t="shared" ref="R49:R112" si="15">CORREL(P9:P49,Q9:Q49)</f>
        <v>0.51878894430973799</v>
      </c>
    </row>
    <row r="50" spans="1:18" x14ac:dyDescent="0.45">
      <c r="A50" s="27">
        <v>38991</v>
      </c>
      <c r="B50" s="69">
        <v>365.26</v>
      </c>
      <c r="C50" s="67">
        <v>2398269.2000000002</v>
      </c>
      <c r="D50" s="31">
        <f t="shared" si="10"/>
        <v>0.17814405057575078</v>
      </c>
      <c r="E50" s="31">
        <f t="shared" si="10"/>
        <v>3.7902066712301119E-2</v>
      </c>
      <c r="F50" s="30">
        <f t="shared" si="11"/>
        <v>0.56918634593084849</v>
      </c>
      <c r="G50" s="31">
        <f t="shared" si="5"/>
        <v>0.14804976462676533</v>
      </c>
      <c r="H50" s="31">
        <f t="shared" si="1"/>
        <v>3.7902066712301119E-2</v>
      </c>
      <c r="I50" s="30">
        <f t="shared" si="12"/>
        <v>0.73339081260151384</v>
      </c>
      <c r="J50" s="31">
        <f t="shared" si="6"/>
        <v>0.16214844882574653</v>
      </c>
      <c r="K50" s="31">
        <f t="shared" si="2"/>
        <v>3.7902066712301119E-2</v>
      </c>
      <c r="L50" s="30">
        <f t="shared" si="13"/>
        <v>0.75203381545139203</v>
      </c>
      <c r="M50" s="31">
        <f t="shared" si="7"/>
        <v>0.27556352263625605</v>
      </c>
      <c r="N50" s="31">
        <f t="shared" si="3"/>
        <v>3.7902066712301119E-2</v>
      </c>
      <c r="O50" s="30">
        <f t="shared" si="14"/>
        <v>0.66108122576766337</v>
      </c>
      <c r="P50" s="31">
        <f t="shared" si="8"/>
        <v>0.23463820636374488</v>
      </c>
      <c r="Q50" s="31">
        <f t="shared" si="4"/>
        <v>3.7902066712301119E-2</v>
      </c>
      <c r="R50" s="30">
        <f t="shared" si="15"/>
        <v>0.5235928333106632</v>
      </c>
    </row>
    <row r="51" spans="1:18" x14ac:dyDescent="0.45">
      <c r="A51" s="27">
        <v>39083</v>
      </c>
      <c r="B51" s="69">
        <v>374.22</v>
      </c>
      <c r="C51" s="67">
        <v>2413381.4</v>
      </c>
      <c r="D51" s="31">
        <f t="shared" si="10"/>
        <v>0.11894510226049526</v>
      </c>
      <c r="E51" s="31">
        <f t="shared" si="10"/>
        <v>3.5636219139120184E-2</v>
      </c>
      <c r="F51" s="30">
        <f t="shared" si="11"/>
        <v>0.56958982711359718</v>
      </c>
      <c r="G51" s="31">
        <f t="shared" si="5"/>
        <v>0.17814405057575078</v>
      </c>
      <c r="H51" s="31">
        <f t="shared" si="1"/>
        <v>3.5636219139120184E-2</v>
      </c>
      <c r="I51" s="30">
        <f t="shared" si="12"/>
        <v>0.73470784898139496</v>
      </c>
      <c r="J51" s="31">
        <f t="shared" si="6"/>
        <v>0.14804976462676533</v>
      </c>
      <c r="K51" s="31">
        <f t="shared" si="2"/>
        <v>3.5636219139120184E-2</v>
      </c>
      <c r="L51" s="30">
        <f t="shared" si="13"/>
        <v>0.75259836475250808</v>
      </c>
      <c r="M51" s="31">
        <f t="shared" si="7"/>
        <v>0.16214844882574653</v>
      </c>
      <c r="N51" s="31">
        <f t="shared" si="3"/>
        <v>3.5636219139120184E-2</v>
      </c>
      <c r="O51" s="30">
        <f t="shared" si="14"/>
        <v>0.66632653939586739</v>
      </c>
      <c r="P51" s="31">
        <f t="shared" si="8"/>
        <v>0.27556352263625605</v>
      </c>
      <c r="Q51" s="31">
        <f t="shared" si="4"/>
        <v>3.5636219139120184E-2</v>
      </c>
      <c r="R51" s="30">
        <f t="shared" si="15"/>
        <v>0.53188025239618431</v>
      </c>
    </row>
    <row r="52" spans="1:18" x14ac:dyDescent="0.45">
      <c r="A52" s="27">
        <v>39173</v>
      </c>
      <c r="B52" s="69">
        <v>393.71</v>
      </c>
      <c r="C52" s="67">
        <v>2430874.2000000002</v>
      </c>
      <c r="D52" s="31">
        <f t="shared" si="10"/>
        <v>0.22781138901016629</v>
      </c>
      <c r="E52" s="31">
        <f t="shared" si="10"/>
        <v>3.1272419722359945E-2</v>
      </c>
      <c r="F52" s="30">
        <f t="shared" si="11"/>
        <v>0.58628337635509242</v>
      </c>
      <c r="G52" s="31">
        <f t="shared" si="5"/>
        <v>0.11894510226049526</v>
      </c>
      <c r="H52" s="31">
        <f t="shared" si="1"/>
        <v>3.1272419722359945E-2</v>
      </c>
      <c r="I52" s="30">
        <f t="shared" si="12"/>
        <v>0.73828917064880084</v>
      </c>
      <c r="J52" s="31">
        <f t="shared" si="6"/>
        <v>0.17814405057575078</v>
      </c>
      <c r="K52" s="31">
        <f t="shared" si="2"/>
        <v>3.1272419722359945E-2</v>
      </c>
      <c r="L52" s="30">
        <f t="shared" si="13"/>
        <v>0.75645602830176473</v>
      </c>
      <c r="M52" s="31">
        <f t="shared" si="7"/>
        <v>0.14804976462676533</v>
      </c>
      <c r="N52" s="31">
        <f t="shared" si="3"/>
        <v>3.1272419722359945E-2</v>
      </c>
      <c r="O52" s="30">
        <f t="shared" si="14"/>
        <v>0.67097411592082223</v>
      </c>
      <c r="P52" s="31">
        <f t="shared" si="8"/>
        <v>0.16214844882574653</v>
      </c>
      <c r="Q52" s="31">
        <f t="shared" si="4"/>
        <v>3.1272419722359945E-2</v>
      </c>
      <c r="R52" s="30">
        <f t="shared" si="15"/>
        <v>0.53953430732995122</v>
      </c>
    </row>
    <row r="53" spans="1:18" x14ac:dyDescent="0.45">
      <c r="A53" s="27">
        <v>39264</v>
      </c>
      <c r="B53" s="69">
        <v>377.86</v>
      </c>
      <c r="C53" s="67">
        <v>2440959.2999999998</v>
      </c>
      <c r="D53" s="31">
        <f t="shared" si="10"/>
        <v>0.10669829833347988</v>
      </c>
      <c r="E53" s="31">
        <f t="shared" si="10"/>
        <v>2.9357417240560846E-2</v>
      </c>
      <c r="F53" s="30">
        <f t="shared" si="11"/>
        <v>0.59544948930019537</v>
      </c>
      <c r="G53" s="31">
        <f t="shared" si="5"/>
        <v>0.22781138901016629</v>
      </c>
      <c r="H53" s="31">
        <f t="shared" si="1"/>
        <v>2.9357417240560846E-2</v>
      </c>
      <c r="I53" s="30">
        <f t="shared" si="12"/>
        <v>0.74483871589262529</v>
      </c>
      <c r="J53" s="31">
        <f t="shared" si="6"/>
        <v>0.11894510226049526</v>
      </c>
      <c r="K53" s="31">
        <f t="shared" si="2"/>
        <v>2.9357417240560846E-2</v>
      </c>
      <c r="L53" s="30">
        <f t="shared" si="13"/>
        <v>0.75599339548585032</v>
      </c>
      <c r="M53" s="31">
        <f t="shared" si="7"/>
        <v>0.17814405057575078</v>
      </c>
      <c r="N53" s="31">
        <f t="shared" si="3"/>
        <v>2.9357417240560846E-2</v>
      </c>
      <c r="O53" s="30">
        <f t="shared" si="14"/>
        <v>0.67202494400395418</v>
      </c>
      <c r="P53" s="31">
        <f t="shared" si="8"/>
        <v>0.14804976462676533</v>
      </c>
      <c r="Q53" s="31">
        <f t="shared" si="4"/>
        <v>2.9357417240560846E-2</v>
      </c>
      <c r="R53" s="30">
        <f t="shared" si="15"/>
        <v>0.54025036451770647</v>
      </c>
    </row>
    <row r="54" spans="1:18" x14ac:dyDescent="0.45">
      <c r="A54" s="27">
        <v>39356</v>
      </c>
      <c r="B54" s="69">
        <v>364.64</v>
      </c>
      <c r="C54" s="67">
        <v>2452852</v>
      </c>
      <c r="D54" s="31">
        <f t="shared" si="10"/>
        <v>-1.6974210151673441E-3</v>
      </c>
      <c r="E54" s="31">
        <f t="shared" si="10"/>
        <v>2.2759246543298639E-2</v>
      </c>
      <c r="F54" s="30">
        <f t="shared" si="11"/>
        <v>0.60362295401713695</v>
      </c>
      <c r="G54" s="31">
        <f t="shared" si="5"/>
        <v>0.10669829833347988</v>
      </c>
      <c r="H54" s="31">
        <f t="shared" si="1"/>
        <v>2.2759246543298639E-2</v>
      </c>
      <c r="I54" s="30">
        <f t="shared" si="12"/>
        <v>0.74974052859982632</v>
      </c>
      <c r="J54" s="31">
        <f t="shared" si="6"/>
        <v>0.22781138901016629</v>
      </c>
      <c r="K54" s="31">
        <f t="shared" si="2"/>
        <v>2.2759246543298639E-2</v>
      </c>
      <c r="L54" s="30">
        <f t="shared" si="13"/>
        <v>0.75190008734763902</v>
      </c>
      <c r="M54" s="31">
        <f t="shared" si="7"/>
        <v>0.11894510226049526</v>
      </c>
      <c r="N54" s="31">
        <f t="shared" si="3"/>
        <v>2.2759246543298639E-2</v>
      </c>
      <c r="O54" s="30">
        <f t="shared" si="14"/>
        <v>0.67052747998974582</v>
      </c>
      <c r="P54" s="31">
        <f t="shared" si="8"/>
        <v>0.17814405057575078</v>
      </c>
      <c r="Q54" s="31">
        <f t="shared" si="4"/>
        <v>2.2759246543298639E-2</v>
      </c>
      <c r="R54" s="30">
        <f t="shared" si="15"/>
        <v>0.5379370701504218</v>
      </c>
    </row>
    <row r="55" spans="1:18" x14ac:dyDescent="0.45">
      <c r="A55" s="27">
        <v>39448</v>
      </c>
      <c r="B55" s="69">
        <v>305.95999999999998</v>
      </c>
      <c r="C55" s="67">
        <v>2466699.6</v>
      </c>
      <c r="D55" s="31">
        <f t="shared" si="10"/>
        <v>-0.18240607129496034</v>
      </c>
      <c r="E55" s="31">
        <f t="shared" si="10"/>
        <v>2.2092736771734511E-2</v>
      </c>
      <c r="F55" s="30">
        <f t="shared" si="11"/>
        <v>0.58489910609065565</v>
      </c>
      <c r="G55" s="31">
        <f t="shared" si="5"/>
        <v>-1.6974210151673441E-3</v>
      </c>
      <c r="H55" s="31">
        <f t="shared" si="1"/>
        <v>2.2092736771734511E-2</v>
      </c>
      <c r="I55" s="30">
        <f t="shared" si="12"/>
        <v>0.74485648727097309</v>
      </c>
      <c r="J55" s="31">
        <f t="shared" si="6"/>
        <v>0.10669829833347988</v>
      </c>
      <c r="K55" s="31">
        <f t="shared" si="2"/>
        <v>2.2092736771734511E-2</v>
      </c>
      <c r="L55" s="30">
        <f t="shared" si="13"/>
        <v>0.74482144540092754</v>
      </c>
      <c r="M55" s="31">
        <f t="shared" si="7"/>
        <v>0.22781138901016629</v>
      </c>
      <c r="N55" s="31">
        <f t="shared" si="3"/>
        <v>2.2092736771734511E-2</v>
      </c>
      <c r="O55" s="30">
        <f t="shared" si="14"/>
        <v>0.65987857895745661</v>
      </c>
      <c r="P55" s="31">
        <f t="shared" si="8"/>
        <v>0.11894510226049526</v>
      </c>
      <c r="Q55" s="31">
        <f t="shared" si="4"/>
        <v>2.2092736771734511E-2</v>
      </c>
      <c r="R55" s="30">
        <f t="shared" si="15"/>
        <v>0.53464053057035121</v>
      </c>
    </row>
    <row r="56" spans="1:18" x14ac:dyDescent="0.45">
      <c r="A56" s="27">
        <v>39539</v>
      </c>
      <c r="B56" s="69">
        <v>289.39</v>
      </c>
      <c r="C56" s="67">
        <v>2457354.6</v>
      </c>
      <c r="D56" s="31">
        <f t="shared" ref="D56:E71" si="16">B56/B52-1</f>
        <v>-0.26496659978156512</v>
      </c>
      <c r="E56" s="31">
        <f t="shared" si="16"/>
        <v>1.0893365028926683E-2</v>
      </c>
      <c r="F56" s="30">
        <f t="shared" si="11"/>
        <v>0.57465617842416283</v>
      </c>
      <c r="G56" s="31">
        <f t="shared" si="5"/>
        <v>-0.18240607129496034</v>
      </c>
      <c r="H56" s="31">
        <f t="shared" si="1"/>
        <v>1.0893365028926683E-2</v>
      </c>
      <c r="I56" s="30">
        <f t="shared" si="12"/>
        <v>0.74115872416733442</v>
      </c>
      <c r="J56" s="31">
        <f t="shared" si="6"/>
        <v>-1.6974210151673441E-3</v>
      </c>
      <c r="K56" s="31">
        <f t="shared" si="2"/>
        <v>1.0893365028926683E-2</v>
      </c>
      <c r="L56" s="30">
        <f t="shared" si="13"/>
        <v>0.72831955452731734</v>
      </c>
      <c r="M56" s="31">
        <f t="shared" si="7"/>
        <v>0.10669829833347988</v>
      </c>
      <c r="N56" s="31">
        <f t="shared" si="3"/>
        <v>1.0893365028926683E-2</v>
      </c>
      <c r="O56" s="30">
        <f t="shared" si="14"/>
        <v>0.63317814379327086</v>
      </c>
      <c r="P56" s="31">
        <f t="shared" si="8"/>
        <v>0.22781138901016629</v>
      </c>
      <c r="Q56" s="31">
        <f t="shared" si="4"/>
        <v>1.0893365028926683E-2</v>
      </c>
      <c r="R56" s="30">
        <f t="shared" si="15"/>
        <v>0.49873800159917736</v>
      </c>
    </row>
    <row r="57" spans="1:18" x14ac:dyDescent="0.45">
      <c r="A57" s="27">
        <v>39630</v>
      </c>
      <c r="B57" s="69">
        <v>256.05</v>
      </c>
      <c r="C57" s="67">
        <v>2444295.7000000002</v>
      </c>
      <c r="D57" s="31">
        <f t="shared" si="16"/>
        <v>-0.32236807283120728</v>
      </c>
      <c r="E57" s="31">
        <f t="shared" si="16"/>
        <v>1.366839668322406E-3</v>
      </c>
      <c r="F57" s="30">
        <f t="shared" si="11"/>
        <v>0.60198494960408355</v>
      </c>
      <c r="G57" s="31">
        <f t="shared" si="5"/>
        <v>-0.26496659978156512</v>
      </c>
      <c r="H57" s="31">
        <f t="shared" si="1"/>
        <v>1.366839668322406E-3</v>
      </c>
      <c r="I57" s="30">
        <f t="shared" si="12"/>
        <v>0.76446870652982724</v>
      </c>
      <c r="J57" s="31">
        <f t="shared" si="6"/>
        <v>-0.18240607129496034</v>
      </c>
      <c r="K57" s="31">
        <f t="shared" si="2"/>
        <v>1.366839668322406E-3</v>
      </c>
      <c r="L57" s="30">
        <f t="shared" si="13"/>
        <v>0.73642470285397899</v>
      </c>
      <c r="M57" s="31">
        <f t="shared" si="7"/>
        <v>-1.6974210151673441E-3</v>
      </c>
      <c r="N57" s="31">
        <f t="shared" si="3"/>
        <v>1.366839668322406E-3</v>
      </c>
      <c r="O57" s="30">
        <f t="shared" si="14"/>
        <v>0.6203830290420147</v>
      </c>
      <c r="P57" s="31">
        <f t="shared" si="8"/>
        <v>0.10669829833347988</v>
      </c>
      <c r="Q57" s="31">
        <f t="shared" si="4"/>
        <v>1.366839668322406E-3</v>
      </c>
      <c r="R57" s="30">
        <f t="shared" si="15"/>
        <v>0.46586754869740565</v>
      </c>
    </row>
    <row r="58" spans="1:18" x14ac:dyDescent="0.45">
      <c r="A58" s="27">
        <v>39722</v>
      </c>
      <c r="B58" s="69">
        <v>198.36</v>
      </c>
      <c r="C58" s="67">
        <v>2401175.7000000002</v>
      </c>
      <c r="D58" s="31">
        <f t="shared" si="16"/>
        <v>-0.45601140851250543</v>
      </c>
      <c r="E58" s="31">
        <f t="shared" si="16"/>
        <v>-2.106784265826056E-2</v>
      </c>
      <c r="F58" s="30">
        <f t="shared" si="11"/>
        <v>0.6639699306067206</v>
      </c>
      <c r="G58" s="31">
        <f t="shared" si="5"/>
        <v>-0.32236807283120728</v>
      </c>
      <c r="H58" s="31">
        <f t="shared" si="1"/>
        <v>-2.106784265826056E-2</v>
      </c>
      <c r="I58" s="30">
        <f t="shared" si="12"/>
        <v>0.77654612190615824</v>
      </c>
      <c r="J58" s="31">
        <f t="shared" si="6"/>
        <v>-0.26496659978156512</v>
      </c>
      <c r="K58" s="31">
        <f t="shared" si="2"/>
        <v>-2.106784265826056E-2</v>
      </c>
      <c r="L58" s="30">
        <f t="shared" si="13"/>
        <v>0.74968226176183184</v>
      </c>
      <c r="M58" s="31">
        <f t="shared" si="7"/>
        <v>-0.18240607129496034</v>
      </c>
      <c r="N58" s="31">
        <f t="shared" si="3"/>
        <v>-2.106784265826056E-2</v>
      </c>
      <c r="O58" s="30">
        <f t="shared" si="14"/>
        <v>0.61928175342108793</v>
      </c>
      <c r="P58" s="31">
        <f t="shared" si="8"/>
        <v>-1.6974210151673441E-3</v>
      </c>
      <c r="Q58" s="31">
        <f t="shared" si="4"/>
        <v>-2.106784265826056E-2</v>
      </c>
      <c r="R58" s="30">
        <f t="shared" si="15"/>
        <v>0.43015113925137921</v>
      </c>
    </row>
    <row r="59" spans="1:18" x14ac:dyDescent="0.45">
      <c r="A59" s="27">
        <v>39814</v>
      </c>
      <c r="B59" s="69">
        <v>176.46</v>
      </c>
      <c r="C59" s="67">
        <v>2325958.9</v>
      </c>
      <c r="D59" s="31">
        <f t="shared" si="16"/>
        <v>-0.4232579422146685</v>
      </c>
      <c r="E59" s="31">
        <f t="shared" si="16"/>
        <v>-5.7056278762116053E-2</v>
      </c>
      <c r="F59" s="30">
        <f t="shared" si="11"/>
        <v>0.67216767249333909</v>
      </c>
      <c r="G59" s="31">
        <f t="shared" si="5"/>
        <v>-0.45601140851250543</v>
      </c>
      <c r="H59" s="31">
        <f t="shared" si="1"/>
        <v>-5.7056278762116053E-2</v>
      </c>
      <c r="I59" s="30">
        <f t="shared" si="12"/>
        <v>0.76729861634240848</v>
      </c>
      <c r="J59" s="31">
        <f t="shared" si="6"/>
        <v>-0.32236807283120728</v>
      </c>
      <c r="K59" s="31">
        <f t="shared" si="2"/>
        <v>-5.7056278762116053E-2</v>
      </c>
      <c r="L59" s="30">
        <f t="shared" si="13"/>
        <v>0.73790989173125954</v>
      </c>
      <c r="M59" s="31">
        <f t="shared" si="7"/>
        <v>-0.26496659978156512</v>
      </c>
      <c r="N59" s="31">
        <f t="shared" si="3"/>
        <v>-5.7056278762116053E-2</v>
      </c>
      <c r="O59" s="30">
        <f t="shared" si="14"/>
        <v>0.63665651779129206</v>
      </c>
      <c r="P59" s="31">
        <f t="shared" si="8"/>
        <v>-0.18240607129496034</v>
      </c>
      <c r="Q59" s="31">
        <f t="shared" si="4"/>
        <v>-5.7056278762116053E-2</v>
      </c>
      <c r="R59" s="30">
        <f t="shared" si="15"/>
        <v>0.4512997248353684</v>
      </c>
    </row>
    <row r="60" spans="1:18" x14ac:dyDescent="0.45">
      <c r="A60" s="27">
        <v>39904</v>
      </c>
      <c r="B60" s="69">
        <v>205.83</v>
      </c>
      <c r="C60" s="67">
        <v>2325720.2000000002</v>
      </c>
      <c r="D60" s="31">
        <f t="shared" si="16"/>
        <v>-0.28874529182072628</v>
      </c>
      <c r="E60" s="31">
        <f t="shared" si="16"/>
        <v>-5.3567523384699944E-2</v>
      </c>
      <c r="F60" s="30">
        <f t="shared" si="11"/>
        <v>0.66135150596167758</v>
      </c>
      <c r="G60" s="31">
        <f t="shared" si="5"/>
        <v>-0.4232579422146685</v>
      </c>
      <c r="H60" s="31">
        <f t="shared" si="1"/>
        <v>-5.3567523384699944E-2</v>
      </c>
      <c r="I60" s="30">
        <f t="shared" si="12"/>
        <v>0.7794489951030098</v>
      </c>
      <c r="J60" s="31">
        <f t="shared" si="6"/>
        <v>-0.45601140851250543</v>
      </c>
      <c r="K60" s="31">
        <f t="shared" si="2"/>
        <v>-5.3567523384699944E-2</v>
      </c>
      <c r="L60" s="30">
        <f t="shared" si="13"/>
        <v>0.76929674691030192</v>
      </c>
      <c r="M60" s="31">
        <f t="shared" si="7"/>
        <v>-0.32236807283120728</v>
      </c>
      <c r="N60" s="31">
        <f t="shared" si="3"/>
        <v>-5.3567523384699944E-2</v>
      </c>
      <c r="O60" s="30">
        <f t="shared" si="14"/>
        <v>0.67514337369839861</v>
      </c>
      <c r="P60" s="31">
        <f t="shared" si="8"/>
        <v>-0.26496659978156512</v>
      </c>
      <c r="Q60" s="31">
        <f t="shared" si="4"/>
        <v>-5.3567523384699944E-2</v>
      </c>
      <c r="R60" s="30">
        <f t="shared" si="15"/>
        <v>0.51242951057302299</v>
      </c>
    </row>
    <row r="61" spans="1:18" x14ac:dyDescent="0.45">
      <c r="A61" s="27">
        <v>39995</v>
      </c>
      <c r="B61" s="69">
        <v>242.47</v>
      </c>
      <c r="C61" s="67">
        <v>2334701</v>
      </c>
      <c r="D61" s="31">
        <f t="shared" si="16"/>
        <v>-5.3036516305409176E-2</v>
      </c>
      <c r="E61" s="31">
        <f t="shared" si="16"/>
        <v>-4.4836923781357618E-2</v>
      </c>
      <c r="F61" s="30">
        <f t="shared" si="11"/>
        <v>0.61599165806104828</v>
      </c>
      <c r="G61" s="31">
        <f t="shared" si="5"/>
        <v>-0.28874529182072628</v>
      </c>
      <c r="H61" s="31">
        <f t="shared" si="1"/>
        <v>-4.4836923781357618E-2</v>
      </c>
      <c r="I61" s="30">
        <f t="shared" si="12"/>
        <v>0.77654524691197735</v>
      </c>
      <c r="J61" s="31">
        <f t="shared" si="6"/>
        <v>-0.4232579422146685</v>
      </c>
      <c r="K61" s="31">
        <f t="shared" si="2"/>
        <v>-4.4836923781357618E-2</v>
      </c>
      <c r="L61" s="30">
        <f t="shared" si="13"/>
        <v>0.79201861546231356</v>
      </c>
      <c r="M61" s="31">
        <f t="shared" si="7"/>
        <v>-0.45601140851250543</v>
      </c>
      <c r="N61" s="31">
        <f t="shared" si="3"/>
        <v>-4.4836923781357618E-2</v>
      </c>
      <c r="O61" s="30">
        <f t="shared" si="14"/>
        <v>0.72039981179692014</v>
      </c>
      <c r="P61" s="31">
        <f t="shared" si="8"/>
        <v>-0.32236807283120728</v>
      </c>
      <c r="Q61" s="31">
        <f t="shared" si="4"/>
        <v>-4.4836923781357618E-2</v>
      </c>
      <c r="R61" s="30">
        <f t="shared" si="15"/>
        <v>0.56705269527973112</v>
      </c>
    </row>
    <row r="62" spans="1:18" x14ac:dyDescent="0.45">
      <c r="A62" s="27">
        <v>40087</v>
      </c>
      <c r="B62" s="69">
        <v>253.89</v>
      </c>
      <c r="C62" s="67">
        <v>2345785.6</v>
      </c>
      <c r="D62" s="31">
        <f t="shared" si="16"/>
        <v>0.27994555353901984</v>
      </c>
      <c r="E62" s="31">
        <f t="shared" si="16"/>
        <v>-2.3067907941930366E-2</v>
      </c>
      <c r="F62" s="30">
        <f t="shared" si="11"/>
        <v>0.53560519656262373</v>
      </c>
      <c r="G62" s="31">
        <f t="shared" si="5"/>
        <v>-5.3036516305409176E-2</v>
      </c>
      <c r="H62" s="31">
        <f t="shared" si="1"/>
        <v>-2.3067907941930366E-2</v>
      </c>
      <c r="I62" s="30">
        <f t="shared" si="12"/>
        <v>0.76169293413910011</v>
      </c>
      <c r="J62" s="31">
        <f t="shared" si="6"/>
        <v>-0.28874529182072628</v>
      </c>
      <c r="K62" s="31">
        <f t="shared" si="2"/>
        <v>-2.3067907941930366E-2</v>
      </c>
      <c r="L62" s="30">
        <f t="shared" si="13"/>
        <v>0.80301417149516685</v>
      </c>
      <c r="M62" s="31">
        <f t="shared" si="7"/>
        <v>-0.4232579422146685</v>
      </c>
      <c r="N62" s="31">
        <f t="shared" si="3"/>
        <v>-2.3067907941930366E-2</v>
      </c>
      <c r="O62" s="30">
        <f t="shared" si="14"/>
        <v>0.73759677782897504</v>
      </c>
      <c r="P62" s="31">
        <f t="shared" si="8"/>
        <v>-0.45601140851250543</v>
      </c>
      <c r="Q62" s="31">
        <f t="shared" si="4"/>
        <v>-2.3067907941930366E-2</v>
      </c>
      <c r="R62" s="30">
        <f t="shared" si="15"/>
        <v>0.60571755617342005</v>
      </c>
    </row>
    <row r="63" spans="1:18" x14ac:dyDescent="0.45">
      <c r="A63" s="27">
        <v>40179</v>
      </c>
      <c r="B63" s="69">
        <v>263.57</v>
      </c>
      <c r="C63" s="67">
        <v>2355113.9</v>
      </c>
      <c r="D63" s="31">
        <f t="shared" si="16"/>
        <v>0.4936529525104838</v>
      </c>
      <c r="E63" s="31">
        <f t="shared" si="16"/>
        <v>1.2534615293503304E-2</v>
      </c>
      <c r="F63" s="30">
        <f t="shared" si="11"/>
        <v>0.48808485825051495</v>
      </c>
      <c r="G63" s="31">
        <f t="shared" si="5"/>
        <v>0.27994555353901984</v>
      </c>
      <c r="H63" s="31">
        <f t="shared" si="1"/>
        <v>1.2534615293503304E-2</v>
      </c>
      <c r="I63" s="30">
        <f t="shared" si="12"/>
        <v>0.73930086122385774</v>
      </c>
      <c r="J63" s="31">
        <f t="shared" si="6"/>
        <v>-5.3036516305409176E-2</v>
      </c>
      <c r="K63" s="31">
        <f t="shared" si="2"/>
        <v>1.2534615293503304E-2</v>
      </c>
      <c r="L63" s="30">
        <f t="shared" si="13"/>
        <v>0.81021281141980728</v>
      </c>
      <c r="M63" s="31">
        <f t="shared" si="7"/>
        <v>-0.28874529182072628</v>
      </c>
      <c r="N63" s="31">
        <f t="shared" si="3"/>
        <v>1.2534615293503304E-2</v>
      </c>
      <c r="O63" s="30">
        <f t="shared" si="14"/>
        <v>0.73303613726629113</v>
      </c>
      <c r="P63" s="31">
        <f t="shared" si="8"/>
        <v>-0.4232579422146685</v>
      </c>
      <c r="Q63" s="31">
        <f t="shared" si="4"/>
        <v>1.2534615293503304E-2</v>
      </c>
      <c r="R63" s="30">
        <f t="shared" si="15"/>
        <v>0.57473092877571064</v>
      </c>
    </row>
    <row r="64" spans="1:18" x14ac:dyDescent="0.45">
      <c r="A64" s="27">
        <v>40269</v>
      </c>
      <c r="B64" s="69">
        <v>243.32</v>
      </c>
      <c r="C64" s="67">
        <v>2377759.6</v>
      </c>
      <c r="D64" s="31">
        <f t="shared" si="16"/>
        <v>0.18214060146723021</v>
      </c>
      <c r="E64" s="31">
        <f t="shared" si="16"/>
        <v>2.2375606489551059E-2</v>
      </c>
      <c r="F64" s="30">
        <f t="shared" si="11"/>
        <v>0.47026585753788186</v>
      </c>
      <c r="G64" s="31">
        <f t="shared" si="5"/>
        <v>0.4936529525104838</v>
      </c>
      <c r="H64" s="31">
        <f t="shared" si="1"/>
        <v>2.2375606489551059E-2</v>
      </c>
      <c r="I64" s="30">
        <f t="shared" si="12"/>
        <v>0.70857162744438285</v>
      </c>
      <c r="J64" s="31">
        <f t="shared" si="6"/>
        <v>0.27994555353901984</v>
      </c>
      <c r="K64" s="31">
        <f t="shared" si="2"/>
        <v>2.2375606489551059E-2</v>
      </c>
      <c r="L64" s="30">
        <f t="shared" si="13"/>
        <v>0.79914057785338599</v>
      </c>
      <c r="M64" s="31">
        <f t="shared" si="7"/>
        <v>-5.3036516305409176E-2</v>
      </c>
      <c r="N64" s="31">
        <f t="shared" si="3"/>
        <v>2.2375606489551059E-2</v>
      </c>
      <c r="O64" s="30">
        <f t="shared" si="14"/>
        <v>0.73770199565167982</v>
      </c>
      <c r="P64" s="31">
        <f t="shared" si="8"/>
        <v>-0.28874529182072628</v>
      </c>
      <c r="Q64" s="31">
        <f t="shared" si="4"/>
        <v>2.2375606489551059E-2</v>
      </c>
      <c r="R64" s="30">
        <f t="shared" si="15"/>
        <v>0.55808562173277876</v>
      </c>
    </row>
    <row r="65" spans="1:18" x14ac:dyDescent="0.45">
      <c r="A65" s="27">
        <v>40360</v>
      </c>
      <c r="B65" s="69">
        <v>259.72000000000003</v>
      </c>
      <c r="C65" s="67">
        <v>2388137</v>
      </c>
      <c r="D65" s="31">
        <f t="shared" si="16"/>
        <v>7.1142821792386846E-2</v>
      </c>
      <c r="E65" s="31">
        <f t="shared" si="16"/>
        <v>2.2887727379223399E-2</v>
      </c>
      <c r="F65" s="30">
        <f t="shared" si="11"/>
        <v>0.45632450923241291</v>
      </c>
      <c r="G65" s="31">
        <f t="shared" si="5"/>
        <v>0.18214060146723021</v>
      </c>
      <c r="H65" s="31">
        <f t="shared" si="1"/>
        <v>2.2887727379223399E-2</v>
      </c>
      <c r="I65" s="30">
        <f t="shared" si="12"/>
        <v>0.69628498377916959</v>
      </c>
      <c r="J65" s="31">
        <f t="shared" si="6"/>
        <v>0.4936529525104838</v>
      </c>
      <c r="K65" s="31">
        <f t="shared" si="2"/>
        <v>2.2887727379223399E-2</v>
      </c>
      <c r="L65" s="30">
        <f t="shared" si="13"/>
        <v>0.76787925978724925</v>
      </c>
      <c r="M65" s="31">
        <f t="shared" si="7"/>
        <v>0.27994555353901984</v>
      </c>
      <c r="N65" s="31">
        <f t="shared" si="3"/>
        <v>2.2887727379223399E-2</v>
      </c>
      <c r="O65" s="30">
        <f t="shared" si="14"/>
        <v>0.72523991384581377</v>
      </c>
      <c r="P65" s="31">
        <f t="shared" si="8"/>
        <v>-5.3036516305409176E-2</v>
      </c>
      <c r="Q65" s="31">
        <f t="shared" si="4"/>
        <v>2.2887727379223399E-2</v>
      </c>
      <c r="R65" s="30">
        <f t="shared" si="15"/>
        <v>0.56223699603161192</v>
      </c>
    </row>
    <row r="66" spans="1:18" x14ac:dyDescent="0.45">
      <c r="A66" s="27">
        <v>40452</v>
      </c>
      <c r="B66" s="69">
        <v>275.81</v>
      </c>
      <c r="C66" s="67">
        <v>2401886.4</v>
      </c>
      <c r="D66" s="31">
        <f t="shared" si="16"/>
        <v>8.6336602465634682E-2</v>
      </c>
      <c r="E66" s="31">
        <f t="shared" si="16"/>
        <v>2.3915570118598906E-2</v>
      </c>
      <c r="F66" s="30">
        <f t="shared" si="11"/>
        <v>0.44230875958095783</v>
      </c>
      <c r="G66" s="31">
        <f t="shared" si="5"/>
        <v>7.1142821792386846E-2</v>
      </c>
      <c r="H66" s="31">
        <f t="shared" si="1"/>
        <v>2.3915570118598906E-2</v>
      </c>
      <c r="I66" s="30">
        <f t="shared" si="12"/>
        <v>0.68957825359219926</v>
      </c>
      <c r="J66" s="31">
        <f t="shared" si="6"/>
        <v>0.18214060146723021</v>
      </c>
      <c r="K66" s="31">
        <f t="shared" si="2"/>
        <v>2.3915570118598906E-2</v>
      </c>
      <c r="L66" s="30">
        <f t="shared" si="13"/>
        <v>0.76062017693281792</v>
      </c>
      <c r="M66" s="31">
        <f t="shared" si="7"/>
        <v>0.4936529525104838</v>
      </c>
      <c r="N66" s="31">
        <f t="shared" si="3"/>
        <v>2.3915570118598906E-2</v>
      </c>
      <c r="O66" s="30">
        <f t="shared" si="14"/>
        <v>0.70042943540704561</v>
      </c>
      <c r="P66" s="31">
        <f t="shared" si="8"/>
        <v>0.27994555353901984</v>
      </c>
      <c r="Q66" s="31">
        <f t="shared" si="4"/>
        <v>2.3915570118598906E-2</v>
      </c>
      <c r="R66" s="30">
        <f t="shared" si="15"/>
        <v>0.55015283228365119</v>
      </c>
    </row>
    <row r="67" spans="1:18" x14ac:dyDescent="0.45">
      <c r="A67" s="27">
        <v>40544</v>
      </c>
      <c r="B67" s="69">
        <v>275.89999999999998</v>
      </c>
      <c r="C67" s="67">
        <v>2423403.7000000002</v>
      </c>
      <c r="D67" s="31">
        <f t="shared" si="16"/>
        <v>4.6780741359031763E-2</v>
      </c>
      <c r="E67" s="31">
        <f t="shared" si="16"/>
        <v>2.8996389516447785E-2</v>
      </c>
      <c r="F67" s="30">
        <f t="shared" si="11"/>
        <v>0.45318543266798739</v>
      </c>
      <c r="G67" s="31">
        <f t="shared" si="5"/>
        <v>8.6336602465634682E-2</v>
      </c>
      <c r="H67" s="31">
        <f t="shared" si="1"/>
        <v>2.8996389516447785E-2</v>
      </c>
      <c r="I67" s="30">
        <f t="shared" si="12"/>
        <v>0.68288459318008599</v>
      </c>
      <c r="J67" s="31">
        <f t="shared" si="6"/>
        <v>7.1142821792386846E-2</v>
      </c>
      <c r="K67" s="31">
        <f t="shared" si="2"/>
        <v>2.8996389516447785E-2</v>
      </c>
      <c r="L67" s="30">
        <f t="shared" si="13"/>
        <v>0.75484276833572894</v>
      </c>
      <c r="M67" s="31">
        <f t="shared" si="7"/>
        <v>0.18214060146723021</v>
      </c>
      <c r="N67" s="31">
        <f t="shared" si="3"/>
        <v>2.8996389516447785E-2</v>
      </c>
      <c r="O67" s="30">
        <f t="shared" si="14"/>
        <v>0.69606119865146343</v>
      </c>
      <c r="P67" s="31">
        <f t="shared" si="8"/>
        <v>0.4936529525104838</v>
      </c>
      <c r="Q67" s="31">
        <f t="shared" si="4"/>
        <v>2.8996389516447785E-2</v>
      </c>
      <c r="R67" s="30">
        <f t="shared" si="15"/>
        <v>0.54181413421109026</v>
      </c>
    </row>
    <row r="68" spans="1:18" x14ac:dyDescent="0.45">
      <c r="A68" s="27">
        <v>40634</v>
      </c>
      <c r="B68" s="69">
        <v>272.86</v>
      </c>
      <c r="C68" s="67">
        <v>2423476.9</v>
      </c>
      <c r="D68" s="31">
        <f t="shared" si="16"/>
        <v>0.12140391254315319</v>
      </c>
      <c r="E68" s="31">
        <f t="shared" si="16"/>
        <v>1.9227048857251905E-2</v>
      </c>
      <c r="F68" s="30">
        <f t="shared" si="11"/>
        <v>0.47996527015202567</v>
      </c>
      <c r="G68" s="31">
        <f t="shared" si="5"/>
        <v>4.6780741359031763E-2</v>
      </c>
      <c r="H68" s="31">
        <f t="shared" si="1"/>
        <v>1.9227048857251905E-2</v>
      </c>
      <c r="I68" s="30">
        <f t="shared" si="12"/>
        <v>0.69447639532731087</v>
      </c>
      <c r="J68" s="31">
        <f t="shared" si="6"/>
        <v>8.6336602465634682E-2</v>
      </c>
      <c r="K68" s="31">
        <f t="shared" si="2"/>
        <v>1.9227048857251905E-2</v>
      </c>
      <c r="L68" s="30">
        <f t="shared" si="13"/>
        <v>0.7502383675062495</v>
      </c>
      <c r="M68" s="31">
        <f t="shared" si="7"/>
        <v>7.1142821792386846E-2</v>
      </c>
      <c r="N68" s="31">
        <f t="shared" si="3"/>
        <v>1.9227048857251905E-2</v>
      </c>
      <c r="O68" s="30">
        <f t="shared" si="14"/>
        <v>0.69076723091301451</v>
      </c>
      <c r="P68" s="31">
        <f t="shared" si="8"/>
        <v>0.18214060146723021</v>
      </c>
      <c r="Q68" s="31">
        <f t="shared" si="4"/>
        <v>1.9227048857251905E-2</v>
      </c>
      <c r="R68" s="30">
        <f t="shared" si="15"/>
        <v>0.53138746369084944</v>
      </c>
    </row>
    <row r="69" spans="1:18" x14ac:dyDescent="0.45">
      <c r="A69" s="27">
        <v>40725</v>
      </c>
      <c r="B69" s="69">
        <v>226.18</v>
      </c>
      <c r="C69" s="67">
        <v>2426054.2000000002</v>
      </c>
      <c r="D69" s="31">
        <f t="shared" si="16"/>
        <v>-0.12913907284768222</v>
      </c>
      <c r="E69" s="31">
        <f t="shared" si="16"/>
        <v>1.5877313571206475E-2</v>
      </c>
      <c r="F69" s="30">
        <f t="shared" si="11"/>
        <v>0.48599018549046558</v>
      </c>
      <c r="G69" s="31">
        <f t="shared" si="5"/>
        <v>0.12140391254315319</v>
      </c>
      <c r="H69" s="31">
        <f t="shared" si="1"/>
        <v>1.5877313571206475E-2</v>
      </c>
      <c r="I69" s="30">
        <f t="shared" si="12"/>
        <v>0.7121316449217987</v>
      </c>
      <c r="J69" s="31">
        <f t="shared" si="6"/>
        <v>4.6780741359031763E-2</v>
      </c>
      <c r="K69" s="31">
        <f t="shared" si="2"/>
        <v>1.5877313571206475E-2</v>
      </c>
      <c r="L69" s="30">
        <f t="shared" si="13"/>
        <v>0.75603711588369593</v>
      </c>
      <c r="M69" s="31">
        <f t="shared" si="7"/>
        <v>8.6336602465634682E-2</v>
      </c>
      <c r="N69" s="31">
        <f t="shared" si="3"/>
        <v>1.5877313571206475E-2</v>
      </c>
      <c r="O69" s="30">
        <f t="shared" si="14"/>
        <v>0.68894954052312152</v>
      </c>
      <c r="P69" s="31">
        <f t="shared" si="8"/>
        <v>7.1142821792386846E-2</v>
      </c>
      <c r="Q69" s="31">
        <f t="shared" si="4"/>
        <v>1.5877313571206475E-2</v>
      </c>
      <c r="R69" s="30">
        <f t="shared" si="15"/>
        <v>0.52726245263690796</v>
      </c>
    </row>
    <row r="70" spans="1:18" x14ac:dyDescent="0.45">
      <c r="A70" s="27">
        <v>40817</v>
      </c>
      <c r="B70" s="69">
        <v>244.54</v>
      </c>
      <c r="C70" s="67">
        <v>2416770.1</v>
      </c>
      <c r="D70" s="31">
        <f t="shared" si="16"/>
        <v>-0.11337514955947936</v>
      </c>
      <c r="E70" s="31">
        <f t="shared" si="16"/>
        <v>6.1966710831953264E-3</v>
      </c>
      <c r="F70" s="30">
        <f t="shared" si="11"/>
        <v>0.50855704526964352</v>
      </c>
      <c r="G70" s="31">
        <f t="shared" si="5"/>
        <v>-0.12913907284768222</v>
      </c>
      <c r="H70" s="31">
        <f t="shared" si="1"/>
        <v>6.1966710831953264E-3</v>
      </c>
      <c r="I70" s="30">
        <f t="shared" si="12"/>
        <v>0.72035561635411716</v>
      </c>
      <c r="J70" s="31">
        <f t="shared" si="6"/>
        <v>0.12140391254315319</v>
      </c>
      <c r="K70" s="31">
        <f t="shared" si="2"/>
        <v>6.1966710831953264E-3</v>
      </c>
      <c r="L70" s="30">
        <f t="shared" si="13"/>
        <v>0.76290990419997984</v>
      </c>
      <c r="M70" s="31">
        <f t="shared" si="7"/>
        <v>4.6780741359031763E-2</v>
      </c>
      <c r="N70" s="31">
        <f t="shared" si="3"/>
        <v>6.1966710831953264E-3</v>
      </c>
      <c r="O70" s="30">
        <f t="shared" si="14"/>
        <v>0.68955181520109721</v>
      </c>
      <c r="P70" s="31">
        <f t="shared" si="8"/>
        <v>8.6336602465634682E-2</v>
      </c>
      <c r="Q70" s="31">
        <f t="shared" si="4"/>
        <v>6.1966710831953264E-3</v>
      </c>
      <c r="R70" s="30">
        <f t="shared" si="15"/>
        <v>0.52277673199058361</v>
      </c>
    </row>
    <row r="71" spans="1:18" x14ac:dyDescent="0.45">
      <c r="A71" s="27">
        <v>40909</v>
      </c>
      <c r="B71" s="69">
        <v>263.32</v>
      </c>
      <c r="C71" s="67">
        <v>2411746.4</v>
      </c>
      <c r="D71" s="31">
        <f t="shared" si="16"/>
        <v>-4.5596230518303638E-2</v>
      </c>
      <c r="E71" s="31">
        <f t="shared" si="16"/>
        <v>-4.8103004876984823E-3</v>
      </c>
      <c r="F71" s="30">
        <f t="shared" si="11"/>
        <v>0.51438888076226941</v>
      </c>
      <c r="G71" s="31">
        <f t="shared" si="5"/>
        <v>-0.11337514955947936</v>
      </c>
      <c r="H71" s="31">
        <f t="shared" si="1"/>
        <v>-4.8103004876984823E-3</v>
      </c>
      <c r="I71" s="30">
        <f t="shared" si="12"/>
        <v>0.739630226815301</v>
      </c>
      <c r="J71" s="31">
        <f t="shared" si="6"/>
        <v>-0.12913907284768222</v>
      </c>
      <c r="K71" s="31">
        <f t="shared" si="2"/>
        <v>-4.8103004876984823E-3</v>
      </c>
      <c r="L71" s="30">
        <f t="shared" si="13"/>
        <v>0.76886966793794254</v>
      </c>
      <c r="M71" s="31">
        <f t="shared" si="7"/>
        <v>0.12140391254315319</v>
      </c>
      <c r="N71" s="31">
        <f t="shared" si="3"/>
        <v>-4.8103004876984823E-3</v>
      </c>
      <c r="O71" s="30">
        <f t="shared" si="14"/>
        <v>0.67996577759668786</v>
      </c>
      <c r="P71" s="31">
        <f t="shared" si="8"/>
        <v>4.6780741359031763E-2</v>
      </c>
      <c r="Q71" s="31">
        <f t="shared" si="4"/>
        <v>-4.8103004876984823E-3</v>
      </c>
      <c r="R71" s="30">
        <f t="shared" si="15"/>
        <v>0.51568135374984203</v>
      </c>
    </row>
    <row r="72" spans="1:18" x14ac:dyDescent="0.45">
      <c r="A72" s="27">
        <v>41000</v>
      </c>
      <c r="B72" s="69">
        <v>251.17</v>
      </c>
      <c r="C72" s="67">
        <v>2404660.9</v>
      </c>
      <c r="D72" s="31">
        <f t="shared" ref="D72:E87" si="17">B72/B68-1</f>
        <v>-7.9491314227076226E-2</v>
      </c>
      <c r="E72" s="31">
        <f t="shared" si="17"/>
        <v>-7.7640517225479044E-3</v>
      </c>
      <c r="F72" s="30">
        <f t="shared" si="11"/>
        <v>0.51597743832540488</v>
      </c>
      <c r="G72" s="31">
        <f t="shared" si="5"/>
        <v>-4.5596230518303638E-2</v>
      </c>
      <c r="H72" s="31">
        <f t="shared" ref="H72:H119" si="18">E72</f>
        <v>-7.7640517225479044E-3</v>
      </c>
      <c r="I72" s="30">
        <f t="shared" si="12"/>
        <v>0.73822847687861803</v>
      </c>
      <c r="J72" s="31">
        <f t="shared" si="6"/>
        <v>-0.11337514955947936</v>
      </c>
      <c r="K72" s="31">
        <f t="shared" ref="K72:K119" si="19">H72</f>
        <v>-7.7640517225479044E-3</v>
      </c>
      <c r="L72" s="30">
        <f t="shared" si="13"/>
        <v>0.77739734378052516</v>
      </c>
      <c r="M72" s="31">
        <f t="shared" si="7"/>
        <v>-0.12913907284768222</v>
      </c>
      <c r="N72" s="31">
        <f t="shared" ref="N72:N119" si="20">K72</f>
        <v>-7.7640517225479044E-3</v>
      </c>
      <c r="O72" s="30">
        <f t="shared" si="14"/>
        <v>0.68227613444990876</v>
      </c>
      <c r="P72" s="31">
        <f t="shared" si="8"/>
        <v>0.12140391254315319</v>
      </c>
      <c r="Q72" s="31">
        <f t="shared" ref="Q72:Q119" si="21">N72</f>
        <v>-7.7640517225479044E-3</v>
      </c>
      <c r="R72" s="30">
        <f t="shared" si="15"/>
        <v>0.4974027491887984</v>
      </c>
    </row>
    <row r="73" spans="1:18" x14ac:dyDescent="0.45">
      <c r="A73" s="27">
        <v>41091</v>
      </c>
      <c r="B73" s="69">
        <v>268.48</v>
      </c>
      <c r="C73" s="67">
        <v>2402151.7999999998</v>
      </c>
      <c r="D73" s="31">
        <f t="shared" si="17"/>
        <v>0.18701918825714037</v>
      </c>
      <c r="E73" s="31">
        <f t="shared" si="17"/>
        <v>-9.8523767523415184E-3</v>
      </c>
      <c r="F73" s="30">
        <f t="shared" si="11"/>
        <v>0.49545508837662805</v>
      </c>
      <c r="G73" s="31">
        <f t="shared" ref="G73:G106" si="22">D72</f>
        <v>-7.9491314227076226E-2</v>
      </c>
      <c r="H73" s="31">
        <f t="shared" si="18"/>
        <v>-9.8523767523415184E-3</v>
      </c>
      <c r="I73" s="30">
        <f t="shared" si="12"/>
        <v>0.73837422804290587</v>
      </c>
      <c r="J73" s="31">
        <f t="shared" si="6"/>
        <v>-4.5596230518303638E-2</v>
      </c>
      <c r="K73" s="31">
        <f t="shared" si="19"/>
        <v>-9.8523767523415184E-3</v>
      </c>
      <c r="L73" s="30">
        <f t="shared" si="13"/>
        <v>0.77869950777532393</v>
      </c>
      <c r="M73" s="31">
        <f t="shared" si="7"/>
        <v>-0.11337514955947936</v>
      </c>
      <c r="N73" s="31">
        <f t="shared" si="20"/>
        <v>-9.8523767523415184E-3</v>
      </c>
      <c r="O73" s="30">
        <f t="shared" si="14"/>
        <v>0.69617468936659221</v>
      </c>
      <c r="P73" s="31">
        <f t="shared" si="8"/>
        <v>-0.12913907284768222</v>
      </c>
      <c r="Q73" s="31">
        <f t="shared" si="21"/>
        <v>-9.8523767523415184E-3</v>
      </c>
      <c r="R73" s="30">
        <f t="shared" si="15"/>
        <v>0.50382461367834208</v>
      </c>
    </row>
    <row r="74" spans="1:18" x14ac:dyDescent="0.45">
      <c r="A74" s="27">
        <v>41183</v>
      </c>
      <c r="B74" s="69">
        <v>279.68</v>
      </c>
      <c r="C74" s="67">
        <v>2391856.2999999998</v>
      </c>
      <c r="D74" s="31">
        <f t="shared" si="17"/>
        <v>0.14369837245440431</v>
      </c>
      <c r="E74" s="31">
        <f t="shared" si="17"/>
        <v>-1.0308717407584767E-2</v>
      </c>
      <c r="F74" s="30">
        <f t="shared" si="11"/>
        <v>0.48936874333085678</v>
      </c>
      <c r="G74" s="31">
        <f t="shared" si="22"/>
        <v>0.18701918825714037</v>
      </c>
      <c r="H74" s="31">
        <f t="shared" si="18"/>
        <v>-1.0308717407584767E-2</v>
      </c>
      <c r="I74" s="30">
        <f t="shared" si="12"/>
        <v>0.7210672016249885</v>
      </c>
      <c r="J74" s="31">
        <f t="shared" ref="J74:J119" si="23">G73</f>
        <v>-7.9491314227076226E-2</v>
      </c>
      <c r="K74" s="31">
        <f t="shared" si="19"/>
        <v>-1.0308717407584767E-2</v>
      </c>
      <c r="L74" s="30">
        <f t="shared" si="13"/>
        <v>0.77944893036475527</v>
      </c>
      <c r="M74" s="31">
        <f t="shared" ref="M74:M119" si="24">J73</f>
        <v>-4.5596230518303638E-2</v>
      </c>
      <c r="N74" s="31">
        <f t="shared" si="20"/>
        <v>-1.0308717407584767E-2</v>
      </c>
      <c r="O74" s="30">
        <f t="shared" si="14"/>
        <v>0.70043328049089737</v>
      </c>
      <c r="P74" s="31">
        <f t="shared" si="8"/>
        <v>-0.11337514955947936</v>
      </c>
      <c r="Q74" s="31">
        <f t="shared" si="21"/>
        <v>-1.0308717407584767E-2</v>
      </c>
      <c r="R74" s="30">
        <f t="shared" si="15"/>
        <v>0.52073134086343253</v>
      </c>
    </row>
    <row r="75" spans="1:18" x14ac:dyDescent="0.45">
      <c r="A75" s="27">
        <v>41275</v>
      </c>
      <c r="B75" s="69">
        <v>293.77999999999997</v>
      </c>
      <c r="C75" s="67">
        <v>2383028.7999999998</v>
      </c>
      <c r="D75" s="31">
        <f t="shared" si="17"/>
        <v>0.11567674312623422</v>
      </c>
      <c r="E75" s="31">
        <f t="shared" si="17"/>
        <v>-1.1907387940954361E-2</v>
      </c>
      <c r="F75" s="30">
        <f t="shared" si="11"/>
        <v>0.49658405665130478</v>
      </c>
      <c r="G75" s="31">
        <f t="shared" si="22"/>
        <v>0.14369837245440431</v>
      </c>
      <c r="H75" s="31">
        <f t="shared" si="18"/>
        <v>-1.1907387940954361E-2</v>
      </c>
      <c r="I75" s="30">
        <f t="shared" si="12"/>
        <v>0.71877201049769079</v>
      </c>
      <c r="J75" s="31">
        <f t="shared" si="23"/>
        <v>0.18701918825714037</v>
      </c>
      <c r="K75" s="31">
        <f t="shared" si="19"/>
        <v>-1.1907387940954361E-2</v>
      </c>
      <c r="L75" s="30">
        <f t="shared" si="13"/>
        <v>0.76332171623918577</v>
      </c>
      <c r="M75" s="31">
        <f t="shared" si="24"/>
        <v>-7.9491314227076226E-2</v>
      </c>
      <c r="N75" s="31">
        <f t="shared" si="20"/>
        <v>-1.1907387940954361E-2</v>
      </c>
      <c r="O75" s="30">
        <f t="shared" si="14"/>
        <v>0.70263056518891276</v>
      </c>
      <c r="P75" s="31">
        <f t="shared" ref="P75:P119" si="25">M74</f>
        <v>-4.5596230518303638E-2</v>
      </c>
      <c r="Q75" s="31">
        <f t="shared" si="21"/>
        <v>-1.1907387940954361E-2</v>
      </c>
      <c r="R75" s="30">
        <f t="shared" si="15"/>
        <v>0.52720571367313818</v>
      </c>
    </row>
    <row r="76" spans="1:18" x14ac:dyDescent="0.45">
      <c r="A76" s="27">
        <v>41365</v>
      </c>
      <c r="B76" s="69">
        <v>285.02</v>
      </c>
      <c r="C76" s="67">
        <v>2396524.6</v>
      </c>
      <c r="D76" s="31">
        <f t="shared" si="17"/>
        <v>0.13476927977067321</v>
      </c>
      <c r="E76" s="31">
        <f t="shared" si="17"/>
        <v>-3.3835539971560635E-3</v>
      </c>
      <c r="F76" s="30">
        <f t="shared" si="11"/>
        <v>0.51723211216616249</v>
      </c>
      <c r="G76" s="31">
        <f t="shared" si="22"/>
        <v>0.11567674312623422</v>
      </c>
      <c r="H76" s="31">
        <f t="shared" si="18"/>
        <v>-3.3835539971560635E-3</v>
      </c>
      <c r="I76" s="30">
        <f t="shared" si="12"/>
        <v>0.73219609731435109</v>
      </c>
      <c r="J76" s="31">
        <f t="shared" si="23"/>
        <v>0.14369837245440431</v>
      </c>
      <c r="K76" s="31">
        <f t="shared" si="19"/>
        <v>-3.3835539971560635E-3</v>
      </c>
      <c r="L76" s="30">
        <f t="shared" si="13"/>
        <v>0.76614992264736625</v>
      </c>
      <c r="M76" s="31">
        <f t="shared" si="24"/>
        <v>0.18701918825714037</v>
      </c>
      <c r="N76" s="31">
        <f t="shared" si="20"/>
        <v>-3.3835539971560635E-3</v>
      </c>
      <c r="O76" s="30">
        <f t="shared" si="14"/>
        <v>0.69435689006257084</v>
      </c>
      <c r="P76" s="31">
        <f t="shared" si="25"/>
        <v>-7.9491314227076226E-2</v>
      </c>
      <c r="Q76" s="31">
        <f t="shared" si="21"/>
        <v>-3.3835539971560635E-3</v>
      </c>
      <c r="R76" s="30">
        <f t="shared" si="15"/>
        <v>0.52990424164197969</v>
      </c>
    </row>
    <row r="77" spans="1:18" x14ac:dyDescent="0.45">
      <c r="A77" s="27">
        <v>41456</v>
      </c>
      <c r="B77" s="69">
        <v>310.45999999999998</v>
      </c>
      <c r="C77" s="67">
        <v>2403765.1</v>
      </c>
      <c r="D77" s="31">
        <f t="shared" si="17"/>
        <v>0.1563617401668651</v>
      </c>
      <c r="E77" s="31">
        <f t="shared" si="17"/>
        <v>6.7160618242367853E-4</v>
      </c>
      <c r="F77" s="30">
        <f t="shared" si="11"/>
        <v>0.51390021036064204</v>
      </c>
      <c r="G77" s="31">
        <f t="shared" si="22"/>
        <v>0.13476927977067321</v>
      </c>
      <c r="H77" s="31">
        <f t="shared" si="18"/>
        <v>6.7160618242367853E-4</v>
      </c>
      <c r="I77" s="30">
        <f t="shared" si="12"/>
        <v>0.75799946419085418</v>
      </c>
      <c r="J77" s="31">
        <f t="shared" si="23"/>
        <v>0.11567674312623422</v>
      </c>
      <c r="K77" s="31">
        <f t="shared" si="19"/>
        <v>6.7160618242367853E-4</v>
      </c>
      <c r="L77" s="30">
        <f t="shared" si="13"/>
        <v>0.77602281368860959</v>
      </c>
      <c r="M77" s="31">
        <f t="shared" si="24"/>
        <v>0.14369837245440431</v>
      </c>
      <c r="N77" s="31">
        <f t="shared" si="20"/>
        <v>6.7160618242367853E-4</v>
      </c>
      <c r="O77" s="30">
        <f t="shared" si="14"/>
        <v>0.69357525912550189</v>
      </c>
      <c r="P77" s="31">
        <f t="shared" si="25"/>
        <v>0.18701918825714037</v>
      </c>
      <c r="Q77" s="31">
        <f t="shared" si="21"/>
        <v>6.7160618242367853E-4</v>
      </c>
      <c r="R77" s="30">
        <f t="shared" si="15"/>
        <v>0.52022952365973252</v>
      </c>
    </row>
    <row r="78" spans="1:18" x14ac:dyDescent="0.45">
      <c r="A78" s="27">
        <v>41548</v>
      </c>
      <c r="B78" s="69">
        <v>328.26</v>
      </c>
      <c r="C78" s="67">
        <v>2411117.2999999998</v>
      </c>
      <c r="D78" s="31">
        <f t="shared" si="17"/>
        <v>0.17369851258581237</v>
      </c>
      <c r="E78" s="31">
        <f t="shared" si="17"/>
        <v>8.0527412955369027E-3</v>
      </c>
      <c r="F78" s="30">
        <f t="shared" si="11"/>
        <v>0.51168861566635171</v>
      </c>
      <c r="G78" s="31">
        <f t="shared" si="22"/>
        <v>0.1563617401668651</v>
      </c>
      <c r="H78" s="31">
        <f t="shared" si="18"/>
        <v>8.0527412955369027E-3</v>
      </c>
      <c r="I78" s="30">
        <f t="shared" si="12"/>
        <v>0.7663939171839208</v>
      </c>
      <c r="J78" s="31">
        <f t="shared" si="23"/>
        <v>0.13476927977067321</v>
      </c>
      <c r="K78" s="31">
        <f t="shared" si="19"/>
        <v>8.0527412955369027E-3</v>
      </c>
      <c r="L78" s="30">
        <f t="shared" si="13"/>
        <v>0.81402337907514888</v>
      </c>
      <c r="M78" s="31">
        <f t="shared" si="24"/>
        <v>0.11567674312623422</v>
      </c>
      <c r="N78" s="31">
        <f t="shared" si="20"/>
        <v>8.0527412955369027E-3</v>
      </c>
      <c r="O78" s="30">
        <f t="shared" si="14"/>
        <v>0.70882335129529639</v>
      </c>
      <c r="P78" s="31">
        <f t="shared" si="25"/>
        <v>0.14369837245440431</v>
      </c>
      <c r="Q78" s="31">
        <f t="shared" si="21"/>
        <v>8.0527412955369027E-3</v>
      </c>
      <c r="R78" s="30">
        <f t="shared" si="15"/>
        <v>0.52437858190037101</v>
      </c>
    </row>
    <row r="79" spans="1:18" x14ac:dyDescent="0.45">
      <c r="A79" s="27">
        <v>41640</v>
      </c>
      <c r="B79" s="69">
        <v>334.31</v>
      </c>
      <c r="C79" s="67">
        <v>2420419</v>
      </c>
      <c r="D79" s="31">
        <f t="shared" si="17"/>
        <v>0.13796037851453491</v>
      </c>
      <c r="E79" s="31">
        <f t="shared" si="17"/>
        <v>1.5690200638783791E-2</v>
      </c>
      <c r="F79" s="30">
        <f t="shared" si="11"/>
        <v>0.51307302606488325</v>
      </c>
      <c r="G79" s="31">
        <f t="shared" si="22"/>
        <v>0.17369851258581237</v>
      </c>
      <c r="H79" s="31">
        <f t="shared" si="18"/>
        <v>1.5690200638783791E-2</v>
      </c>
      <c r="I79" s="30">
        <f t="shared" si="12"/>
        <v>0.7667894723698595</v>
      </c>
      <c r="J79" s="31">
        <f t="shared" si="23"/>
        <v>0.1563617401668651</v>
      </c>
      <c r="K79" s="31">
        <f t="shared" si="19"/>
        <v>1.5690200638783791E-2</v>
      </c>
      <c r="L79" s="30">
        <f t="shared" si="13"/>
        <v>0.83299568293638293</v>
      </c>
      <c r="M79" s="31">
        <f t="shared" si="24"/>
        <v>0.13476927977067321</v>
      </c>
      <c r="N79" s="31">
        <f t="shared" si="20"/>
        <v>1.5690200638783791E-2</v>
      </c>
      <c r="O79" s="30">
        <f t="shared" si="14"/>
        <v>0.75709933102801741</v>
      </c>
      <c r="P79" s="31">
        <f t="shared" si="25"/>
        <v>0.11567674312623422</v>
      </c>
      <c r="Q79" s="31">
        <f t="shared" si="21"/>
        <v>1.5690200638783791E-2</v>
      </c>
      <c r="R79" s="30">
        <f t="shared" si="15"/>
        <v>0.54517505643556563</v>
      </c>
    </row>
    <row r="80" spans="1:18" x14ac:dyDescent="0.45">
      <c r="A80" s="27">
        <v>41730</v>
      </c>
      <c r="B80" s="69">
        <v>341.86</v>
      </c>
      <c r="C80" s="67">
        <v>2425833</v>
      </c>
      <c r="D80" s="31">
        <f t="shared" si="17"/>
        <v>0.19942460178233112</v>
      </c>
      <c r="E80" s="31">
        <f t="shared" si="17"/>
        <v>1.2229542730335385E-2</v>
      </c>
      <c r="F80" s="30">
        <f t="shared" si="11"/>
        <v>0.51143755082248565</v>
      </c>
      <c r="G80" s="31">
        <f t="shared" si="22"/>
        <v>0.13796037851453491</v>
      </c>
      <c r="H80" s="31">
        <f t="shared" si="18"/>
        <v>1.2229542730335385E-2</v>
      </c>
      <c r="I80" s="30">
        <f t="shared" si="12"/>
        <v>0.76602668673330288</v>
      </c>
      <c r="J80" s="31">
        <f t="shared" si="23"/>
        <v>0.17369851258581237</v>
      </c>
      <c r="K80" s="31">
        <f t="shared" si="19"/>
        <v>1.2229542730335385E-2</v>
      </c>
      <c r="L80" s="30">
        <f t="shared" si="13"/>
        <v>0.83358757408344131</v>
      </c>
      <c r="M80" s="31">
        <f t="shared" si="24"/>
        <v>0.1563617401668651</v>
      </c>
      <c r="N80" s="31">
        <f t="shared" si="20"/>
        <v>1.2229542730335385E-2</v>
      </c>
      <c r="O80" s="30">
        <f t="shared" si="14"/>
        <v>0.78682866617311198</v>
      </c>
      <c r="P80" s="31">
        <f t="shared" si="25"/>
        <v>0.13476927977067321</v>
      </c>
      <c r="Q80" s="31">
        <f t="shared" si="21"/>
        <v>1.2229542730335385E-2</v>
      </c>
      <c r="R80" s="30">
        <f t="shared" si="15"/>
        <v>0.60376596865304721</v>
      </c>
    </row>
    <row r="81" spans="1:18" x14ac:dyDescent="0.45">
      <c r="A81" s="27">
        <v>41821</v>
      </c>
      <c r="B81" s="69">
        <v>343.08</v>
      </c>
      <c r="C81" s="67">
        <v>2437434.6</v>
      </c>
      <c r="D81" s="31">
        <f t="shared" si="17"/>
        <v>0.10506989628293506</v>
      </c>
      <c r="E81" s="31">
        <f t="shared" si="17"/>
        <v>1.4006984293099212E-2</v>
      </c>
      <c r="F81" s="30">
        <f t="shared" si="11"/>
        <v>0.50689526193292334</v>
      </c>
      <c r="G81" s="31">
        <f t="shared" si="22"/>
        <v>0.19942460178233112</v>
      </c>
      <c r="H81" s="31">
        <f t="shared" si="18"/>
        <v>1.4006984293099212E-2</v>
      </c>
      <c r="I81" s="30">
        <f t="shared" si="12"/>
        <v>0.7644352164613738</v>
      </c>
      <c r="J81" s="31">
        <f t="shared" si="23"/>
        <v>0.13796037851453491</v>
      </c>
      <c r="K81" s="31">
        <f t="shared" si="19"/>
        <v>1.4006984293099212E-2</v>
      </c>
      <c r="L81" s="30">
        <f t="shared" si="13"/>
        <v>0.83427395322356257</v>
      </c>
      <c r="M81" s="31">
        <f t="shared" si="24"/>
        <v>0.17369851258581237</v>
      </c>
      <c r="N81" s="31">
        <f t="shared" si="20"/>
        <v>1.4006984293099212E-2</v>
      </c>
      <c r="O81" s="30">
        <f t="shared" si="14"/>
        <v>0.79113266578067709</v>
      </c>
      <c r="P81" s="31">
        <f t="shared" si="25"/>
        <v>0.1563617401668651</v>
      </c>
      <c r="Q81" s="31">
        <f t="shared" si="21"/>
        <v>1.4006984293099212E-2</v>
      </c>
      <c r="R81" s="30">
        <f t="shared" si="15"/>
        <v>0.64166027182907293</v>
      </c>
    </row>
    <row r="82" spans="1:18" x14ac:dyDescent="0.45">
      <c r="A82" s="27">
        <v>41913</v>
      </c>
      <c r="B82" s="69">
        <v>342.54</v>
      </c>
      <c r="C82" s="67">
        <v>2445402.6</v>
      </c>
      <c r="D82" s="31">
        <f t="shared" si="17"/>
        <v>4.3502101992323183E-2</v>
      </c>
      <c r="E82" s="31">
        <f t="shared" si="17"/>
        <v>1.4219673178073933E-2</v>
      </c>
      <c r="F82" s="30">
        <f t="shared" si="11"/>
        <v>0.50309703729781963</v>
      </c>
      <c r="G82" s="31">
        <f t="shared" si="22"/>
        <v>0.10506989628293506</v>
      </c>
      <c r="H82" s="31">
        <f t="shared" si="18"/>
        <v>1.4219673178073933E-2</v>
      </c>
      <c r="I82" s="30">
        <f t="shared" si="12"/>
        <v>0.76294968985053258</v>
      </c>
      <c r="J82" s="31">
        <f t="shared" si="23"/>
        <v>0.19942460178233112</v>
      </c>
      <c r="K82" s="31">
        <f t="shared" si="19"/>
        <v>1.4219673178073933E-2</v>
      </c>
      <c r="L82" s="30">
        <f t="shared" si="13"/>
        <v>0.8378818306614304</v>
      </c>
      <c r="M82" s="31">
        <f t="shared" si="24"/>
        <v>0.13796037851453491</v>
      </c>
      <c r="N82" s="31">
        <f t="shared" si="20"/>
        <v>1.4219673178073933E-2</v>
      </c>
      <c r="O82" s="30">
        <f t="shared" si="14"/>
        <v>0.79108595726927744</v>
      </c>
      <c r="P82" s="31">
        <f t="shared" si="25"/>
        <v>0.17369851258581237</v>
      </c>
      <c r="Q82" s="31">
        <f t="shared" si="21"/>
        <v>1.4219673178073933E-2</v>
      </c>
      <c r="R82" s="30">
        <f t="shared" si="15"/>
        <v>0.64446124956968276</v>
      </c>
    </row>
    <row r="83" spans="1:18" x14ac:dyDescent="0.45">
      <c r="A83" s="27">
        <v>42005</v>
      </c>
      <c r="B83" s="69">
        <v>397.3</v>
      </c>
      <c r="C83" s="67">
        <v>2460870.7000000002</v>
      </c>
      <c r="D83" s="31">
        <f t="shared" si="17"/>
        <v>0.18841793544913399</v>
      </c>
      <c r="E83" s="31">
        <f t="shared" si="17"/>
        <v>1.6712684869851113E-2</v>
      </c>
      <c r="F83" s="30">
        <f t="shared" si="11"/>
        <v>0.50489053891874269</v>
      </c>
      <c r="G83" s="31">
        <f t="shared" si="22"/>
        <v>4.3502101992323183E-2</v>
      </c>
      <c r="H83" s="31">
        <f t="shared" si="18"/>
        <v>1.6712684869851113E-2</v>
      </c>
      <c r="I83" s="30">
        <f t="shared" si="12"/>
        <v>0.75986573449627703</v>
      </c>
      <c r="J83" s="31">
        <f t="shared" si="23"/>
        <v>0.10506989628293506</v>
      </c>
      <c r="K83" s="31">
        <f t="shared" si="19"/>
        <v>1.6712684869851113E-2</v>
      </c>
      <c r="L83" s="30">
        <f t="shared" si="13"/>
        <v>0.83749341187902993</v>
      </c>
      <c r="M83" s="31">
        <f t="shared" si="24"/>
        <v>0.19942460178233112</v>
      </c>
      <c r="N83" s="31">
        <f t="shared" si="20"/>
        <v>1.6712684869851113E-2</v>
      </c>
      <c r="O83" s="30">
        <f t="shared" si="14"/>
        <v>0.79789168606176231</v>
      </c>
      <c r="P83" s="31">
        <f t="shared" si="25"/>
        <v>0.13796037851453491</v>
      </c>
      <c r="Q83" s="31">
        <f t="shared" si="21"/>
        <v>1.6712684869851113E-2</v>
      </c>
      <c r="R83" s="30">
        <f t="shared" si="15"/>
        <v>0.644574616968561</v>
      </c>
    </row>
    <row r="84" spans="1:18" x14ac:dyDescent="0.45">
      <c r="A84" s="27">
        <v>42095</v>
      </c>
      <c r="B84" s="69">
        <v>381.31</v>
      </c>
      <c r="C84" s="67">
        <v>2472609.7999999998</v>
      </c>
      <c r="D84" s="31">
        <f t="shared" si="17"/>
        <v>0.11539811618791318</v>
      </c>
      <c r="E84" s="31">
        <f t="shared" si="17"/>
        <v>1.9282778328104211E-2</v>
      </c>
      <c r="F84" s="30">
        <f t="shared" si="11"/>
        <v>0.50549036448723328</v>
      </c>
      <c r="G84" s="31">
        <f t="shared" si="22"/>
        <v>0.18841793544913399</v>
      </c>
      <c r="H84" s="31">
        <f t="shared" si="18"/>
        <v>1.9282778328104211E-2</v>
      </c>
      <c r="I84" s="30">
        <f t="shared" si="12"/>
        <v>0.76117040734416996</v>
      </c>
      <c r="J84" s="31">
        <f t="shared" si="23"/>
        <v>4.3502101992323183E-2</v>
      </c>
      <c r="K84" s="31">
        <f t="shared" si="19"/>
        <v>1.9282778328104211E-2</v>
      </c>
      <c r="L84" s="30">
        <f t="shared" si="13"/>
        <v>0.83408431360123314</v>
      </c>
      <c r="M84" s="31">
        <f t="shared" si="24"/>
        <v>0.10506989628293506</v>
      </c>
      <c r="N84" s="31">
        <f t="shared" si="20"/>
        <v>1.9282778328104211E-2</v>
      </c>
      <c r="O84" s="30">
        <f t="shared" si="14"/>
        <v>0.79830037407681964</v>
      </c>
      <c r="P84" s="31">
        <f t="shared" si="25"/>
        <v>0.19942460178233112</v>
      </c>
      <c r="Q84" s="31">
        <f t="shared" si="21"/>
        <v>1.9282778328104211E-2</v>
      </c>
      <c r="R84" s="30">
        <f t="shared" si="15"/>
        <v>0.65392768520632993</v>
      </c>
    </row>
    <row r="85" spans="1:18" x14ac:dyDescent="0.45">
      <c r="A85" s="27">
        <v>42186</v>
      </c>
      <c r="B85" s="69">
        <v>347.77</v>
      </c>
      <c r="C85" s="67">
        <v>2482460.2000000002</v>
      </c>
      <c r="D85" s="31">
        <f t="shared" si="17"/>
        <v>1.3670280984027006E-2</v>
      </c>
      <c r="E85" s="31">
        <f t="shared" si="17"/>
        <v>1.8472536658009187E-2</v>
      </c>
      <c r="F85" s="30">
        <f t="shared" si="11"/>
        <v>0.50036098703918153</v>
      </c>
      <c r="G85" s="31">
        <f t="shared" si="22"/>
        <v>0.11539811618791318</v>
      </c>
      <c r="H85" s="31">
        <f t="shared" si="18"/>
        <v>1.8472536658009187E-2</v>
      </c>
      <c r="I85" s="30">
        <f t="shared" si="12"/>
        <v>0.76128814610180684</v>
      </c>
      <c r="J85" s="31">
        <f t="shared" si="23"/>
        <v>0.18841793544913399</v>
      </c>
      <c r="K85" s="31">
        <f t="shared" si="19"/>
        <v>1.8472536658009187E-2</v>
      </c>
      <c r="L85" s="30">
        <f t="shared" si="13"/>
        <v>0.83460536347271619</v>
      </c>
      <c r="M85" s="31">
        <f t="shared" si="24"/>
        <v>4.3502101992323183E-2</v>
      </c>
      <c r="N85" s="31">
        <f t="shared" si="20"/>
        <v>1.8472536658009187E-2</v>
      </c>
      <c r="O85" s="30">
        <f t="shared" si="14"/>
        <v>0.79532459936133204</v>
      </c>
      <c r="P85" s="31">
        <f t="shared" si="25"/>
        <v>0.10506989628293506</v>
      </c>
      <c r="Q85" s="31">
        <f t="shared" si="21"/>
        <v>1.8472536658009187E-2</v>
      </c>
      <c r="R85" s="30">
        <f t="shared" si="15"/>
        <v>0.65408351332196546</v>
      </c>
    </row>
    <row r="86" spans="1:18" x14ac:dyDescent="0.45">
      <c r="A86" s="27">
        <v>42278</v>
      </c>
      <c r="B86" s="69">
        <v>365.81</v>
      </c>
      <c r="C86" s="67">
        <v>2494583.9</v>
      </c>
      <c r="D86" s="31">
        <f t="shared" si="17"/>
        <v>6.7933671979914623E-2</v>
      </c>
      <c r="E86" s="31">
        <f t="shared" si="17"/>
        <v>2.0111739473900769E-2</v>
      </c>
      <c r="F86" s="30">
        <f t="shared" si="11"/>
        <v>0.49497432961209237</v>
      </c>
      <c r="G86" s="31">
        <f t="shared" si="22"/>
        <v>1.3670280984027006E-2</v>
      </c>
      <c r="H86" s="31">
        <f t="shared" si="18"/>
        <v>2.0111739473900769E-2</v>
      </c>
      <c r="I86" s="30">
        <f t="shared" si="12"/>
        <v>0.7543497407851536</v>
      </c>
      <c r="J86" s="31">
        <f t="shared" si="23"/>
        <v>0.11539811618791318</v>
      </c>
      <c r="K86" s="31">
        <f t="shared" si="19"/>
        <v>2.0111739473900769E-2</v>
      </c>
      <c r="L86" s="30">
        <f t="shared" si="13"/>
        <v>0.83484415137232237</v>
      </c>
      <c r="M86" s="31">
        <f t="shared" si="24"/>
        <v>0.18841793544913399</v>
      </c>
      <c r="N86" s="31">
        <f t="shared" si="20"/>
        <v>2.0111739473900769E-2</v>
      </c>
      <c r="O86" s="30">
        <f t="shared" si="14"/>
        <v>0.79727105773325146</v>
      </c>
      <c r="P86" s="31">
        <f t="shared" si="25"/>
        <v>4.3502101992323183E-2</v>
      </c>
      <c r="Q86" s="31">
        <f t="shared" si="21"/>
        <v>2.0111739473900769E-2</v>
      </c>
      <c r="R86" s="30">
        <f t="shared" si="15"/>
        <v>0.64907745017188334</v>
      </c>
    </row>
    <row r="87" spans="1:18" x14ac:dyDescent="0.45">
      <c r="A87" s="27">
        <v>42370</v>
      </c>
      <c r="B87" s="69">
        <v>337.54</v>
      </c>
      <c r="C87" s="67">
        <v>2507946.2999999998</v>
      </c>
      <c r="D87" s="31">
        <f t="shared" si="17"/>
        <v>-0.1504153032972565</v>
      </c>
      <c r="E87" s="31">
        <f t="shared" si="17"/>
        <v>1.912965195611438E-2</v>
      </c>
      <c r="F87" s="30">
        <f t="shared" si="11"/>
        <v>0.46960918759045206</v>
      </c>
      <c r="G87" s="31">
        <f t="shared" si="22"/>
        <v>6.7933671979914623E-2</v>
      </c>
      <c r="H87" s="31">
        <f t="shared" si="18"/>
        <v>1.912965195611438E-2</v>
      </c>
      <c r="I87" s="30">
        <f t="shared" si="12"/>
        <v>0.75103724457134358</v>
      </c>
      <c r="J87" s="31">
        <f t="shared" si="23"/>
        <v>1.3670280984027006E-2</v>
      </c>
      <c r="K87" s="31">
        <f t="shared" si="19"/>
        <v>1.912965195611438E-2</v>
      </c>
      <c r="L87" s="30">
        <f t="shared" si="13"/>
        <v>0.82869759980990676</v>
      </c>
      <c r="M87" s="31">
        <f t="shared" si="24"/>
        <v>0.11539811618791318</v>
      </c>
      <c r="N87" s="31">
        <f t="shared" si="20"/>
        <v>1.912965195611438E-2</v>
      </c>
      <c r="O87" s="30">
        <f t="shared" si="14"/>
        <v>0.79806209422417052</v>
      </c>
      <c r="P87" s="31">
        <f t="shared" si="25"/>
        <v>0.18841793544913399</v>
      </c>
      <c r="Q87" s="31">
        <f t="shared" si="21"/>
        <v>1.912965195611438E-2</v>
      </c>
      <c r="R87" s="30">
        <f t="shared" si="15"/>
        <v>0.6517866506857567</v>
      </c>
    </row>
    <row r="88" spans="1:18" x14ac:dyDescent="0.45">
      <c r="A88" s="27">
        <v>42461</v>
      </c>
      <c r="B88" s="69">
        <v>329.88</v>
      </c>
      <c r="C88" s="67">
        <v>2514529.9</v>
      </c>
      <c r="D88" s="31">
        <f t="shared" ref="D88:E103" si="26">B88/B84-1</f>
        <v>-0.13487713409037272</v>
      </c>
      <c r="E88" s="31">
        <f t="shared" si="26"/>
        <v>1.6953787047192082E-2</v>
      </c>
      <c r="F88" s="30">
        <f t="shared" si="11"/>
        <v>0.44205400991830168</v>
      </c>
      <c r="G88" s="31">
        <f t="shared" si="22"/>
        <v>-0.1504153032972565</v>
      </c>
      <c r="H88" s="31">
        <f t="shared" si="18"/>
        <v>1.6953787047192082E-2</v>
      </c>
      <c r="I88" s="30">
        <f t="shared" si="12"/>
        <v>0.72545837324131535</v>
      </c>
      <c r="J88" s="31">
        <f t="shared" si="23"/>
        <v>6.7933671979914623E-2</v>
      </c>
      <c r="K88" s="31">
        <f t="shared" si="19"/>
        <v>1.6953787047192082E-2</v>
      </c>
      <c r="L88" s="30">
        <f t="shared" si="13"/>
        <v>0.82410802324284904</v>
      </c>
      <c r="M88" s="31">
        <f t="shared" si="24"/>
        <v>1.3670280984027006E-2</v>
      </c>
      <c r="N88" s="31">
        <f t="shared" si="20"/>
        <v>1.6953787047192082E-2</v>
      </c>
      <c r="O88" s="30">
        <f t="shared" si="14"/>
        <v>0.79412099277478676</v>
      </c>
      <c r="P88" s="31">
        <f t="shared" si="25"/>
        <v>0.11539811618791318</v>
      </c>
      <c r="Q88" s="31">
        <f t="shared" si="21"/>
        <v>1.6953787047192082E-2</v>
      </c>
      <c r="R88" s="30">
        <f t="shared" si="15"/>
        <v>0.65418368296690421</v>
      </c>
    </row>
    <row r="89" spans="1:18" x14ac:dyDescent="0.45">
      <c r="A89" s="27">
        <v>42552</v>
      </c>
      <c r="B89" s="69">
        <v>342.92</v>
      </c>
      <c r="C89" s="67">
        <v>2525480.4</v>
      </c>
      <c r="D89" s="31">
        <f t="shared" si="26"/>
        <v>-1.3945998792305181E-2</v>
      </c>
      <c r="E89" s="31">
        <f t="shared" si="26"/>
        <v>1.7329663532974049E-2</v>
      </c>
      <c r="F89" s="30">
        <f t="shared" si="11"/>
        <v>0.42872817289184251</v>
      </c>
      <c r="G89" s="31">
        <f t="shared" si="22"/>
        <v>-0.13487713409037272</v>
      </c>
      <c r="H89" s="31">
        <f t="shared" si="18"/>
        <v>1.7329663532974049E-2</v>
      </c>
      <c r="I89" s="30">
        <f t="shared" si="12"/>
        <v>0.69784479837748292</v>
      </c>
      <c r="J89" s="31">
        <f t="shared" si="23"/>
        <v>-0.1504153032972565</v>
      </c>
      <c r="K89" s="31">
        <f t="shared" si="19"/>
        <v>1.7329663532974049E-2</v>
      </c>
      <c r="L89" s="30">
        <f t="shared" si="13"/>
        <v>0.79700390757892914</v>
      </c>
      <c r="M89" s="31">
        <f t="shared" si="24"/>
        <v>6.7933671979914623E-2</v>
      </c>
      <c r="N89" s="31">
        <f t="shared" si="20"/>
        <v>1.7329663532974049E-2</v>
      </c>
      <c r="O89" s="30">
        <f t="shared" si="14"/>
        <v>0.7873521481483714</v>
      </c>
      <c r="P89" s="31">
        <f t="shared" si="25"/>
        <v>1.3670280984027006E-2</v>
      </c>
      <c r="Q89" s="31">
        <f t="shared" si="21"/>
        <v>1.7329663532974049E-2</v>
      </c>
      <c r="R89" s="30">
        <f t="shared" si="15"/>
        <v>0.64996895389542586</v>
      </c>
    </row>
    <row r="90" spans="1:18" x14ac:dyDescent="0.45">
      <c r="A90" s="27">
        <v>42644</v>
      </c>
      <c r="B90" s="69">
        <v>361.42</v>
      </c>
      <c r="C90" s="67">
        <v>2544991.2000000002</v>
      </c>
      <c r="D90" s="31">
        <f t="shared" si="26"/>
        <v>-1.2000765424673987E-2</v>
      </c>
      <c r="E90" s="31">
        <f t="shared" si="26"/>
        <v>2.020669659577301E-2</v>
      </c>
      <c r="F90" s="30">
        <f t="shared" si="11"/>
        <v>0.41525869891516198</v>
      </c>
      <c r="G90" s="31">
        <f t="shared" si="22"/>
        <v>-1.3945998792305181E-2</v>
      </c>
      <c r="H90" s="31">
        <f t="shared" si="18"/>
        <v>2.020669659577301E-2</v>
      </c>
      <c r="I90" s="30">
        <f t="shared" si="12"/>
        <v>0.68733518543275318</v>
      </c>
      <c r="J90" s="31">
        <f t="shared" si="23"/>
        <v>-0.13487713409037272</v>
      </c>
      <c r="K90" s="31">
        <f t="shared" si="19"/>
        <v>2.020669659577301E-2</v>
      </c>
      <c r="L90" s="30">
        <f t="shared" si="13"/>
        <v>0.76671766192835744</v>
      </c>
      <c r="M90" s="31">
        <f t="shared" si="24"/>
        <v>-0.1504153032972565</v>
      </c>
      <c r="N90" s="31">
        <f t="shared" si="20"/>
        <v>2.020669659577301E-2</v>
      </c>
      <c r="O90" s="30">
        <f t="shared" si="14"/>
        <v>0.75462839850596342</v>
      </c>
      <c r="P90" s="31">
        <f t="shared" si="25"/>
        <v>6.7933671979914623E-2</v>
      </c>
      <c r="Q90" s="31">
        <f t="shared" si="21"/>
        <v>2.020669659577301E-2</v>
      </c>
      <c r="R90" s="30">
        <f t="shared" si="15"/>
        <v>0.63865681471050806</v>
      </c>
    </row>
    <row r="91" spans="1:18" x14ac:dyDescent="0.45">
      <c r="A91" s="27">
        <v>42736</v>
      </c>
      <c r="B91" s="69">
        <v>381.14</v>
      </c>
      <c r="C91" s="67">
        <v>2563063.5</v>
      </c>
      <c r="D91" s="31">
        <f t="shared" si="26"/>
        <v>0.12916987616282505</v>
      </c>
      <c r="E91" s="31">
        <f t="shared" si="26"/>
        <v>2.1977025584638765E-2</v>
      </c>
      <c r="F91" s="30">
        <f t="shared" si="11"/>
        <v>0.40599818926095738</v>
      </c>
      <c r="G91" s="31">
        <f t="shared" si="22"/>
        <v>-1.2000765424673987E-2</v>
      </c>
      <c r="H91" s="31">
        <f t="shared" si="18"/>
        <v>2.1977025584638765E-2</v>
      </c>
      <c r="I91" s="30">
        <f t="shared" si="12"/>
        <v>0.67796234833023239</v>
      </c>
      <c r="J91" s="31">
        <f t="shared" si="23"/>
        <v>-1.3945998792305181E-2</v>
      </c>
      <c r="K91" s="31">
        <f t="shared" si="19"/>
        <v>2.1977025584638765E-2</v>
      </c>
      <c r="L91" s="30">
        <f t="shared" si="13"/>
        <v>0.7574606596213822</v>
      </c>
      <c r="M91" s="31">
        <f t="shared" si="24"/>
        <v>-0.13487713409037272</v>
      </c>
      <c r="N91" s="31">
        <f t="shared" si="20"/>
        <v>2.1977025584638765E-2</v>
      </c>
      <c r="O91" s="30">
        <f t="shared" si="14"/>
        <v>0.7179247331829417</v>
      </c>
      <c r="P91" s="31">
        <f t="shared" si="25"/>
        <v>-0.1504153032972565</v>
      </c>
      <c r="Q91" s="31">
        <f t="shared" si="21"/>
        <v>2.1977025584638765E-2</v>
      </c>
      <c r="R91" s="30">
        <f t="shared" si="15"/>
        <v>0.59956291551353436</v>
      </c>
    </row>
    <row r="92" spans="1:18" x14ac:dyDescent="0.45">
      <c r="A92" s="27">
        <v>42826</v>
      </c>
      <c r="B92" s="69">
        <v>379.37</v>
      </c>
      <c r="C92" s="67">
        <v>2583591.1</v>
      </c>
      <c r="D92" s="31">
        <f t="shared" si="26"/>
        <v>0.15002425124287622</v>
      </c>
      <c r="E92" s="31">
        <f t="shared" si="26"/>
        <v>2.7464855359246254E-2</v>
      </c>
      <c r="F92" s="30">
        <f t="shared" si="11"/>
        <v>0.4085501597584989</v>
      </c>
      <c r="G92" s="31">
        <f t="shared" si="22"/>
        <v>0.12916987616282505</v>
      </c>
      <c r="H92" s="31">
        <f t="shared" si="18"/>
        <v>2.7464855359246254E-2</v>
      </c>
      <c r="I92" s="30">
        <f t="shared" si="12"/>
        <v>0.6745524378793244</v>
      </c>
      <c r="J92" s="31">
        <f t="shared" si="23"/>
        <v>-1.2000765424673987E-2</v>
      </c>
      <c r="K92" s="31">
        <f t="shared" si="19"/>
        <v>2.7464855359246254E-2</v>
      </c>
      <c r="L92" s="30">
        <f t="shared" si="13"/>
        <v>0.74341059652107777</v>
      </c>
      <c r="M92" s="31">
        <f t="shared" si="24"/>
        <v>-1.3945998792305181E-2</v>
      </c>
      <c r="N92" s="31">
        <f t="shared" si="20"/>
        <v>2.7464855359246254E-2</v>
      </c>
      <c r="O92" s="30">
        <f t="shared" si="14"/>
        <v>0.70140248526550519</v>
      </c>
      <c r="P92" s="31">
        <f t="shared" si="25"/>
        <v>-0.13487713409037272</v>
      </c>
      <c r="Q92" s="31">
        <f t="shared" si="21"/>
        <v>2.7464855359246254E-2</v>
      </c>
      <c r="R92" s="30">
        <f t="shared" si="15"/>
        <v>0.54996053195562766</v>
      </c>
    </row>
    <row r="93" spans="1:18" x14ac:dyDescent="0.45">
      <c r="A93" s="27">
        <v>42917</v>
      </c>
      <c r="B93" s="69">
        <v>388.16</v>
      </c>
      <c r="C93" s="67">
        <v>2602783.1</v>
      </c>
      <c r="D93" s="31">
        <f t="shared" si="26"/>
        <v>0.13192581360083988</v>
      </c>
      <c r="E93" s="31">
        <f t="shared" si="26"/>
        <v>3.0609107083151565E-2</v>
      </c>
      <c r="F93" s="30">
        <f t="shared" si="11"/>
        <v>0.39848862139656299</v>
      </c>
      <c r="G93" s="31">
        <f t="shared" si="22"/>
        <v>0.15002425124287622</v>
      </c>
      <c r="H93" s="31">
        <f t="shared" si="18"/>
        <v>3.0609107083151565E-2</v>
      </c>
      <c r="I93" s="30">
        <f t="shared" si="12"/>
        <v>0.67761398266414985</v>
      </c>
      <c r="J93" s="31">
        <f t="shared" si="23"/>
        <v>0.12916987616282505</v>
      </c>
      <c r="K93" s="31">
        <f t="shared" si="19"/>
        <v>3.0609107083151565E-2</v>
      </c>
      <c r="L93" s="30">
        <f t="shared" si="13"/>
        <v>0.73962433609578226</v>
      </c>
      <c r="M93" s="31">
        <f t="shared" si="24"/>
        <v>-1.2000765424673987E-2</v>
      </c>
      <c r="N93" s="31">
        <f t="shared" si="20"/>
        <v>3.0609107083151565E-2</v>
      </c>
      <c r="O93" s="30">
        <f t="shared" si="14"/>
        <v>0.68189204252201296</v>
      </c>
      <c r="P93" s="31">
        <f t="shared" si="25"/>
        <v>-1.3945998792305181E-2</v>
      </c>
      <c r="Q93" s="31">
        <f t="shared" si="21"/>
        <v>3.0609107083151565E-2</v>
      </c>
      <c r="R93" s="30">
        <f t="shared" si="15"/>
        <v>0.52779555488438679</v>
      </c>
    </row>
    <row r="94" spans="1:18" x14ac:dyDescent="0.45">
      <c r="A94" s="27">
        <v>43009</v>
      </c>
      <c r="B94" s="69">
        <v>389.18</v>
      </c>
      <c r="C94" s="67">
        <v>2623767.2999999998</v>
      </c>
      <c r="D94" s="31">
        <f t="shared" si="26"/>
        <v>7.6808145647722759E-2</v>
      </c>
      <c r="E94" s="31">
        <f t="shared" si="26"/>
        <v>3.0953387972421975E-2</v>
      </c>
      <c r="F94" s="30">
        <f t="shared" si="11"/>
        <v>0.39473922351537594</v>
      </c>
      <c r="G94" s="31">
        <f t="shared" si="22"/>
        <v>0.13192581360083988</v>
      </c>
      <c r="H94" s="31">
        <f t="shared" si="18"/>
        <v>3.0953387972421975E-2</v>
      </c>
      <c r="I94" s="30">
        <f t="shared" si="12"/>
        <v>0.67122639897428904</v>
      </c>
      <c r="J94" s="31">
        <f t="shared" si="23"/>
        <v>0.15002425124287622</v>
      </c>
      <c r="K94" s="31">
        <f t="shared" si="19"/>
        <v>3.0953387972421975E-2</v>
      </c>
      <c r="L94" s="30">
        <f t="shared" si="13"/>
        <v>0.74183426527249918</v>
      </c>
      <c r="M94" s="31">
        <f t="shared" si="24"/>
        <v>0.12916987616282505</v>
      </c>
      <c r="N94" s="31">
        <f t="shared" si="20"/>
        <v>3.0953387972421975E-2</v>
      </c>
      <c r="O94" s="30">
        <f t="shared" si="14"/>
        <v>0.6778509916540878</v>
      </c>
      <c r="P94" s="31">
        <f t="shared" si="25"/>
        <v>-1.2000765424673987E-2</v>
      </c>
      <c r="Q94" s="31">
        <f t="shared" si="21"/>
        <v>3.0953387972421975E-2</v>
      </c>
      <c r="R94" s="30">
        <f t="shared" si="15"/>
        <v>0.50723351818621465</v>
      </c>
    </row>
    <row r="95" spans="1:18" x14ac:dyDescent="0.45">
      <c r="A95" s="27">
        <v>43101</v>
      </c>
      <c r="B95" s="69">
        <v>370.87</v>
      </c>
      <c r="C95" s="67">
        <v>2624085.2000000002</v>
      </c>
      <c r="D95" s="31">
        <f t="shared" si="26"/>
        <v>-2.6945479351419332E-2</v>
      </c>
      <c r="E95" s="31">
        <f t="shared" si="26"/>
        <v>2.3808110879812494E-2</v>
      </c>
      <c r="F95" s="30">
        <f t="shared" si="11"/>
        <v>0.3914183290965626</v>
      </c>
      <c r="G95" s="31">
        <f t="shared" si="22"/>
        <v>7.6808145647722759E-2</v>
      </c>
      <c r="H95" s="31">
        <f t="shared" si="18"/>
        <v>2.3808110879812494E-2</v>
      </c>
      <c r="I95" s="30">
        <f t="shared" si="12"/>
        <v>0.66906734404922097</v>
      </c>
      <c r="J95" s="31">
        <f t="shared" si="23"/>
        <v>0.13192581360083988</v>
      </c>
      <c r="K95" s="31">
        <f t="shared" si="19"/>
        <v>2.3808110879812494E-2</v>
      </c>
      <c r="L95" s="30">
        <f t="shared" si="13"/>
        <v>0.74027406085291025</v>
      </c>
      <c r="M95" s="31">
        <f t="shared" si="24"/>
        <v>0.15002425124287622</v>
      </c>
      <c r="N95" s="31">
        <f t="shared" si="20"/>
        <v>2.3808110879812494E-2</v>
      </c>
      <c r="O95" s="30">
        <f t="shared" si="14"/>
        <v>0.67939800473405709</v>
      </c>
      <c r="P95" s="31">
        <f t="shared" si="25"/>
        <v>0.12916987616282505</v>
      </c>
      <c r="Q95" s="31">
        <f t="shared" si="21"/>
        <v>2.3808110879812494E-2</v>
      </c>
      <c r="R95" s="30">
        <f t="shared" si="15"/>
        <v>0.5049508961767557</v>
      </c>
    </row>
    <row r="96" spans="1:18" x14ac:dyDescent="0.45">
      <c r="A96" s="27">
        <v>43191</v>
      </c>
      <c r="B96" s="69">
        <v>379.93</v>
      </c>
      <c r="C96" s="67">
        <v>2637660.5</v>
      </c>
      <c r="D96" s="31">
        <f t="shared" si="26"/>
        <v>1.4761314811397863E-3</v>
      </c>
      <c r="E96" s="31">
        <f t="shared" si="26"/>
        <v>2.092800211302781E-2</v>
      </c>
      <c r="F96" s="30">
        <f t="shared" si="11"/>
        <v>0.41475565832487277</v>
      </c>
      <c r="G96" s="31">
        <f t="shared" si="22"/>
        <v>-2.6945479351419332E-2</v>
      </c>
      <c r="H96" s="31">
        <f t="shared" si="18"/>
        <v>2.092800211302781E-2</v>
      </c>
      <c r="I96" s="30">
        <f t="shared" si="12"/>
        <v>0.66728795284947917</v>
      </c>
      <c r="J96" s="31">
        <f t="shared" si="23"/>
        <v>7.6808145647722759E-2</v>
      </c>
      <c r="K96" s="31">
        <f t="shared" si="19"/>
        <v>2.092800211302781E-2</v>
      </c>
      <c r="L96" s="30">
        <f t="shared" si="13"/>
        <v>0.73887976188775273</v>
      </c>
      <c r="M96" s="31">
        <f t="shared" si="24"/>
        <v>0.13192581360083988</v>
      </c>
      <c r="N96" s="31">
        <f t="shared" si="20"/>
        <v>2.092800211302781E-2</v>
      </c>
      <c r="O96" s="30">
        <f t="shared" si="14"/>
        <v>0.67742866816100555</v>
      </c>
      <c r="P96" s="31">
        <f t="shared" si="25"/>
        <v>0.15002425124287622</v>
      </c>
      <c r="Q96" s="31">
        <f t="shared" si="21"/>
        <v>2.092800211302781E-2</v>
      </c>
      <c r="R96" s="30">
        <f t="shared" si="15"/>
        <v>0.50618009149660226</v>
      </c>
    </row>
    <row r="97" spans="1:18" x14ac:dyDescent="0.45">
      <c r="A97" s="27">
        <v>43282</v>
      </c>
      <c r="B97" s="69">
        <v>383.18</v>
      </c>
      <c r="C97" s="67">
        <v>2637465.7999999998</v>
      </c>
      <c r="D97" s="31">
        <f t="shared" si="26"/>
        <v>-1.2829760923330658E-2</v>
      </c>
      <c r="E97" s="31">
        <f t="shared" si="26"/>
        <v>1.332523635949534E-2</v>
      </c>
      <c r="F97" s="30">
        <f t="shared" si="11"/>
        <v>0.43301368043425137</v>
      </c>
      <c r="G97" s="31">
        <f t="shared" si="22"/>
        <v>1.4761314811397863E-3</v>
      </c>
      <c r="H97" s="31">
        <f t="shared" si="18"/>
        <v>1.332523635949534E-2</v>
      </c>
      <c r="I97" s="30">
        <f t="shared" si="12"/>
        <v>0.68069732763738944</v>
      </c>
      <c r="J97" s="31">
        <f t="shared" si="23"/>
        <v>-2.6945479351419332E-2</v>
      </c>
      <c r="K97" s="31">
        <f t="shared" si="19"/>
        <v>1.332523635949534E-2</v>
      </c>
      <c r="L97" s="30">
        <f t="shared" si="13"/>
        <v>0.73662914022106374</v>
      </c>
      <c r="M97" s="31">
        <f t="shared" si="24"/>
        <v>7.6808145647722759E-2</v>
      </c>
      <c r="N97" s="31">
        <f t="shared" si="20"/>
        <v>1.332523635949534E-2</v>
      </c>
      <c r="O97" s="30">
        <f t="shared" si="14"/>
        <v>0.678052972110749</v>
      </c>
      <c r="P97" s="31">
        <f t="shared" si="25"/>
        <v>0.13192581360083988</v>
      </c>
      <c r="Q97" s="31">
        <f t="shared" si="21"/>
        <v>1.332523635949534E-2</v>
      </c>
      <c r="R97" s="30">
        <f t="shared" si="15"/>
        <v>0.51035204058620143</v>
      </c>
    </row>
    <row r="98" spans="1:18" x14ac:dyDescent="0.45">
      <c r="A98" s="27">
        <v>43374</v>
      </c>
      <c r="B98" s="69">
        <v>337.65</v>
      </c>
      <c r="C98" s="67">
        <v>2656151.6</v>
      </c>
      <c r="D98" s="31">
        <f t="shared" si="26"/>
        <v>-0.13240659848913106</v>
      </c>
      <c r="E98" s="31">
        <f t="shared" si="26"/>
        <v>1.2342672309392899E-2</v>
      </c>
      <c r="F98" s="30">
        <f t="shared" si="11"/>
        <v>0.43093911947311392</v>
      </c>
      <c r="G98" s="31">
        <f t="shared" si="22"/>
        <v>-1.2829760923330658E-2</v>
      </c>
      <c r="H98" s="31">
        <f t="shared" si="18"/>
        <v>1.2342672309392899E-2</v>
      </c>
      <c r="I98" s="30">
        <f t="shared" si="12"/>
        <v>0.6899497845497744</v>
      </c>
      <c r="J98" s="31">
        <f t="shared" si="23"/>
        <v>1.4761314811397863E-3</v>
      </c>
      <c r="K98" s="31">
        <f t="shared" si="19"/>
        <v>1.2342672309392899E-2</v>
      </c>
      <c r="L98" s="30">
        <f t="shared" si="13"/>
        <v>0.73955221145150862</v>
      </c>
      <c r="M98" s="31">
        <f t="shared" si="24"/>
        <v>-2.6945479351419332E-2</v>
      </c>
      <c r="N98" s="31">
        <f t="shared" si="20"/>
        <v>1.2342672309392899E-2</v>
      </c>
      <c r="O98" s="30">
        <f t="shared" si="14"/>
        <v>0.67544212977458618</v>
      </c>
      <c r="P98" s="31">
        <f t="shared" si="25"/>
        <v>7.6808145647722759E-2</v>
      </c>
      <c r="Q98" s="31">
        <f t="shared" si="21"/>
        <v>1.2342672309392899E-2</v>
      </c>
      <c r="R98" s="30">
        <f t="shared" si="15"/>
        <v>0.51587908447570763</v>
      </c>
    </row>
    <row r="99" spans="1:18" x14ac:dyDescent="0.45">
      <c r="A99" s="27">
        <v>43466</v>
      </c>
      <c r="B99" s="69">
        <v>379.09</v>
      </c>
      <c r="C99" s="67">
        <v>2672906.6</v>
      </c>
      <c r="D99" s="31">
        <f t="shared" si="26"/>
        <v>2.216410062825247E-2</v>
      </c>
      <c r="E99" s="31">
        <f t="shared" si="26"/>
        <v>1.8605112364491694E-2</v>
      </c>
      <c r="F99" s="30">
        <f t="shared" si="11"/>
        <v>0.38205856834453328</v>
      </c>
      <c r="G99" s="31">
        <f t="shared" si="22"/>
        <v>-0.13240659848913106</v>
      </c>
      <c r="H99" s="31">
        <f t="shared" si="18"/>
        <v>1.8605112364491694E-2</v>
      </c>
      <c r="I99" s="30">
        <f t="shared" si="12"/>
        <v>0.6502137759806782</v>
      </c>
      <c r="J99" s="31">
        <f t="shared" si="23"/>
        <v>-1.2829760923330658E-2</v>
      </c>
      <c r="K99" s="31">
        <f t="shared" si="19"/>
        <v>1.8605112364491694E-2</v>
      </c>
      <c r="L99" s="30">
        <f t="shared" si="13"/>
        <v>0.72006480671854667</v>
      </c>
      <c r="M99" s="31">
        <f t="shared" si="24"/>
        <v>1.4761314811397863E-3</v>
      </c>
      <c r="N99" s="31">
        <f t="shared" si="20"/>
        <v>1.8605112364491694E-2</v>
      </c>
      <c r="O99" s="30">
        <f t="shared" si="14"/>
        <v>0.66020109288321172</v>
      </c>
      <c r="P99" s="31">
        <f t="shared" si="25"/>
        <v>-2.6945479351419332E-2</v>
      </c>
      <c r="Q99" s="31">
        <f t="shared" si="21"/>
        <v>1.8605112364491694E-2</v>
      </c>
      <c r="R99" s="30">
        <f t="shared" si="15"/>
        <v>0.51840407865990734</v>
      </c>
    </row>
    <row r="100" spans="1:18" x14ac:dyDescent="0.45">
      <c r="A100" s="27">
        <v>43556</v>
      </c>
      <c r="B100" s="69">
        <v>384.87</v>
      </c>
      <c r="C100" s="67">
        <v>2681382</v>
      </c>
      <c r="D100" s="31">
        <f t="shared" si="26"/>
        <v>1.3002395178059123E-2</v>
      </c>
      <c r="E100" s="31">
        <f t="shared" si="26"/>
        <v>1.6575863345567043E-2</v>
      </c>
      <c r="F100" s="30">
        <f t="shared" si="11"/>
        <v>0.18662709598742677</v>
      </c>
      <c r="G100" s="31">
        <f t="shared" si="22"/>
        <v>2.216410062825247E-2</v>
      </c>
      <c r="H100" s="31">
        <f t="shared" si="18"/>
        <v>1.6575863345567043E-2</v>
      </c>
      <c r="I100" s="30">
        <f t="shared" si="12"/>
        <v>0.54914225513236459</v>
      </c>
      <c r="J100" s="31">
        <f t="shared" si="23"/>
        <v>-0.13240659848913106</v>
      </c>
      <c r="K100" s="31">
        <f t="shared" si="19"/>
        <v>1.6575863345567043E-2</v>
      </c>
      <c r="L100" s="30">
        <f t="shared" si="13"/>
        <v>0.6676289143187436</v>
      </c>
      <c r="M100" s="31">
        <f t="shared" si="24"/>
        <v>-1.2829760923330658E-2</v>
      </c>
      <c r="N100" s="31">
        <f t="shared" si="20"/>
        <v>1.6575863345567043E-2</v>
      </c>
      <c r="O100" s="30">
        <f t="shared" si="14"/>
        <v>0.63491044165937094</v>
      </c>
      <c r="P100" s="31">
        <f t="shared" si="25"/>
        <v>1.4761314811397863E-3</v>
      </c>
      <c r="Q100" s="31">
        <f t="shared" si="21"/>
        <v>1.6575863345567043E-2</v>
      </c>
      <c r="R100" s="30">
        <f t="shared" si="15"/>
        <v>0.50458014822642483</v>
      </c>
    </row>
    <row r="101" spans="1:18" x14ac:dyDescent="0.45">
      <c r="A101" s="27">
        <v>43647</v>
      </c>
      <c r="B101" s="69">
        <v>393.15</v>
      </c>
      <c r="C101" s="67">
        <v>2685063.5</v>
      </c>
      <c r="D101" s="31">
        <f t="shared" si="26"/>
        <v>2.601910329349133E-2</v>
      </c>
      <c r="E101" s="31">
        <f t="shared" si="26"/>
        <v>1.8046755336126097E-2</v>
      </c>
      <c r="F101" s="30">
        <f t="shared" si="11"/>
        <v>-4.9871188419719374E-2</v>
      </c>
      <c r="G101" s="31">
        <f t="shared" si="22"/>
        <v>1.3002395178059123E-2</v>
      </c>
      <c r="H101" s="31">
        <f t="shared" si="18"/>
        <v>1.8046755336126097E-2</v>
      </c>
      <c r="I101" s="30">
        <f t="shared" si="12"/>
        <v>0.38370652153868157</v>
      </c>
      <c r="J101" s="31">
        <f t="shared" si="23"/>
        <v>2.216410062825247E-2</v>
      </c>
      <c r="K101" s="31">
        <f t="shared" si="19"/>
        <v>1.8046755336126097E-2</v>
      </c>
      <c r="L101" s="30">
        <f t="shared" si="13"/>
        <v>0.56052996824906498</v>
      </c>
      <c r="M101" s="31">
        <f t="shared" si="24"/>
        <v>-0.13240659848913106</v>
      </c>
      <c r="N101" s="31">
        <f t="shared" si="20"/>
        <v>1.8046755336126097E-2</v>
      </c>
      <c r="O101" s="30">
        <f t="shared" si="14"/>
        <v>0.56656784587419917</v>
      </c>
      <c r="P101" s="31">
        <f t="shared" si="25"/>
        <v>-1.2829760923330658E-2</v>
      </c>
      <c r="Q101" s="31">
        <f t="shared" si="21"/>
        <v>1.8046755336126097E-2</v>
      </c>
      <c r="R101" s="30">
        <f t="shared" si="15"/>
        <v>0.4518190949690627</v>
      </c>
    </row>
    <row r="102" spans="1:18" x14ac:dyDescent="0.45">
      <c r="A102" s="27">
        <v>43739</v>
      </c>
      <c r="B102" s="69">
        <v>415.84</v>
      </c>
      <c r="C102" s="67">
        <v>2685708.7</v>
      </c>
      <c r="D102" s="31">
        <f t="shared" si="26"/>
        <v>0.23157115356138003</v>
      </c>
      <c r="E102" s="31">
        <f t="shared" si="26"/>
        <v>1.112779104927597E-2</v>
      </c>
      <c r="F102" s="30">
        <f t="shared" si="11"/>
        <v>-0.17465906413475135</v>
      </c>
      <c r="G102" s="31">
        <f t="shared" si="22"/>
        <v>2.601910329349133E-2</v>
      </c>
      <c r="H102" s="31">
        <f t="shared" si="18"/>
        <v>1.112779104927597E-2</v>
      </c>
      <c r="I102" s="30">
        <f t="shared" si="12"/>
        <v>0.19942696079765382</v>
      </c>
      <c r="J102" s="31">
        <f t="shared" si="23"/>
        <v>1.3002395178059123E-2</v>
      </c>
      <c r="K102" s="31">
        <f t="shared" si="19"/>
        <v>1.112779104927597E-2</v>
      </c>
      <c r="L102" s="30">
        <f t="shared" si="13"/>
        <v>0.3929440368531591</v>
      </c>
      <c r="M102" s="31">
        <f t="shared" si="24"/>
        <v>2.216410062825247E-2</v>
      </c>
      <c r="N102" s="31">
        <f t="shared" si="20"/>
        <v>1.112779104927597E-2</v>
      </c>
      <c r="O102" s="30">
        <f t="shared" si="14"/>
        <v>0.41941751229726715</v>
      </c>
      <c r="P102" s="31">
        <f t="shared" si="25"/>
        <v>-0.13240659848913106</v>
      </c>
      <c r="Q102" s="31">
        <f t="shared" si="21"/>
        <v>1.112779104927597E-2</v>
      </c>
      <c r="R102" s="30">
        <f t="shared" si="15"/>
        <v>0.35000197555777779</v>
      </c>
    </row>
    <row r="103" spans="1:18" x14ac:dyDescent="0.45">
      <c r="A103" s="27">
        <v>43831</v>
      </c>
      <c r="B103" s="69">
        <v>320.06</v>
      </c>
      <c r="C103" s="67">
        <v>2594834.6</v>
      </c>
      <c r="D103" s="31">
        <f t="shared" si="26"/>
        <v>-0.15571500171463237</v>
      </c>
      <c r="E103" s="31">
        <f t="shared" si="26"/>
        <v>-2.9208652483405095E-2</v>
      </c>
      <c r="F103" s="30">
        <f t="shared" si="11"/>
        <v>9.0108710874537506E-2</v>
      </c>
      <c r="G103" s="31">
        <f t="shared" si="22"/>
        <v>0.23157115356138003</v>
      </c>
      <c r="H103" s="31">
        <f t="shared" si="18"/>
        <v>-2.9208652483405095E-2</v>
      </c>
      <c r="I103" s="30">
        <f t="shared" si="12"/>
        <v>1.9985558905868374E-2</v>
      </c>
      <c r="J103" s="31">
        <f t="shared" si="23"/>
        <v>2.601910329349133E-2</v>
      </c>
      <c r="K103" s="31">
        <f t="shared" si="19"/>
        <v>-2.9208652483405095E-2</v>
      </c>
      <c r="L103" s="30">
        <f t="shared" si="13"/>
        <v>0.24324714512177167</v>
      </c>
      <c r="M103" s="31">
        <f t="shared" si="24"/>
        <v>1.3002395178059123E-2</v>
      </c>
      <c r="N103" s="31">
        <f t="shared" si="20"/>
        <v>-2.9208652483405095E-2</v>
      </c>
      <c r="O103" s="30">
        <f t="shared" si="14"/>
        <v>0.24346909197792654</v>
      </c>
      <c r="P103" s="31">
        <f t="shared" si="25"/>
        <v>2.216410062825247E-2</v>
      </c>
      <c r="Q103" s="31">
        <f t="shared" si="21"/>
        <v>-2.9208652483405095E-2</v>
      </c>
      <c r="R103" s="30">
        <f t="shared" si="15"/>
        <v>0.16682990422749286</v>
      </c>
    </row>
    <row r="104" spans="1:18" x14ac:dyDescent="0.45">
      <c r="A104" s="27">
        <v>43922</v>
      </c>
      <c r="B104" s="69">
        <v>360.34</v>
      </c>
      <c r="C104" s="67">
        <v>2307199.1</v>
      </c>
      <c r="D104" s="31">
        <f t="shared" ref="D104:E119" si="27">B104/B100-1</f>
        <v>-6.3735806895835023E-2</v>
      </c>
      <c r="E104" s="31">
        <f t="shared" si="27"/>
        <v>-0.13954852385821936</v>
      </c>
      <c r="F104" s="30">
        <f t="shared" si="11"/>
        <v>0.19749392005444227</v>
      </c>
      <c r="G104" s="31">
        <f t="shared" si="22"/>
        <v>-0.15571500171463237</v>
      </c>
      <c r="H104" s="31">
        <f t="shared" si="18"/>
        <v>-0.13954852385821936</v>
      </c>
      <c r="I104" s="30">
        <f t="shared" si="12"/>
        <v>0.25021535882896295</v>
      </c>
      <c r="J104" s="31">
        <f t="shared" si="23"/>
        <v>0.23157115356138003</v>
      </c>
      <c r="K104" s="31">
        <f t="shared" si="19"/>
        <v>-0.13954852385821936</v>
      </c>
      <c r="L104" s="30">
        <f t="shared" si="13"/>
        <v>-5.9968600937573828E-2</v>
      </c>
      <c r="M104" s="31">
        <f t="shared" si="24"/>
        <v>2.601910329349133E-2</v>
      </c>
      <c r="N104" s="31">
        <f t="shared" si="20"/>
        <v>-0.13954852385821936</v>
      </c>
      <c r="O104" s="30">
        <f t="shared" si="14"/>
        <v>0.1706728298672448</v>
      </c>
      <c r="P104" s="31">
        <f t="shared" si="25"/>
        <v>1.3002395178059123E-2</v>
      </c>
      <c r="Q104" s="31">
        <f t="shared" si="21"/>
        <v>-0.13954852385821936</v>
      </c>
      <c r="R104" s="30">
        <f t="shared" si="15"/>
        <v>0.13579384403604344</v>
      </c>
    </row>
    <row r="105" spans="1:18" x14ac:dyDescent="0.45">
      <c r="A105" s="27">
        <v>44013</v>
      </c>
      <c r="B105" s="69">
        <v>361.09</v>
      </c>
      <c r="C105" s="67">
        <v>2576369.2000000002</v>
      </c>
      <c r="D105" s="31">
        <f t="shared" si="27"/>
        <v>-8.1546483530459124E-2</v>
      </c>
      <c r="E105" s="31">
        <f t="shared" si="27"/>
        <v>-4.0481091043098161E-2</v>
      </c>
      <c r="F105" s="30">
        <f t="shared" si="11"/>
        <v>0.22647002498617902</v>
      </c>
      <c r="G105" s="31">
        <f t="shared" si="22"/>
        <v>-6.3735806895835023E-2</v>
      </c>
      <c r="H105" s="31">
        <f t="shared" si="18"/>
        <v>-4.0481091043098161E-2</v>
      </c>
      <c r="I105" s="30">
        <f t="shared" si="12"/>
        <v>0.28113826156479421</v>
      </c>
      <c r="J105" s="31">
        <f t="shared" si="23"/>
        <v>-0.15571500171463237</v>
      </c>
      <c r="K105" s="31">
        <f t="shared" si="19"/>
        <v>-4.0481091043098161E-2</v>
      </c>
      <c r="L105" s="30">
        <f t="shared" si="13"/>
        <v>-1.8735585991430613E-3</v>
      </c>
      <c r="M105" s="31">
        <f t="shared" si="24"/>
        <v>0.23157115356138003</v>
      </c>
      <c r="N105" s="31">
        <f t="shared" si="20"/>
        <v>-4.0481091043098161E-2</v>
      </c>
      <c r="O105" s="30">
        <f t="shared" si="14"/>
        <v>0.1195987980756431</v>
      </c>
      <c r="P105" s="31">
        <f t="shared" si="25"/>
        <v>2.601910329349133E-2</v>
      </c>
      <c r="Q105" s="31">
        <f t="shared" si="21"/>
        <v>-4.0481091043098161E-2</v>
      </c>
      <c r="R105" s="30">
        <f t="shared" si="15"/>
        <v>0.18966218005753196</v>
      </c>
    </row>
    <row r="106" spans="1:18" x14ac:dyDescent="0.45">
      <c r="A106" s="27">
        <v>44105</v>
      </c>
      <c r="B106" s="28"/>
      <c r="C106" s="67">
        <v>2577834.7999999998</v>
      </c>
      <c r="D106" s="31"/>
      <c r="E106" s="31">
        <f t="shared" si="27"/>
        <v>-4.0165897366307934E-2</v>
      </c>
      <c r="F106" s="30">
        <f t="shared" si="11"/>
        <v>0.2238602239162398</v>
      </c>
      <c r="G106" s="31">
        <f t="shared" si="22"/>
        <v>-8.1546483530459124E-2</v>
      </c>
      <c r="H106" s="31">
        <f t="shared" si="18"/>
        <v>-4.0165897366307934E-2</v>
      </c>
      <c r="I106" s="30">
        <f t="shared" si="12"/>
        <v>0.30384486185937737</v>
      </c>
      <c r="J106" s="31">
        <f t="shared" si="23"/>
        <v>-6.3735806895835023E-2</v>
      </c>
      <c r="K106" s="31">
        <f t="shared" si="19"/>
        <v>-4.0165897366307934E-2</v>
      </c>
      <c r="L106" s="30">
        <f t="shared" si="13"/>
        <v>-1.2625581682149412E-2</v>
      </c>
      <c r="M106" s="31">
        <f t="shared" si="24"/>
        <v>-0.15571500171463237</v>
      </c>
      <c r="N106" s="31">
        <f t="shared" si="20"/>
        <v>-4.0165897366307934E-2</v>
      </c>
      <c r="O106" s="30">
        <f t="shared" si="14"/>
        <v>0.16397137486113628</v>
      </c>
      <c r="P106" s="31">
        <f t="shared" si="25"/>
        <v>0.23157115356138003</v>
      </c>
      <c r="Q106" s="31">
        <f t="shared" si="21"/>
        <v>-4.0165897366307934E-2</v>
      </c>
      <c r="R106" s="30">
        <f t="shared" si="15"/>
        <v>0.14386855162807105</v>
      </c>
    </row>
    <row r="107" spans="1:18" x14ac:dyDescent="0.45">
      <c r="A107" s="27">
        <v>44197</v>
      </c>
      <c r="B107" s="28"/>
      <c r="C107" s="67">
        <v>2588400.5</v>
      </c>
      <c r="D107" s="31"/>
      <c r="E107" s="31">
        <f t="shared" si="27"/>
        <v>-2.4795800086834241E-3</v>
      </c>
      <c r="F107" s="30">
        <f t="shared" si="11"/>
        <v>0.21909976062751052</v>
      </c>
      <c r="G107" s="31"/>
      <c r="H107" s="31">
        <f t="shared" si="18"/>
        <v>-2.4795800086834241E-3</v>
      </c>
      <c r="I107" s="30">
        <f t="shared" si="12"/>
        <v>0.30142251909373108</v>
      </c>
      <c r="J107" s="31">
        <f t="shared" si="23"/>
        <v>-8.1546483530459124E-2</v>
      </c>
      <c r="K107" s="31">
        <f t="shared" si="19"/>
        <v>-2.4795800086834241E-3</v>
      </c>
      <c r="L107" s="30">
        <f t="shared" si="13"/>
        <v>-2.3772894441917852E-2</v>
      </c>
      <c r="M107" s="31">
        <f t="shared" si="24"/>
        <v>-6.3735806895835023E-2</v>
      </c>
      <c r="N107" s="31">
        <f t="shared" si="20"/>
        <v>-2.4795800086834241E-3</v>
      </c>
      <c r="O107" s="30">
        <f t="shared" si="14"/>
        <v>0.13827444533929847</v>
      </c>
      <c r="P107" s="31">
        <f t="shared" si="25"/>
        <v>-0.15571500171463237</v>
      </c>
      <c r="Q107" s="31">
        <f t="shared" si="21"/>
        <v>-2.4795800086834241E-3</v>
      </c>
      <c r="R107" s="30">
        <f t="shared" si="15"/>
        <v>0.13069939123347366</v>
      </c>
    </row>
    <row r="108" spans="1:18" x14ac:dyDescent="0.45">
      <c r="A108" s="27">
        <v>44287</v>
      </c>
      <c r="B108" s="28"/>
      <c r="C108" s="67">
        <v>2644848.7999999998</v>
      </c>
      <c r="D108" s="31"/>
      <c r="E108" s="31">
        <f t="shared" si="27"/>
        <v>0.14634614758648246</v>
      </c>
      <c r="F108" s="30">
        <f t="shared" si="11"/>
        <v>0.21970462840305158</v>
      </c>
      <c r="G108" s="31"/>
      <c r="H108" s="31">
        <f t="shared" si="18"/>
        <v>0.14634614758648246</v>
      </c>
      <c r="I108" s="30">
        <f t="shared" si="12"/>
        <v>0.29604890719938182</v>
      </c>
      <c r="J108" s="31">
        <f t="shared" si="23"/>
        <v>0</v>
      </c>
      <c r="K108" s="31">
        <f t="shared" si="19"/>
        <v>0.14634614758648246</v>
      </c>
      <c r="L108" s="30">
        <f t="shared" si="13"/>
        <v>-5.9863600122710997E-2</v>
      </c>
      <c r="M108" s="31">
        <f t="shared" si="24"/>
        <v>-8.1546483530459124E-2</v>
      </c>
      <c r="N108" s="31">
        <f t="shared" si="20"/>
        <v>0.14634614758648246</v>
      </c>
      <c r="O108" s="30">
        <f t="shared" si="14"/>
        <v>-2.0949592787634263E-2</v>
      </c>
      <c r="P108" s="31">
        <f t="shared" si="25"/>
        <v>-6.3735806895835023E-2</v>
      </c>
      <c r="Q108" s="31">
        <f t="shared" si="21"/>
        <v>0.14634614758648246</v>
      </c>
      <c r="R108" s="30">
        <f t="shared" si="15"/>
        <v>-4.4103405017954629E-2</v>
      </c>
    </row>
    <row r="109" spans="1:18" x14ac:dyDescent="0.45">
      <c r="A109" s="27">
        <v>44378</v>
      </c>
      <c r="B109" s="28"/>
      <c r="C109" s="67">
        <v>2698557.8</v>
      </c>
      <c r="D109" s="31"/>
      <c r="E109" s="31">
        <f t="shared" si="27"/>
        <v>4.7426665401837376E-2</v>
      </c>
      <c r="F109" s="30">
        <f t="shared" si="11"/>
        <v>0.21292357621010199</v>
      </c>
      <c r="G109" s="31"/>
      <c r="H109" s="31">
        <f t="shared" si="18"/>
        <v>4.7426665401837376E-2</v>
      </c>
      <c r="I109" s="30">
        <f t="shared" si="12"/>
        <v>0.29625128293647179</v>
      </c>
      <c r="J109" s="31">
        <f t="shared" si="23"/>
        <v>0</v>
      </c>
      <c r="K109" s="31">
        <f t="shared" si="19"/>
        <v>4.7426665401837376E-2</v>
      </c>
      <c r="L109" s="30">
        <f t="shared" si="13"/>
        <v>-7.1783226698225983E-2</v>
      </c>
      <c r="M109" s="31">
        <f t="shared" si="24"/>
        <v>0</v>
      </c>
      <c r="N109" s="31">
        <f t="shared" si="20"/>
        <v>4.7426665401837376E-2</v>
      </c>
      <c r="O109" s="30">
        <f t="shared" si="14"/>
        <v>-3.2654558633198036E-2</v>
      </c>
      <c r="P109" s="31">
        <f t="shared" si="25"/>
        <v>-8.1546483530459124E-2</v>
      </c>
      <c r="Q109" s="31">
        <f t="shared" si="21"/>
        <v>4.7426665401837376E-2</v>
      </c>
      <c r="R109" s="30">
        <f t="shared" si="15"/>
        <v>-8.3405931495811741E-2</v>
      </c>
    </row>
    <row r="110" spans="1:18" x14ac:dyDescent="0.45">
      <c r="A110" s="27">
        <v>44470</v>
      </c>
      <c r="B110" s="28"/>
      <c r="C110" s="67">
        <v>2713574.3</v>
      </c>
      <c r="D110" s="31"/>
      <c r="E110" s="31">
        <f t="shared" si="27"/>
        <v>5.2656399859292824E-2</v>
      </c>
      <c r="F110" s="30">
        <f t="shared" si="11"/>
        <v>0.23493739288724377</v>
      </c>
      <c r="G110" s="31"/>
      <c r="H110" s="31">
        <f t="shared" si="18"/>
        <v>5.2656399859292824E-2</v>
      </c>
      <c r="I110" s="30">
        <f t="shared" si="12"/>
        <v>0.29147597819297383</v>
      </c>
      <c r="J110" s="31">
        <f t="shared" si="23"/>
        <v>0</v>
      </c>
      <c r="K110" s="31">
        <f t="shared" si="19"/>
        <v>5.2656399859292824E-2</v>
      </c>
      <c r="L110" s="30">
        <f t="shared" si="13"/>
        <v>-8.0919338029881438E-2</v>
      </c>
      <c r="M110" s="31">
        <f t="shared" si="24"/>
        <v>0</v>
      </c>
      <c r="N110" s="31">
        <f t="shared" si="20"/>
        <v>5.2656399859292824E-2</v>
      </c>
      <c r="O110" s="30">
        <f t="shared" si="14"/>
        <v>-4.447623722601389E-2</v>
      </c>
      <c r="P110" s="31">
        <f t="shared" si="25"/>
        <v>0</v>
      </c>
      <c r="Q110" s="31">
        <f t="shared" si="21"/>
        <v>5.2656399859292824E-2</v>
      </c>
      <c r="R110" s="30">
        <f t="shared" si="15"/>
        <v>-9.4135271790836375E-2</v>
      </c>
    </row>
    <row r="111" spans="1:18" x14ac:dyDescent="0.45">
      <c r="A111" s="27">
        <v>44562</v>
      </c>
      <c r="B111" s="28"/>
      <c r="C111" s="67">
        <v>2730665.2</v>
      </c>
      <c r="D111" s="31"/>
      <c r="E111" s="31">
        <f t="shared" si="27"/>
        <v>5.4962398593262574E-2</v>
      </c>
      <c r="F111" s="30">
        <f t="shared" si="11"/>
        <v>0.24264731069934239</v>
      </c>
      <c r="G111" s="31"/>
      <c r="H111" s="31">
        <f t="shared" si="18"/>
        <v>5.4962398593262574E-2</v>
      </c>
      <c r="I111" s="30">
        <f t="shared" si="12"/>
        <v>0.30340343521282409</v>
      </c>
      <c r="J111" s="31">
        <f t="shared" si="23"/>
        <v>0</v>
      </c>
      <c r="K111" s="31">
        <f t="shared" si="19"/>
        <v>5.4962398593262574E-2</v>
      </c>
      <c r="L111" s="30">
        <f t="shared" si="13"/>
        <v>-8.7446040517022913E-2</v>
      </c>
      <c r="M111" s="31">
        <f t="shared" si="24"/>
        <v>0</v>
      </c>
      <c r="N111" s="31">
        <f t="shared" si="20"/>
        <v>5.4962398593262574E-2</v>
      </c>
      <c r="O111" s="30">
        <f t="shared" si="14"/>
        <v>-5.361653359078377E-2</v>
      </c>
      <c r="P111" s="31">
        <f t="shared" si="25"/>
        <v>0</v>
      </c>
      <c r="Q111" s="31">
        <f t="shared" si="21"/>
        <v>5.4962398593262574E-2</v>
      </c>
      <c r="R111" s="30">
        <f t="shared" si="15"/>
        <v>-0.10198120489255715</v>
      </c>
    </row>
    <row r="112" spans="1:18" x14ac:dyDescent="0.45">
      <c r="A112" s="27">
        <v>44652</v>
      </c>
      <c r="B112" s="28"/>
      <c r="C112" s="67">
        <v>2752318.1</v>
      </c>
      <c r="D112" s="31"/>
      <c r="E112" s="31">
        <f t="shared" si="27"/>
        <v>4.0633438100507124E-2</v>
      </c>
      <c r="F112" s="30">
        <f t="shared" ref="F112:F119" si="28">CORREL(D72:D112,E72:E112)</f>
        <v>0.23661125261233784</v>
      </c>
      <c r="G112" s="31"/>
      <c r="H112" s="31">
        <f t="shared" si="18"/>
        <v>4.0633438100507124E-2</v>
      </c>
      <c r="I112" s="30">
        <f t="shared" si="12"/>
        <v>0.30002182080277706</v>
      </c>
      <c r="J112" s="31">
        <f t="shared" si="23"/>
        <v>0</v>
      </c>
      <c r="K112" s="31">
        <f t="shared" si="19"/>
        <v>4.0633438100507124E-2</v>
      </c>
      <c r="L112" s="30">
        <f t="shared" si="13"/>
        <v>-0.1131361358764166</v>
      </c>
      <c r="M112" s="31">
        <f t="shared" si="24"/>
        <v>0</v>
      </c>
      <c r="N112" s="31">
        <f t="shared" si="20"/>
        <v>4.0633438100507124E-2</v>
      </c>
      <c r="O112" s="30">
        <f t="shared" si="14"/>
        <v>-5.138800548442319E-2</v>
      </c>
      <c r="P112" s="31">
        <f t="shared" si="25"/>
        <v>0</v>
      </c>
      <c r="Q112" s="31">
        <f t="shared" si="21"/>
        <v>4.0633438100507124E-2</v>
      </c>
      <c r="R112" s="30">
        <f t="shared" si="15"/>
        <v>-0.10707093376508051</v>
      </c>
    </row>
    <row r="113" spans="1:18" x14ac:dyDescent="0.45">
      <c r="A113" s="27">
        <v>44743</v>
      </c>
      <c r="B113" s="28"/>
      <c r="C113" s="67">
        <v>2764969</v>
      </c>
      <c r="D113" s="31"/>
      <c r="E113" s="31">
        <f t="shared" si="27"/>
        <v>2.460988606580905E-2</v>
      </c>
      <c r="F113" s="30">
        <f t="shared" si="28"/>
        <v>0.22548648450172507</v>
      </c>
      <c r="G113" s="31"/>
      <c r="H113" s="31">
        <f t="shared" si="18"/>
        <v>2.460988606580905E-2</v>
      </c>
      <c r="I113" s="30">
        <f t="shared" ref="I113:I119" si="29">CORREL(G73:G113,H73:H113)</f>
        <v>0.29355195969316</v>
      </c>
      <c r="J113" s="31">
        <f t="shared" si="23"/>
        <v>0</v>
      </c>
      <c r="K113" s="31">
        <f t="shared" si="19"/>
        <v>2.460988606580905E-2</v>
      </c>
      <c r="L113" s="30">
        <f t="shared" ref="L113:L119" si="30">CORREL(J73:J113,K73:K113)</f>
        <v>-0.13930081868992689</v>
      </c>
      <c r="M113" s="31">
        <f t="shared" si="24"/>
        <v>0</v>
      </c>
      <c r="N113" s="31">
        <f t="shared" si="20"/>
        <v>2.460988606580905E-2</v>
      </c>
      <c r="O113" s="30">
        <f t="shared" ref="O113:O119" si="31">CORREL(M73:M113,N73:N113)</f>
        <v>-7.6858616903634977E-2</v>
      </c>
      <c r="P113" s="31">
        <f t="shared" si="25"/>
        <v>0</v>
      </c>
      <c r="Q113" s="31">
        <f t="shared" si="21"/>
        <v>2.460988606580905E-2</v>
      </c>
      <c r="R113" s="30">
        <f t="shared" ref="R113:R119" si="32">CORREL(P73:P113,Q73:Q113)</f>
        <v>-9.9961714343936289E-2</v>
      </c>
    </row>
    <row r="114" spans="1:18" x14ac:dyDescent="0.45">
      <c r="A114" s="27">
        <v>44835</v>
      </c>
      <c r="B114" s="28"/>
      <c r="C114" s="67">
        <v>2764111.2</v>
      </c>
      <c r="D114" s="31"/>
      <c r="E114" s="31">
        <f t="shared" si="27"/>
        <v>1.8623739176775178E-2</v>
      </c>
      <c r="F114" s="30">
        <f t="shared" si="28"/>
        <v>0.25362784156198903</v>
      </c>
      <c r="G114" s="31"/>
      <c r="H114" s="31">
        <f t="shared" si="18"/>
        <v>1.8623739176775178E-2</v>
      </c>
      <c r="I114" s="30">
        <f t="shared" si="29"/>
        <v>0.28313253737721183</v>
      </c>
      <c r="J114" s="31">
        <f t="shared" si="23"/>
        <v>0</v>
      </c>
      <c r="K114" s="31">
        <f t="shared" si="19"/>
        <v>1.8623739176775178E-2</v>
      </c>
      <c r="L114" s="30">
        <f t="shared" si="30"/>
        <v>-0.15537051818768699</v>
      </c>
      <c r="M114" s="31">
        <f t="shared" si="24"/>
        <v>0</v>
      </c>
      <c r="N114" s="31">
        <f t="shared" si="20"/>
        <v>1.8623739176775178E-2</v>
      </c>
      <c r="O114" s="30">
        <f t="shared" si="31"/>
        <v>-0.10336779820064698</v>
      </c>
      <c r="P114" s="31">
        <f t="shared" si="25"/>
        <v>0</v>
      </c>
      <c r="Q114" s="31">
        <f t="shared" si="21"/>
        <v>1.8623739176775178E-2</v>
      </c>
      <c r="R114" s="30">
        <f t="shared" si="32"/>
        <v>-0.12869684552105745</v>
      </c>
    </row>
    <row r="115" spans="1:18" x14ac:dyDescent="0.45">
      <c r="A115" s="27">
        <v>44927</v>
      </c>
      <c r="B115" s="28"/>
      <c r="C115" s="67">
        <v>2766439.1</v>
      </c>
      <c r="D115" s="31"/>
      <c r="E115" s="31">
        <f t="shared" si="27"/>
        <v>1.3100800493593967E-2</v>
      </c>
      <c r="F115" s="30">
        <f t="shared" si="28"/>
        <v>0.27457269337359913</v>
      </c>
      <c r="G115" s="31"/>
      <c r="H115" s="31">
        <f t="shared" si="18"/>
        <v>1.3100800493593967E-2</v>
      </c>
      <c r="I115" s="30">
        <f t="shared" si="29"/>
        <v>0.31157846147939083</v>
      </c>
      <c r="J115" s="31">
        <f t="shared" si="23"/>
        <v>0</v>
      </c>
      <c r="K115" s="31">
        <f t="shared" si="19"/>
        <v>1.3100800493593967E-2</v>
      </c>
      <c r="L115" s="30">
        <f t="shared" si="30"/>
        <v>-0.17815555703884239</v>
      </c>
      <c r="M115" s="31">
        <f t="shared" si="24"/>
        <v>0</v>
      </c>
      <c r="N115" s="31">
        <f t="shared" si="20"/>
        <v>1.3100800493593967E-2</v>
      </c>
      <c r="O115" s="30">
        <f t="shared" si="31"/>
        <v>-0.11814630650267974</v>
      </c>
      <c r="P115" s="31">
        <f t="shared" si="25"/>
        <v>0</v>
      </c>
      <c r="Q115" s="31">
        <f t="shared" si="21"/>
        <v>1.3100800493593967E-2</v>
      </c>
      <c r="R115" s="30">
        <f t="shared" si="32"/>
        <v>-0.1565086397640339</v>
      </c>
    </row>
    <row r="116" spans="1:18" x14ac:dyDescent="0.45">
      <c r="A116" s="27">
        <v>45017</v>
      </c>
      <c r="B116" s="28"/>
      <c r="C116" s="67">
        <v>2769470</v>
      </c>
      <c r="D116" s="31"/>
      <c r="E116" s="31">
        <f t="shared" si="27"/>
        <v>6.2318014767259733E-3</v>
      </c>
      <c r="F116" s="30">
        <f t="shared" si="28"/>
        <v>0.29205593182376632</v>
      </c>
      <c r="G116" s="31"/>
      <c r="H116" s="31">
        <f t="shared" si="18"/>
        <v>6.2318014767259733E-3</v>
      </c>
      <c r="I116" s="30">
        <f t="shared" si="29"/>
        <v>0.33370435758233979</v>
      </c>
      <c r="J116" s="31">
        <f t="shared" si="23"/>
        <v>0</v>
      </c>
      <c r="K116" s="31">
        <f t="shared" si="19"/>
        <v>6.2318014767259733E-3</v>
      </c>
      <c r="L116" s="30">
        <f t="shared" si="30"/>
        <v>-0.15489616321259328</v>
      </c>
      <c r="M116" s="31">
        <f t="shared" si="24"/>
        <v>0</v>
      </c>
      <c r="N116" s="31">
        <f t="shared" si="20"/>
        <v>6.2318014767259733E-3</v>
      </c>
      <c r="O116" s="30">
        <f t="shared" si="31"/>
        <v>-0.1399140950253813</v>
      </c>
      <c r="P116" s="31">
        <f t="shared" si="25"/>
        <v>0</v>
      </c>
      <c r="Q116" s="31">
        <f t="shared" si="21"/>
        <v>6.2318014767259733E-3</v>
      </c>
      <c r="R116" s="30">
        <f t="shared" si="32"/>
        <v>-0.17129172575889526</v>
      </c>
    </row>
    <row r="117" spans="1:18" x14ac:dyDescent="0.45">
      <c r="A117" s="27">
        <v>45108</v>
      </c>
      <c r="B117" s="28"/>
      <c r="C117" s="67">
        <v>2769982.5</v>
      </c>
      <c r="D117" s="31"/>
      <c r="E117" s="31">
        <f t="shared" si="27"/>
        <v>1.8132210523880143E-3</v>
      </c>
      <c r="F117" s="30">
        <f t="shared" si="28"/>
        <v>0.30721155357440499</v>
      </c>
      <c r="G117" s="31"/>
      <c r="H117" s="31">
        <f t="shared" si="18"/>
        <v>1.8132210523880143E-3</v>
      </c>
      <c r="I117" s="30">
        <f t="shared" si="29"/>
        <v>0.34340760457945635</v>
      </c>
      <c r="J117" s="31">
        <f t="shared" si="23"/>
        <v>0</v>
      </c>
      <c r="K117" s="31">
        <f t="shared" si="19"/>
        <v>1.8132210523880143E-3</v>
      </c>
      <c r="L117" s="30">
        <f t="shared" si="30"/>
        <v>-0.14030712976084411</v>
      </c>
      <c r="M117" s="31">
        <f t="shared" si="24"/>
        <v>0</v>
      </c>
      <c r="N117" s="31">
        <f t="shared" si="20"/>
        <v>1.8132210523880143E-3</v>
      </c>
      <c r="O117" s="30">
        <f t="shared" si="31"/>
        <v>-0.12172707207998</v>
      </c>
      <c r="P117" s="31">
        <f t="shared" si="25"/>
        <v>0</v>
      </c>
      <c r="Q117" s="31">
        <f t="shared" si="21"/>
        <v>1.8132210523880143E-3</v>
      </c>
      <c r="R117" s="30">
        <f t="shared" si="32"/>
        <v>-0.18548183064134838</v>
      </c>
    </row>
    <row r="118" spans="1:18" x14ac:dyDescent="0.45">
      <c r="A118" s="27">
        <v>45200</v>
      </c>
      <c r="B118" s="28"/>
      <c r="C118" s="67">
        <v>2767965.1</v>
      </c>
      <c r="D118" s="31"/>
      <c r="E118" s="31">
        <f t="shared" si="27"/>
        <v>1.3942637329495966E-3</v>
      </c>
      <c r="F118" s="30">
        <f t="shared" si="28"/>
        <v>0.32359901168288635</v>
      </c>
      <c r="G118" s="31"/>
      <c r="H118" s="31">
        <f t="shared" si="18"/>
        <v>1.3942637329495966E-3</v>
      </c>
      <c r="I118" s="30">
        <f t="shared" si="29"/>
        <v>0.35354146729654712</v>
      </c>
      <c r="J118" s="31">
        <f t="shared" si="23"/>
        <v>0</v>
      </c>
      <c r="K118" s="31">
        <f t="shared" si="19"/>
        <v>1.3942637329495966E-3</v>
      </c>
      <c r="L118" s="30">
        <f t="shared" si="30"/>
        <v>-0.12999869719883245</v>
      </c>
      <c r="M118" s="31">
        <f t="shared" si="24"/>
        <v>0</v>
      </c>
      <c r="N118" s="31">
        <f t="shared" si="20"/>
        <v>1.3942637329495966E-3</v>
      </c>
      <c r="O118" s="30">
        <f t="shared" si="31"/>
        <v>-0.10930510290060887</v>
      </c>
      <c r="P118" s="31">
        <f t="shared" si="25"/>
        <v>0</v>
      </c>
      <c r="Q118" s="31">
        <f t="shared" si="21"/>
        <v>1.3942637329495966E-3</v>
      </c>
      <c r="R118" s="30">
        <f t="shared" si="32"/>
        <v>-0.17210811902984502</v>
      </c>
    </row>
    <row r="119" spans="1:18" x14ac:dyDescent="0.45">
      <c r="A119" s="27">
        <v>45292</v>
      </c>
      <c r="B119" s="28"/>
      <c r="C119" s="67">
        <v>2776515.7</v>
      </c>
      <c r="D119" s="31"/>
      <c r="E119" s="31">
        <f t="shared" si="27"/>
        <v>3.6424441803182273E-3</v>
      </c>
      <c r="F119" s="30">
        <f t="shared" si="28"/>
        <v>0.33480210415870815</v>
      </c>
      <c r="G119" s="31"/>
      <c r="H119" s="31">
        <f t="shared" si="18"/>
        <v>3.6424441803182273E-3</v>
      </c>
      <c r="I119" s="30">
        <f t="shared" si="29"/>
        <v>0.35983430824163176</v>
      </c>
      <c r="J119" s="31">
        <f t="shared" si="23"/>
        <v>0</v>
      </c>
      <c r="K119" s="31">
        <f t="shared" si="19"/>
        <v>3.6424441803182273E-3</v>
      </c>
      <c r="L119" s="30">
        <f t="shared" si="30"/>
        <v>-0.124163243648726</v>
      </c>
      <c r="M119" s="31">
        <f t="shared" si="24"/>
        <v>0</v>
      </c>
      <c r="N119" s="31">
        <f t="shared" si="20"/>
        <v>3.6424441803182273E-3</v>
      </c>
      <c r="O119" s="30">
        <f t="shared" si="31"/>
        <v>-0.10345026112797295</v>
      </c>
      <c r="P119" s="31">
        <f t="shared" si="25"/>
        <v>0</v>
      </c>
      <c r="Q119" s="31">
        <f t="shared" si="21"/>
        <v>3.6424441803182273E-3</v>
      </c>
      <c r="R119" s="30">
        <f t="shared" si="32"/>
        <v>-0.16629708438679489</v>
      </c>
    </row>
    <row r="120" spans="1:18" x14ac:dyDescent="0.45">
      <c r="A120" s="25"/>
      <c r="B120" s="24"/>
      <c r="C120" s="68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x14ac:dyDescent="0.45">
      <c r="A121" s="25"/>
      <c r="B121" s="24"/>
      <c r="C121" s="68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x14ac:dyDescent="0.45">
      <c r="A122" s="25"/>
      <c r="B122" s="24"/>
      <c r="C122" s="68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x14ac:dyDescent="0.45">
      <c r="A123" s="25"/>
      <c r="B123" s="24"/>
      <c r="C123" s="68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</sheetData>
  <mergeCells count="6">
    <mergeCell ref="T3:V3"/>
    <mergeCell ref="D2:F2"/>
    <mergeCell ref="G2:I2"/>
    <mergeCell ref="J2:L2"/>
    <mergeCell ref="M2:O2"/>
    <mergeCell ref="P2: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7059-D71A-495D-A8E5-89D64E5814C2}">
  <dimension ref="A1"/>
  <sheetViews>
    <sheetView workbookViewId="0">
      <selection activeCell="F27" sqref="F27"/>
    </sheetView>
  </sheetViews>
  <sheetFormatPr baseColWidth="10" defaultColWidth="9.06640625"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1BA-E179-43C8-ADA9-2182A2A83E59}">
  <sheetPr>
    <tabColor theme="1"/>
  </sheetPr>
  <dimension ref="A1"/>
  <sheetViews>
    <sheetView workbookViewId="0">
      <selection activeCell="B47" sqref="A45:B47"/>
    </sheetView>
  </sheetViews>
  <sheetFormatPr baseColWidth="10" defaultColWidth="9.0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GDP</vt:lpstr>
      <vt:lpstr>S&amp;P_USGDP Correlation</vt:lpstr>
      <vt:lpstr>STOXX600_EUGDP Correlation</vt:lpstr>
      <vt:lpstr>SZSC_CNGDP Correlation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Amine Ajnui</cp:lastModifiedBy>
  <cp:revision/>
  <dcterms:created xsi:type="dcterms:W3CDTF">2024-07-06T14:56:47Z</dcterms:created>
  <dcterms:modified xsi:type="dcterms:W3CDTF">2024-07-09T11:51:39Z</dcterms:modified>
  <cp:category/>
  <cp:contentStatus/>
</cp:coreProperties>
</file>